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7925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" i="6" l="1"/>
  <c r="M84" i="6" s="1"/>
  <c r="L62" i="6" l="1"/>
  <c r="K62" i="6"/>
  <c r="M62" i="6" l="1"/>
  <c r="L61" i="6"/>
  <c r="K61" i="6"/>
  <c r="K78" i="6"/>
  <c r="M78" i="6" s="1"/>
  <c r="K76" i="6"/>
  <c r="M76" i="6" s="1"/>
  <c r="M61" i="6" l="1"/>
  <c r="L40" i="6"/>
  <c r="K40" i="6"/>
  <c r="M40" i="6" s="1"/>
  <c r="L58" i="6"/>
  <c r="K58" i="6"/>
  <c r="K80" i="6"/>
  <c r="M80" i="6" s="1"/>
  <c r="L93" i="6"/>
  <c r="K93" i="6"/>
  <c r="M93" i="6" l="1"/>
  <c r="M58" i="6"/>
  <c r="L15" i="6"/>
  <c r="K15" i="6"/>
  <c r="M15" i="6" s="1"/>
  <c r="P20" i="6"/>
  <c r="P21" i="6"/>
  <c r="L60" i="6"/>
  <c r="K60" i="6"/>
  <c r="K73" i="6"/>
  <c r="M73" i="6" s="1"/>
  <c r="M60" i="6" l="1"/>
  <c r="K79" i="6"/>
  <c r="M79" i="6" s="1"/>
  <c r="P19" i="6" l="1"/>
  <c r="P18" i="6"/>
  <c r="L56" i="6"/>
  <c r="K57" i="6"/>
  <c r="K56" i="6"/>
  <c r="K55" i="6"/>
  <c r="L55" i="6"/>
  <c r="L59" i="6"/>
  <c r="K59" i="6"/>
  <c r="L54" i="6"/>
  <c r="K54" i="6"/>
  <c r="M55" i="6" l="1"/>
  <c r="M56" i="6"/>
  <c r="M59" i="6"/>
  <c r="M54" i="6"/>
  <c r="K77" i="6" l="1"/>
  <c r="M77" i="6" s="1"/>
  <c r="K72" i="6"/>
  <c r="M72" i="6" s="1"/>
  <c r="L39" i="6"/>
  <c r="K39" i="6"/>
  <c r="L35" i="6"/>
  <c r="K35" i="6"/>
  <c r="M35" i="6" s="1"/>
  <c r="M39" i="6" l="1"/>
  <c r="L38" i="6"/>
  <c r="K38" i="6"/>
  <c r="L33" i="6"/>
  <c r="K33" i="6"/>
  <c r="L14" i="6"/>
  <c r="K14" i="6"/>
  <c r="M14" i="6" s="1"/>
  <c r="L13" i="6"/>
  <c r="K13" i="6"/>
  <c r="L17" i="6"/>
  <c r="K17" i="6"/>
  <c r="M17" i="6" s="1"/>
  <c r="L34" i="6"/>
  <c r="K34" i="6"/>
  <c r="K75" i="6"/>
  <c r="M75" i="6" s="1"/>
  <c r="K74" i="6"/>
  <c r="M74" i="6" s="1"/>
  <c r="M13" i="6" l="1"/>
  <c r="M38" i="6"/>
  <c r="M33" i="6"/>
  <c r="M34" i="6"/>
  <c r="L37" i="6"/>
  <c r="K37" i="6"/>
  <c r="L36" i="6"/>
  <c r="K36" i="6"/>
  <c r="K71" i="6"/>
  <c r="M71" i="6" s="1"/>
  <c r="M37" i="6" l="1"/>
  <c r="M36" i="6"/>
  <c r="L16" i="6"/>
  <c r="K16" i="6"/>
  <c r="M16" i="6" l="1"/>
  <c r="P12" i="6" l="1"/>
  <c r="P11" i="6"/>
  <c r="P10" i="6"/>
  <c r="K273" i="6" l="1"/>
  <c r="L273" i="6" s="1"/>
  <c r="K279" i="6" l="1"/>
  <c r="L279" i="6" s="1"/>
  <c r="K262" i="6" l="1"/>
  <c r="L262" i="6" s="1"/>
  <c r="K276" i="6" l="1"/>
  <c r="L276" i="6" s="1"/>
  <c r="K268" i="6" l="1"/>
  <c r="L268" i="6" s="1"/>
  <c r="K278" i="6" l="1"/>
  <c r="L278" i="6" s="1"/>
  <c r="H274" i="6" l="1"/>
  <c r="K274" i="6" l="1"/>
  <c r="L274" i="6" s="1"/>
  <c r="K263" i="6"/>
  <c r="L263" i="6" s="1"/>
  <c r="K253" i="6"/>
  <c r="L253" i="6" s="1"/>
  <c r="K269" i="6" l="1"/>
  <c r="L269" i="6" s="1"/>
  <c r="K270" i="6" l="1"/>
  <c r="L270" i="6" s="1"/>
  <c r="K267" i="6" l="1"/>
  <c r="L267" i="6" s="1"/>
  <c r="K246" i="6"/>
  <c r="L246" i="6" s="1"/>
  <c r="K266" i="6"/>
  <c r="L266" i="6" s="1"/>
  <c r="K265" i="6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F235" i="6"/>
  <c r="K235" i="6" s="1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5" i="6"/>
  <c r="L215" i="6" s="1"/>
  <c r="K214" i="6"/>
  <c r="L214" i="6" s="1"/>
  <c r="F213" i="6"/>
  <c r="K213" i="6" s="1"/>
  <c r="L213" i="6" s="1"/>
  <c r="K212" i="6"/>
  <c r="L212" i="6" s="1"/>
  <c r="K209" i="6"/>
  <c r="L209" i="6" s="1"/>
  <c r="K208" i="6"/>
  <c r="L208" i="6" s="1"/>
  <c r="K207" i="6"/>
  <c r="L207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3" i="6"/>
  <c r="L183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F165" i="6"/>
  <c r="K165" i="6" s="1"/>
  <c r="L165" i="6" s="1"/>
  <c r="H164" i="6"/>
  <c r="K164" i="6" s="1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H130" i="6"/>
  <c r="K130" i="6" s="1"/>
  <c r="L130" i="6" s="1"/>
  <c r="F129" i="6"/>
  <c r="K129" i="6" s="1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<sst xmlns="http://schemas.openxmlformats.org/spreadsheetml/2006/main" count="3004" uniqueCount="1144">
  <si>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</si>
  <si>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</si>
  <si>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</si>
  <si>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</si>
  <si>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</si>
  <si>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</si>
  <si>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</si>
  <si>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</si>
  <si>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</si>
  <si>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</si>
  <si>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</si>
  <si>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</si>
  <si>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</si>
  <si>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</si>
  <si>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</si>
  <si>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</si>
  <si>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</si>
  <si>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</si>
  <si>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</si>
  <si>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</si>
  <si>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</si>
  <si>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</si>
  <si>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</si>
  <si>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</si>
  <si>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</si>
  <si>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</si>
  <si>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</si>
  <si>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</si>
  <si>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</si>
  <si>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</si>
  <si>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</si>
  <si>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</si>
  <si>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</si>
  <si>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</si>
  <si>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</si>
  <si>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</si>
  <si>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</si>
  <si>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</si>
  <si>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</si>
  <si>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</si>
  <si>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</si>
  <si>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</si>
  <si>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</si>
  <si>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</si>
  <si>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</si>
  <si>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</si>
  <si>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</si>
  <si>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</si>
  <si>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</si>
  <si>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</si>
  <si>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</si>
  <si>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</si>
  <si>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</si>
  <si>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</si>
  <si>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</si>
  <si>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</si>
  <si>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</si>
  <si>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</si>
  <si>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</si>
  <si>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</si>
  <si>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</si>
  <si>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</si>
  <si>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</si>
  <si>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</si>
  <si>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</si>
  <si>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</si>
  <si>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</si>
  <si>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</si>
  <si>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</si>
  <si>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</si>
  <si>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</si>
  <si>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</si>
  <si>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</si>
  <si>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</si>
  <si>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</si>
  <si>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</si>
  <si>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</si>
  <si>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</si>
  <si>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</si>
  <si>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</si>
  <si>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</si>
  <si>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</si>
  <si>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</si>
  <si>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</si>
  <si>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</si>
  <si>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</si>
  <si>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</si>
  <si>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</si>
  <si>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</si>
  <si>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</si>
  <si>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</si>
  <si>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</si>
  <si>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</si>
  <si>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</si>
  <si>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</si>
  <si>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</si>
  <si>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</si>
  <si>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</si>
  <si>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</si>
  <si>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</si>
  <si>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</si>
  <si>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</si>
  <si>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</si>
  <si>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</si>
  <si>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</si>
  <si>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</si>
  <si>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</si>
  <si>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</si>
  <si>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</si>
  <si>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</si>
  <si>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</si>
  <si>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</si>
  <si>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</si>
  <si>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</si>
  <si>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</si>
  <si>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</si>
  <si>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</si>
  <si>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</si>
  <si>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</si>
  <si>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</si>
  <si>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</si>
  <si>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</si>
  <si>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</si>
  <si>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</si>
  <si>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</si>
  <si>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</si>
  <si>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</si>
  <si>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</si>
  <si>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</si>
  <si>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</si>
  <si>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</si>
  <si>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</si>
  <si>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</si>
  <si>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</si>
  <si>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</si>
  <si>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</si>
  <si>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</si>
  <si>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</si>
  <si>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</si>
  <si>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</si>
  <si>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</si>
  <si>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</si>
  <si>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</si>
  <si>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</si>
  <si>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</si>
  <si>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</si>
  <si>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</si>
  <si>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</si>
  <si>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</si>
  <si>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</si>
  <si>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</si>
  <si>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</si>
  <si>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</si>
  <si>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</si>
  <si>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</si>
  <si>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</si>
  <si>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</si>
  <si>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</si>
  <si>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</si>
  <si>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</si>
  <si>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</si>
  <si>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</si>
  <si>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</si>
  <si>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</si>
  <si>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</si>
  <si>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</si>
  <si>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</si>
  <si>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</si>
  <si>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</si>
  <si>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</si>
  <si>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</si>
  <si>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</si>
  <si>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</si>
  <si>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</si>
  <si>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</si>
  <si>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</si>
  <si>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</si>
  <si>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</si>
  <si>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</si>
  <si>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</si>
  <si>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</si>
  <si>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</si>
  <si>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</si>
  <si>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</si>
  <si>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</si>
  <si>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</si>
  <si>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</si>
  <si>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</si>
  <si>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</si>
  <si>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</si>
  <si>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</si>
  <si>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</si>
  <si>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</si>
  <si>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</si>
  <si>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</si>
  <si>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</si>
  <si>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</si>
  <si>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</si>
  <si>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</si>
  <si>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</si>
  <si>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</si>
  <si>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</si>
  <si>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</si>
  <si>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</si>
  <si>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</si>
  <si>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</si>
  <si>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</si>
  <si>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</si>
  <si>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</si>
  <si>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</si>
  <si>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</si>
  <si>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</si>
  <si>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</si>
  <si>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</si>
  <si>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</si>
  <si>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</si>
  <si>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</si>
  <si>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</si>
  <si>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</si>
  <si>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</si>
  <si>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</si>
  <si>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</si>
  <si>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</si>
  <si>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</si>
  <si>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</si>
  <si>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</si>
  <si>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</si>
  <si>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</si>
  <si>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</si>
  <si>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</si>
  <si>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</si>
  <si>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</si>
  <si>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</si>
  <si>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</si>
  <si>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</si>
  <si>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</si>
  <si>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</si>
  <si>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</si>
  <si>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</si>
  <si>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</si>
  <si>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</si>
  <si>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</si>
  <si>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</si>
  <si>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</si>
  <si>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</si>
  <si>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</si>
  <si>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</si>
  <si>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</si>
  <si>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</si>
  <si>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</si>
  <si>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</si>
  <si>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</si>
  <si>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</si>
  <si>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</si>
  <si>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</si>
  <si>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</si>
  <si>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</si>
  <si>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</si>
  <si>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</si>
  <si>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</si>
  <si>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</si>
  <si>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</si>
  <si>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</si>
  <si>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</si>
  <si>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</si>
  <si>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</si>
  <si>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</si>
  <si>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</si>
  <si>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</si>
  <si>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</si>
  <si>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</si>
  <si>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</si>
  <si>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</si>
  <si>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</si>
  <si>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</si>
  <si>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</si>
  <si>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</si>
  <si>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</si>
  <si>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</si>
  <si>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</si>
  <si>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</si>
  <si>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</si>
  <si>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</si>
  <si>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</si>
  <si>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</si>
  <si>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</si>
  <si>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</si>
  <si>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</si>
  <si>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</si>
  <si>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</si>
  <si>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</si>
  <si>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</si>
  <si>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</si>
  <si>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</si>
  <si>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</si>
  <si>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</si>
  <si>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</si>
  <si>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</si>
  <si>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</si>
  <si>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</si>
  <si>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</si>
  <si>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</si>
  <si>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</si>
  <si>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</si>
  <si>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</si>
  <si>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</si>
  <si>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</si>
  <si>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</si>
  <si>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</si>
  <si>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</si>
  <si>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</si>
  <si>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</si>
  <si>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</si>
  <si>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</si>
  <si>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</si>
  <si>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</si>
  <si>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</si>
  <si>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</si>
  <si>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</si>
  <si>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</si>
  <si>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</si>
  <si>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</si>
  <si>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</si>
  <si>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</si>
  <si>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</si>
  <si>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</si>
  <si>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</si>
  <si>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</si>
  <si>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</si>
  <si>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</si>
  <si>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</si>
  <si>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</si>
  <si>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</si>
  <si>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</si>
  <si>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</si>
  <si>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</si>
  <si>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</si>
  <si>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</si>
  <si>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</si>
  <si>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</si>
  <si>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</si>
  <si>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</si>
  <si>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</si>
  <si>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</si>
  <si>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</si>
  <si>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</si>
  <si>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</si>
  <si>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</si>
  <si>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</si>
  <si>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</si>
  <si>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</si>
  <si>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</si>
  <si>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</si>
  <si>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</si>
  <si>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</si>
  <si>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</si>
  <si>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</si>
  <si>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</si>
  <si>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</si>
  <si>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</si>
  <si>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</si>
  <si>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</si>
  <si>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</si>
  <si>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</si>
  <si>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</si>
  <si>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</si>
  <si>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</si>
  <si>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</si>
  <si>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</si>
  <si>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</si>
  <si>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</si>
  <si>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</si>
  <si>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</si>
  <si>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</si>
  <si>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</si>
  <si>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</si>
  <si>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</si>
  <si>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</si>
  <si>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</si>
  <si>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</si>
  <si>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</si>
  <si>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</si>
  <si>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</si>
  <si>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</si>
  <si>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</si>
  <si>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</si>
  <si>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</si>
  <si>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</si>
  <si>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</si>
  <si>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</si>
  <si>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</si>
  <si>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</si>
  <si>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</si>
  <si>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</si>
  <si>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</si>
  <si>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</si>
  <si>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</si>
  <si>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</si>
  <si>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</si>
  <si>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</si>
  <si>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</si>
  <si>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</si>
  <si>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</si>
  <si>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</si>
  <si>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</si>
  <si>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</si>
  <si>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</si>
  <si>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</si>
  <si>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</si>
  <si>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</si>
  <si>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</si>
  <si>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</si>
  <si>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</si>
  <si>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</si>
  <si>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</si>
  <si>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</si>
  <si>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</si>
  <si>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</si>
  <si>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</si>
  <si>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</si>
  <si>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</si>
  <si>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</si>
  <si>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</si>
  <si>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</si>
  <si>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</si>
  <si>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</si>
  <si>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</si>
  <si>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</si>
  <si>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</si>
  <si>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</si>
  <si>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</si>
  <si>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</si>
  <si>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</si>
  <si>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</si>
  <si>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</si>
  <si>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</si>
  <si>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</si>
  <si>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</si>
  <si>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</si>
  <si>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</si>
  <si>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</si>
  <si>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</si>
  <si>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</si>
  <si>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</si>
  <si>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</si>
  <si>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</si>
  <si>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</si>
  <si>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</si>
  <si>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</si>
  <si>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</si>
  <si>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</si>
  <si>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</si>
  <si>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</si>
  <si>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</si>
  <si>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</si>
  <si>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</si>
  <si>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</si>
  <si>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</si>
  <si>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</si>
  <si>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</si>
  <si>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</si>
  <si>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</si>
  <si>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</si>
  <si>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</si>
  <si>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</si>
  <si>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</si>
  <si>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</si>
  <si>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</si>
  <si>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</si>
  <si>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</si>
  <si>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</si>
  <si>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</si>
  <si>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</si>
  <si>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</si>
  <si>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</si>
  <si>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</si>
  <si>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</si>
  <si>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</si>
  <si>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</si>
  <si>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</si>
  <si>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</si>
  <si>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</si>
  <si>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</si>
  <si>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</si>
  <si>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</si>
  <si>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</si>
  <si>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</si>
  <si>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</si>
  <si>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</si>
  <si>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</si>
  <si>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</si>
  <si>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</si>
  <si>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</si>
  <si>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</si>
  <si>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</si>
  <si>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</si>
  <si>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</si>
  <si>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</si>
  <si>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</si>
  <si>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</si>
  <si>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</si>
  <si>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</si>
  <si>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</si>
  <si>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</si>
  <si>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</si>
  <si>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</si>
  <si>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</si>
  <si>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</si>
  <si>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</si>
  <si>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</si>
  <si>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</si>
  <si>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</si>
  <si>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</si>
  <si>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</si>
  <si>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</si>
  <si>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</si>
  <si>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</si>
  <si>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</si>
  <si>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</si>
  <si>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</si>
  <si>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</si>
  <si>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</si>
  <si>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</si>
  <si>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</si>
  <si>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</si>
  <si>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</si>
  <si>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</si>
  <si>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</si>
  <si>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</si>
  <si>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</si>
  <si>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</si>
  <si>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</si>
  <si>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</si>
  <si>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</si>
  <si>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</si>
  <si>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</si>
  <si>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</si>
  <si>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</si>
  <si>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</si>
  <si>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</si>
  <si>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</si>
  <si>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</si>
  <si>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</si>
  <si>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</si>
  <si>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</si>
  <si>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</si>
  <si>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</si>
  <si>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</si>
  <si>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</si>
  <si>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</si>
  <si>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</si>
  <si>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</si>
  <si>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</si>
  <si>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</si>
  <si>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</si>
  <si>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</si>
  <si>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</si>
  <si>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</si>
  <si>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</si>
  <si>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</si>
  <si>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</si>
  <si>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</si>
  <si>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</si>
  <si>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</si>
  <si>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</si>
  <si>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</si>
  <si>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</si>
  <si>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</si>
  <si>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</si>
  <si>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</si>
  <si>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</si>
  <si>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</si>
  <si>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</si>
  <si>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</si>
  <si>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</si>
  <si>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</si>
  <si>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</si>
  <si>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</si>
  <si>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</si>
  <si>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</si>
  <si>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</si>
  <si>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</si>
  <si>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</si>
  <si>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</si>
  <si>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</si>
  <si>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</si>
  <si>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</si>
  <si>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</si>
  <si>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</si>
  <si>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</si>
  <si>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</si>
  <si>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</si>
  <si>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</si>
  <si>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</si>
  <si>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</si>
  <si>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</si>
  <si>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</si>
  <si>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</si>
  <si>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</si>
  <si>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</si>
  <si>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</si>
  <si>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</si>
  <si>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</si>
  <si>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</si>
  <si>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</si>
  <si>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</si>
  <si>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</si>
  <si>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</si>
  <si>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</si>
  <si>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</si>
  <si>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</si>
  <si>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</si>
  <si>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</si>
  <si>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</si>
  <si>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</si>
  <si>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</si>
  <si>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</si>
  <si>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</si>
  <si>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</si>
  <si>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</si>
  <si>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</si>
  <si>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</si>
  <si>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</si>
  <si>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</si>
  <si>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</si>
  <si>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</si>
  <si>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</si>
  <si>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</si>
  <si>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</si>
  <si>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</si>
  <si>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</si>
  <si>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</si>
  <si>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</si>
  <si>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</si>
  <si>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</si>
  <si>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</si>
  <si>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</si>
  <si>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</si>
  <si>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</si>
  <si>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</si>
  <si>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</si>
  <si>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</si>
  <si>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</si>
  <si>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</si>
  <si>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</si>
  <si>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</si>
  <si>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</si>
  <si>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</si>
  <si>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</si>
  <si>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</si>
  <si>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</si>
  <si>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</si>
  <si>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</si>
  <si>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</si>
  <si>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</si>
  <si>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</si>
  <si>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</si>
  <si>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</si>
  <si>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</si>
  <si>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</si>
  <si>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</si>
  <si>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</si>
  <si>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</si>
  <si>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</si>
  <si>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</si>
  <si>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</si>
  <si>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</si>
  <si>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</si>
  <si>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</si>
  <si>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</si>
  <si>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</si>
  <si>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</si>
  <si>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</si>
  <si>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</si>
  <si>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</si>
  <si>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</si>
  <si>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</si>
  <si>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</si>
  <si>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</si>
  <si>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</si>
  <si>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</si>
  <si>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</si>
  <si>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</si>
  <si>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</si>
  <si>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</si>
  <si>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</si>
  <si>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</si>
  <si>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</si>
  <si>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</si>
  <si>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</si>
  <si>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</si>
  <si>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</si>
  <si>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</si>
  <si>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</si>
  <si>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</si>
  <si>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</si>
  <si>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</si>
  <si>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</si>
  <si>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</si>
  <si>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</si>
  <si>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</si>
  <si>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</si>
  <si>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</si>
  <si>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</si>
  <si>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</si>
  <si>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</si>
  <si>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</si>
  <si>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</si>
  <si>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</si>
  <si>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</si>
  <si>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</si>
  <si>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</si>
  <si>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</si>
  <si>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</si>
  <si>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</si>
  <si>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</si>
  <si>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</si>
  <si>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</si>
  <si>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</si>
  <si>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</si>
  <si>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</si>
  <si>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</si>
  <si>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</si>
  <si>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</si>
  <si>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</si>
  <si>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</si>
  <si>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</si>
  <si>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</si>
  <si>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</si>
  <si>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</si>
  <si>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</si>
  <si>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</si>
  <si>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</si>
  <si>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</si>
  <si>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</si>
  <si>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</si>
  <si>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</si>
  <si>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</si>
  <si>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</si>
  <si>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</si>
  <si>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</si>
  <si>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</si>
  <si>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</si>
  <si>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</si>
  <si>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</si>
  <si>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</si>
  <si>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</si>
  <si>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</si>
  <si>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</si>
  <si>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</si>
  <si>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</si>
  <si>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</si>
  <si>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</si>
  <si>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</si>
  <si>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</si>
  <si>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</si>
  <si>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</si>
  <si>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</si>
  <si>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</si>
  <si>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</si>
  <si>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</si>
  <si>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</si>
  <si>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</si>
  <si>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</si>
  <si>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</si>
  <si>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</si>
  <si>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</si>
  <si>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</si>
  <si>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</si>
  <si>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</si>
  <si>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</si>
  <si>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</si>
  <si>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</si>
  <si>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</si>
  <si>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</si>
  <si>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</si>
  <si>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</si>
  <si>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</si>
  <si>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</si>
  <si>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</si>
  <si>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</si>
  <si>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</si>
  <si>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</si>
  <si>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</si>
  <si>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</si>
  <si>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</si>
  <si>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</si>
  <si>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</si>
  <si>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</si>
  <si>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</si>
  <si>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</si>
  <si>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</si>
  <si>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</si>
  <si>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</si>
  <si>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</si>
  <si>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</si>
  <si>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</si>
  <si>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</si>
  <si>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</si>
  <si>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</si>
  <si>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</si>
  <si>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</si>
  <si>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</si>
  <si>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</si>
  <si>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</si>
  <si>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</si>
  <si>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</si>
  <si>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</si>
  <si>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</si>
  <si>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</si>
  <si>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</si>
  <si>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</si>
  <si>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</si>
  <si>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</si>
  <si>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</si>
  <si>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</si>
  <si>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</si>
  <si>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</si>
  <si>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</si>
  <si>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</si>
  <si>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</si>
  <si>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</si>
  <si>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</si>
  <si>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</si>
  <si>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</si>
  <si>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</si>
  <si>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</si>
  <si>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</si>
  <si>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</si>
  <si>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</si>
  <si>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</si>
  <si>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</si>
  <si>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</si>
  <si>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</si>
  <si>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</si>
  <si>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</si>
  <si>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</si>
  <si>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</si>
  <si>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</si>
  <si>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</si>
  <si>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</si>
  <si>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</si>
  <si>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</si>
  <si>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</si>
  <si>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</si>
  <si>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</si>
  <si>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</si>
  <si>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</si>
  <si>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</si>
  <si>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</si>
  <si>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</si>
  <si>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</si>
  <si>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</si>
  <si>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</si>
  <si>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</si>
  <si>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</si>
  <si>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</si>
  <si>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</si>
  <si>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</si>
  <si>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</si>
  <si>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</si>
  <si>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</si>
  <si>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</si>
  <si>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</si>
  <si>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</si>
  <si>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</si>
  <si>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</si>
  <si>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</si>
  <si>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</si>
  <si>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</si>
  <si>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</si>
  <si>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</si>
  <si>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</si>
  <si>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</si>
  <si>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</si>
  <si>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</si>
  <si>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</si>
  <si>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</si>
  <si>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</si>
  <si>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</si>
  <si>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</si>
  <si>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</si>
  <si>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</si>
  <si>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</si>
  <si>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</si>
  <si>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</si>
  <si>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</si>
  <si>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</si>
  <si>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</si>
  <si>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</si>
  <si>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</si>
  <si>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</si>
  <si>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</si>
  <si>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</si>
  <si>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</si>
  <si>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</si>
  <si>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</si>
  <si>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</si>
  <si>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</si>
  <si>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</si>
  <si>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</si>
  <si>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</si>
  <si>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</si>
  <si>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</si>
  <si>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</si>
  <si>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</si>
  <si>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</si>
  <si>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</si>
  <si>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</si>
  <si>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</si>
  <si>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</si>
  <si>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</si>
  <si>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</si>
  <si>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</si>
  <si>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</si>
  <si>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</si>
  <si>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</si>
  <si>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</si>
  <si>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</si>
  <si>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</si>
  <si>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</si>
  <si>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</si>
  <si>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</si>
  <si>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</si>
  <si>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</si>
  <si>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TRANSPACT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</si>
  <si>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</si>
  <si>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</si>
  <si>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</si>
  <si>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</si>
  <si>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</si>
  <si>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</si>
  <si>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</si>
  <si>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</si>
  <si>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</si>
  <si>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</si>
  <si>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</si>
  <si>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</si>
  <si>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</si>
  <si>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</si>
  <si>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</si>
  <si>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</si>
  <si>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</si>
  <si>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</si>
  <si>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</si>
  <si>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</si>
  <si>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MULTIPLIER SHARE &amp; STOCK ADVISORS PRIVATE LIMITED</t>
  </si>
  <si>
    <t>STANCAP</t>
  </si>
  <si>
    <t>MARUTI 8700 CE APR</t>
  </si>
  <si>
    <t>160-200</t>
  </si>
  <si>
    <t>Profit of Rs.24.5/-</t>
  </si>
  <si>
    <t>112-116</t>
  </si>
  <si>
    <t>170-220</t>
  </si>
  <si>
    <t>BANKNIFTY 42500 CE 27-APR</t>
  </si>
  <si>
    <t>260-270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</si>
  <si>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</si>
  <si>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</si>
  <si>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</si>
  <si>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</si>
  <si>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</si>
  <si>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</si>
  <si>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</si>
  <si>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</si>
  <si>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890-896</t>
  </si>
  <si>
    <t>930-950</t>
  </si>
  <si>
    <t>Profit of Rs.30.5/-</t>
  </si>
  <si>
    <t>ISH TRAVEL &amp; TOURS PRIVATE LIMITED</t>
  </si>
  <si>
    <t>SVJ</t>
  </si>
  <si>
    <t>Profit of Rs.5.75/-</t>
  </si>
  <si>
    <t>Loss of Rs.3.25/-</t>
  </si>
  <si>
    <t>3400-3430</t>
  </si>
  <si>
    <t>M&amp;M APR FUT</t>
  </si>
  <si>
    <t>1240-1250</t>
  </si>
  <si>
    <t>SVPHOUSING</t>
  </si>
  <si>
    <t>VIVEK KUMAR BHAUKA</t>
  </si>
  <si>
    <t>Loss of Rs.100/-</t>
  </si>
  <si>
    <t>Profit of Rs.8.5/-</t>
  </si>
  <si>
    <t>Profit of Rs.7.5/-</t>
  </si>
  <si>
    <t>Loss of Rs.5.1/-</t>
  </si>
  <si>
    <t>ICICIBANK 900 CE APR</t>
  </si>
  <si>
    <t>11.5-12.5</t>
  </si>
  <si>
    <t>20-25</t>
  </si>
  <si>
    <t xml:space="preserve">MARUTI 8700 CE APR </t>
  </si>
  <si>
    <t>311-313</t>
  </si>
  <si>
    <t>325-330</t>
  </si>
  <si>
    <t>758-762</t>
  </si>
  <si>
    <t>RELIANCE 2360 CE APR</t>
  </si>
  <si>
    <t>27-28</t>
  </si>
  <si>
    <t>45-55</t>
  </si>
  <si>
    <t>Loss of Rs.46.5/-</t>
  </si>
  <si>
    <t>1533-1536</t>
  </si>
  <si>
    <t>1570-1600</t>
  </si>
  <si>
    <t>GOPAIST</t>
  </si>
  <si>
    <t>SHASHIJIT</t>
  </si>
  <si>
    <t>GRAVITON RESEARCH CAPITAL LLP</t>
  </si>
  <si>
    <t>Profit of Rs.16/-</t>
  </si>
  <si>
    <t>ULTRACEMCO 7400 PE APR</t>
  </si>
  <si>
    <t>55-65</t>
  </si>
  <si>
    <t>10-1.0</t>
  </si>
  <si>
    <t>2330-2336</t>
  </si>
  <si>
    <t>2450-2500</t>
  </si>
  <si>
    <t>41.8-41.90</t>
  </si>
  <si>
    <t>43.5-44</t>
  </si>
  <si>
    <t>NIFTY 17750 CE 27-APR</t>
  </si>
  <si>
    <t>44-48</t>
  </si>
  <si>
    <t>90-110</t>
  </si>
  <si>
    <t>GREENCREST</t>
  </si>
  <si>
    <t>SHWETA RATHORE</t>
  </si>
  <si>
    <t>SRUSTEELS</t>
  </si>
  <si>
    <t>SUPERTEX</t>
  </si>
  <si>
    <t>TRINA DEVANG VYAS</t>
  </si>
  <si>
    <t>SHERWOOD SECURITIES PVT LTD</t>
  </si>
  <si>
    <t>SVP BUILDERS INDIA LIMITED</t>
  </si>
  <si>
    <t>BHAVIN SHAILESH KAMANI</t>
  </si>
  <si>
    <t>GSLSU</t>
  </si>
  <si>
    <t>Global Surfaces Limited</t>
  </si>
  <si>
    <t>SW CAPITAL PRIVATE LIMITED</t>
  </si>
  <si>
    <t>LIBERTSHOE</t>
  </si>
  <si>
    <t>Liberty Shoes Ltd</t>
  </si>
  <si>
    <t>QE SECURITIES</t>
  </si>
  <si>
    <t>NK SECURITIES RESEARCH PRIVATE LIMITED</t>
  </si>
  <si>
    <t>3705-3815</t>
  </si>
  <si>
    <t>4100-4200</t>
  </si>
  <si>
    <t>TRENT MAY FUT</t>
  </si>
  <si>
    <t>1387-1393</t>
  </si>
  <si>
    <t>1425-1445</t>
  </si>
  <si>
    <t xml:space="preserve">ULTRACEMCO MAY FUT </t>
  </si>
  <si>
    <t>7410-7430</t>
  </si>
  <si>
    <t>7600-7650</t>
  </si>
  <si>
    <t>Loss of Rs.52/-</t>
  </si>
  <si>
    <t>ALSTONE</t>
  </si>
  <si>
    <t>PASCHIM FINANCE &amp; CHIT FUND PVT LTD</t>
  </si>
  <si>
    <t>TOPGAIN FINANCE PRIVATE LIMITED</t>
  </si>
  <si>
    <t>DITCO</t>
  </si>
  <si>
    <t>WELDON FINCAP PVT LTD</t>
  </si>
  <si>
    <t>POORVI PANDEY</t>
  </si>
  <si>
    <t>DRL</t>
  </si>
  <si>
    <t>MANSI MAULIK MEHTA</t>
  </si>
  <si>
    <t>EXHICON</t>
  </si>
  <si>
    <t>BP EQUITIES PVT. LTD.</t>
  </si>
  <si>
    <t>SHARE INDIA SECURITIES LIMITED</t>
  </si>
  <si>
    <t>INDIA EQUITY FUND 1</t>
  </si>
  <si>
    <t>BYTES AND PIXELS FINSOFT LLP .</t>
  </si>
  <si>
    <t>VISHAL BIPINCHANDRA DOSHI</t>
  </si>
  <si>
    <t>GGENG</t>
  </si>
  <si>
    <t>BHAVYA DHIMAN</t>
  </si>
  <si>
    <t>ASHOK HARENDRA THACKER</t>
  </si>
  <si>
    <t>SNEHA MILAN RATHOD</t>
  </si>
  <si>
    <t>RUCHIRA GOYAL</t>
  </si>
  <si>
    <t>BEENUGUPTA</t>
  </si>
  <si>
    <t>JATIN GANDHI</t>
  </si>
  <si>
    <t>MAHESH KUMAR</t>
  </si>
  <si>
    <t>HBEL</t>
  </si>
  <si>
    <t>BHASKAR REDDY CHINREDDY</t>
  </si>
  <si>
    <t>INDRENEW</t>
  </si>
  <si>
    <t>HARINDER SINGH</t>
  </si>
  <si>
    <t>KINGSINFR</t>
  </si>
  <si>
    <t>RAJESH KUMAR JHUNJHUNWALA</t>
  </si>
  <si>
    <t>MAAGHADV</t>
  </si>
  <si>
    <t>MILEFUR</t>
  </si>
  <si>
    <t>AMIT BIRMIWAL</t>
  </si>
  <si>
    <t>MNIL</t>
  </si>
  <si>
    <t>SANJAY POPATLAL JAIN</t>
  </si>
  <si>
    <t>RAFL</t>
  </si>
  <si>
    <t>MADHGHNE ADVISORY PRIVATE LIMITED</t>
  </si>
  <si>
    <t>ROYALIND</t>
  </si>
  <si>
    <t>SANCODE</t>
  </si>
  <si>
    <t>AMIT RAJNIKANT SHAH HUF</t>
  </si>
  <si>
    <t>MANSI SHARE &amp; STOCK ADVISORS PRIVATE LIMITED</t>
  </si>
  <si>
    <t>MAYUR RAJENDRABHAI PARIKH</t>
  </si>
  <si>
    <t>SWATI AMRISH SHAH</t>
  </si>
  <si>
    <t>SUSHIL GOEL</t>
  </si>
  <si>
    <t>MADHUDEVI SANJAY BUCHA</t>
  </si>
  <si>
    <t>SRESTHA FINVEST LIMITED</t>
  </si>
  <si>
    <t>SW1</t>
  </si>
  <si>
    <t>AJAY KUMAR GUPTA</t>
  </si>
  <si>
    <t>AMIT KUMAR</t>
  </si>
  <si>
    <t>TARAPUR</t>
  </si>
  <si>
    <t>GEETABEN KAMLESH KAGATHARA</t>
  </si>
  <si>
    <t>DIVAMSHARMA</t>
  </si>
  <si>
    <t>VIVANTA</t>
  </si>
  <si>
    <t>PARTH HEMANT PARIKH</t>
  </si>
  <si>
    <t>WANBURY</t>
  </si>
  <si>
    <t>RASHI FINCORP LIMITED</t>
  </si>
  <si>
    <t>WORL</t>
  </si>
  <si>
    <t>KAMAL JEET GUPTA</t>
  </si>
  <si>
    <t>BALPHARMA</t>
  </si>
  <si>
    <t>Bal Pharma Limited</t>
  </si>
  <si>
    <t>INDRA KIRAN VENTURES</t>
  </si>
  <si>
    <t>DIL</t>
  </si>
  <si>
    <t>Debock Industries Limited</t>
  </si>
  <si>
    <t>ESAAR INDIA LTD</t>
  </si>
  <si>
    <t>FIDEL</t>
  </si>
  <si>
    <t>Fidel Softech Limited</t>
  </si>
  <si>
    <t>VICCO PRODUCTS BOMBAY PRIVATE LIMITED</t>
  </si>
  <si>
    <t>YUGA STOCKS AND COMMODITIES PRIVATE LIMITED  .</t>
  </si>
  <si>
    <t>VICCO LABORATORIES GOA</t>
  </si>
  <si>
    <t>ECONO TRADING &amp; INVESTMENT PRIVATE LIMITED</t>
  </si>
  <si>
    <t>HERANBA</t>
  </si>
  <si>
    <t>Heranba Industries Ltd</t>
  </si>
  <si>
    <t>KAMATHOTEL</t>
  </si>
  <si>
    <t>Kamat Hotels (I) Ltd</t>
  </si>
  <si>
    <t>KEVAL NAVINCHANDRA DOSHI</t>
  </si>
  <si>
    <t>KHADIM</t>
  </si>
  <si>
    <t>Khadim India Limited</t>
  </si>
  <si>
    <t>KSHITIJPOL</t>
  </si>
  <si>
    <t>Kshitij Polyline Limited</t>
  </si>
  <si>
    <t>SHAIBAL GHOSH</t>
  </si>
  <si>
    <t>LAMBODHARA</t>
  </si>
  <si>
    <t>Lambodhara Textiles Ltd.</t>
  </si>
  <si>
    <t>NAMAN SECURITIES &amp; FINANCE PVT LTD</t>
  </si>
  <si>
    <t>EKTA MANAVADARIYA</t>
  </si>
  <si>
    <t>MIRZAINT</t>
  </si>
  <si>
    <t>Mirza International Ltd.</t>
  </si>
  <si>
    <t>CHETAN RASIKLAL SHAH</t>
  </si>
  <si>
    <t>MOS</t>
  </si>
  <si>
    <t>Mos Utility Limited</t>
  </si>
  <si>
    <t>JACQUELINE GENEVIEVE FERNANDEZ</t>
  </si>
  <si>
    <t>MOXSH</t>
  </si>
  <si>
    <t>Moxsh Overseas Educon Ltd</t>
  </si>
  <si>
    <t>MAHAMADABBAS HAIDERALI DAREDIYA</t>
  </si>
  <si>
    <t>Nazara Technologies Ltd</t>
  </si>
  <si>
    <t>NECCLTD</t>
  </si>
  <si>
    <t>North East Carry Corp Ltd</t>
  </si>
  <si>
    <t>ANANT AGGARWAL</t>
  </si>
  <si>
    <t>PATTECH</t>
  </si>
  <si>
    <t>Pattech Fitwell Tub Com L</t>
  </si>
  <si>
    <t>NARESHBHAI UKABHAI NARIYA</t>
  </si>
  <si>
    <t>AKASH HIMMATBHAI LIMBANI</t>
  </si>
  <si>
    <t>RONIK HIMMATBHAI LIMBANI</t>
  </si>
  <si>
    <t>SANDHYA S VAGHASIYA</t>
  </si>
  <si>
    <t>SCAPDVR</t>
  </si>
  <si>
    <t>Stampede Capital Limited</t>
  </si>
  <si>
    <t>NIKHIL OMPRAKASH MALPANI</t>
  </si>
  <si>
    <t>MANTHAN VASANT THAKKER</t>
  </si>
  <si>
    <t>BHARU</t>
  </si>
  <si>
    <t>ABHAY CHANDRAKANT LAKHANI</t>
  </si>
  <si>
    <t>ACHINTYA SECURITIES PRIVATE LIMITED</t>
  </si>
  <si>
    <t>SHUBHLAXMI</t>
  </si>
  <si>
    <t>Shubhlaxmi Jewel Art Ltd</t>
  </si>
  <si>
    <t>IRAMFATEMA GULAMHAIDER VARTEJI</t>
  </si>
  <si>
    <t>VASA</t>
  </si>
  <si>
    <t>Vasa Retail &amp; Oversea Ltd</t>
  </si>
  <si>
    <t>HARDIK BHUPENDRA VASA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</si>
</sst>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0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4" workbookViewId="0">
      <selection activeCell="B23" sqref="B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24" sqref="F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4" t="s">
        <v>16</v>
      </c>
      <c r="B9" s="376" t="s">
        <v>17</v>
      </c>
      <c r="C9" s="376" t="s">
        <v>18</v>
      </c>
      <c r="D9" s="376" t="s">
        <v>19</v>
      </c>
      <c r="E9" s="23" t="s">
        <v>20</v>
      </c>
      <c r="F9" s="23" t="s">
        <v>21</v>
      </c>
      <c r="G9" s="371" t="s">
        <v>22</v>
      </c>
      <c r="H9" s="372"/>
      <c r="I9" s="373"/>
      <c r="J9" s="371" t="s">
        <v>23</v>
      </c>
      <c r="K9" s="372"/>
      <c r="L9" s="373"/>
      <c r="M9" s="23"/>
      <c r="N9" s="24"/>
      <c r="O9" s="24"/>
      <c r="P9" s="24"/>
    </row>
    <row r="10" spans="1:16" ht="59.25" customHeight="1">
      <c r="A10" s="375"/>
      <c r="B10" s="377"/>
      <c r="C10" s="377"/>
      <c r="D10" s="37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17657.3</v>
      </c>
      <c r="F11" s="32">
        <v>17643.433333333334</v>
      </c>
      <c r="G11" s="33">
        <v>17596.866666666669</v>
      </c>
      <c r="H11" s="33">
        <v>17536.433333333334</v>
      </c>
      <c r="I11" s="33">
        <v>17489.866666666669</v>
      </c>
      <c r="J11" s="33">
        <v>17703.866666666669</v>
      </c>
      <c r="K11" s="33">
        <v>17750.433333333334</v>
      </c>
      <c r="L11" s="33">
        <v>17810.866666666669</v>
      </c>
      <c r="M11" s="34">
        <v>17690</v>
      </c>
      <c r="N11" s="34">
        <v>17583</v>
      </c>
      <c r="O11" s="35">
        <v>11249400</v>
      </c>
      <c r="P11" s="36">
        <v>4.6573935564535934E-3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42145.95</v>
      </c>
      <c r="F12" s="37">
        <v>42165.950000000004</v>
      </c>
      <c r="G12" s="38">
        <v>41941.250000000007</v>
      </c>
      <c r="H12" s="38">
        <v>41736.550000000003</v>
      </c>
      <c r="I12" s="38">
        <v>41511.850000000006</v>
      </c>
      <c r="J12" s="38">
        <v>42370.650000000009</v>
      </c>
      <c r="K12" s="38">
        <v>42595.350000000006</v>
      </c>
      <c r="L12" s="38">
        <v>42800.05000000001</v>
      </c>
      <c r="M12" s="28">
        <v>42390.65</v>
      </c>
      <c r="N12" s="28">
        <v>41961.25</v>
      </c>
      <c r="O12" s="39">
        <v>2986125</v>
      </c>
      <c r="P12" s="40">
        <v>-5.4041001215714354E-3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18767</v>
      </c>
      <c r="F13" s="37">
        <v>18761.566666666666</v>
      </c>
      <c r="G13" s="38">
        <v>18683.183333333331</v>
      </c>
      <c r="H13" s="38">
        <v>18599.366666666665</v>
      </c>
      <c r="I13" s="38">
        <v>18520.98333333333</v>
      </c>
      <c r="J13" s="38">
        <v>18845.383333333331</v>
      </c>
      <c r="K13" s="38">
        <v>18923.766666666663</v>
      </c>
      <c r="L13" s="38">
        <v>19007.583333333332</v>
      </c>
      <c r="M13" s="28">
        <v>18839.95</v>
      </c>
      <c r="N13" s="28">
        <v>18677.75</v>
      </c>
      <c r="O13" s="39">
        <v>49000</v>
      </c>
      <c r="P13" s="40">
        <v>-4.296875E-2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6959.95</v>
      </c>
      <c r="F14" s="37">
        <v>2319.9833333333331</v>
      </c>
      <c r="G14" s="38">
        <v>4639.9666666666662</v>
      </c>
      <c r="H14" s="38">
        <v>2319.9833333333331</v>
      </c>
      <c r="I14" s="38">
        <v>4639.9666666666662</v>
      </c>
      <c r="J14" s="38">
        <v>4639.9666666666662</v>
      </c>
      <c r="K14" s="38">
        <v>2319.9833333333331</v>
      </c>
      <c r="L14" s="38">
        <v>4639.9666666666662</v>
      </c>
      <c r="M14" s="28">
        <v>0</v>
      </c>
      <c r="N14" s="28">
        <v>0</v>
      </c>
      <c r="O14" s="39">
        <v>300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554.75</v>
      </c>
      <c r="F15" s="37">
        <v>550.15</v>
      </c>
      <c r="G15" s="38">
        <v>542.59999999999991</v>
      </c>
      <c r="H15" s="38">
        <v>530.44999999999993</v>
      </c>
      <c r="I15" s="38">
        <v>522.89999999999986</v>
      </c>
      <c r="J15" s="38">
        <v>562.29999999999995</v>
      </c>
      <c r="K15" s="38">
        <v>569.84999999999991</v>
      </c>
      <c r="L15" s="38">
        <v>582</v>
      </c>
      <c r="M15" s="28">
        <v>557.70000000000005</v>
      </c>
      <c r="N15" s="28">
        <v>538</v>
      </c>
      <c r="O15" s="39">
        <v>3286950</v>
      </c>
      <c r="P15" s="40">
        <v>-4.1205253669842909E-3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3157.8</v>
      </c>
      <c r="F16" s="37">
        <v>3171.2333333333336</v>
      </c>
      <c r="G16" s="38">
        <v>3132.4666666666672</v>
      </c>
      <c r="H16" s="38">
        <v>3107.1333333333337</v>
      </c>
      <c r="I16" s="38">
        <v>3068.3666666666672</v>
      </c>
      <c r="J16" s="38">
        <v>3196.5666666666671</v>
      </c>
      <c r="K16" s="38">
        <v>3235.3333333333335</v>
      </c>
      <c r="L16" s="38">
        <v>3260.666666666667</v>
      </c>
      <c r="M16" s="28">
        <v>3210</v>
      </c>
      <c r="N16" s="28">
        <v>3145.9</v>
      </c>
      <c r="O16" s="39">
        <v>1641500</v>
      </c>
      <c r="P16" s="40">
        <v>-4.5669051606028315E-4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22514.25</v>
      </c>
      <c r="F17" s="37">
        <v>22492.383333333331</v>
      </c>
      <c r="G17" s="38">
        <v>22311.766666666663</v>
      </c>
      <c r="H17" s="38">
        <v>22109.283333333333</v>
      </c>
      <c r="I17" s="38">
        <v>21928.666666666664</v>
      </c>
      <c r="J17" s="38">
        <v>22694.866666666661</v>
      </c>
      <c r="K17" s="38">
        <v>22875.48333333333</v>
      </c>
      <c r="L17" s="38">
        <v>23077.96666666666</v>
      </c>
      <c r="M17" s="28">
        <v>22673</v>
      </c>
      <c r="N17" s="28">
        <v>22289.9</v>
      </c>
      <c r="O17" s="39">
        <v>62960</v>
      </c>
      <c r="P17" s="40">
        <v>6.2078272604588397E-2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158.35</v>
      </c>
      <c r="F18" s="37">
        <v>159.04999999999998</v>
      </c>
      <c r="G18" s="38">
        <v>156.49999999999997</v>
      </c>
      <c r="H18" s="38">
        <v>154.64999999999998</v>
      </c>
      <c r="I18" s="38">
        <v>152.09999999999997</v>
      </c>
      <c r="J18" s="38">
        <v>160.89999999999998</v>
      </c>
      <c r="K18" s="38">
        <v>163.44999999999999</v>
      </c>
      <c r="L18" s="38">
        <v>165.29999999999998</v>
      </c>
      <c r="M18" s="28">
        <v>161.6</v>
      </c>
      <c r="N18" s="28">
        <v>157.19999999999999</v>
      </c>
      <c r="O18" s="39">
        <v>31676400</v>
      </c>
      <c r="P18" s="40">
        <v>4.2800890258517374E-3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219.8</v>
      </c>
      <c r="F19" s="37">
        <v>220.6</v>
      </c>
      <c r="G19" s="38">
        <v>216.85</v>
      </c>
      <c r="H19" s="38">
        <v>213.9</v>
      </c>
      <c r="I19" s="38">
        <v>210.15</v>
      </c>
      <c r="J19" s="38">
        <v>223.54999999999998</v>
      </c>
      <c r="K19" s="38">
        <v>227.29999999999998</v>
      </c>
      <c r="L19" s="38">
        <v>230.24999999999997</v>
      </c>
      <c r="M19" s="28">
        <v>224.35</v>
      </c>
      <c r="N19" s="28">
        <v>217.65</v>
      </c>
      <c r="O19" s="39">
        <v>24237200</v>
      </c>
      <c r="P19" s="40">
        <v>1.2270604843088282E-2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1717.65</v>
      </c>
      <c r="F20" s="37">
        <v>1724.9333333333334</v>
      </c>
      <c r="G20" s="38">
        <v>1705.3666666666668</v>
      </c>
      <c r="H20" s="38">
        <v>1693.0833333333335</v>
      </c>
      <c r="I20" s="38">
        <v>1673.5166666666669</v>
      </c>
      <c r="J20" s="38">
        <v>1737.2166666666667</v>
      </c>
      <c r="K20" s="38">
        <v>1756.7833333333333</v>
      </c>
      <c r="L20" s="38">
        <v>1769.0666666666666</v>
      </c>
      <c r="M20" s="28">
        <v>1744.5</v>
      </c>
      <c r="N20" s="28">
        <v>1712.65</v>
      </c>
      <c r="O20" s="39">
        <v>4288250</v>
      </c>
      <c r="P20" s="40">
        <v>-3.2216204017151882E-2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1806.05</v>
      </c>
      <c r="F21" s="37">
        <v>1819.2666666666664</v>
      </c>
      <c r="G21" s="38">
        <v>1783.3833333333328</v>
      </c>
      <c r="H21" s="38">
        <v>1760.7166666666662</v>
      </c>
      <c r="I21" s="38">
        <v>1724.8333333333326</v>
      </c>
      <c r="J21" s="38">
        <v>1841.9333333333329</v>
      </c>
      <c r="K21" s="38">
        <v>1877.8166666666666</v>
      </c>
      <c r="L21" s="38">
        <v>1900.4833333333331</v>
      </c>
      <c r="M21" s="28">
        <v>1855.15</v>
      </c>
      <c r="N21" s="28">
        <v>1796.6</v>
      </c>
      <c r="O21" s="39">
        <v>9332250</v>
      </c>
      <c r="P21" s="40">
        <v>1.4843813718293778E-2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662.25</v>
      </c>
      <c r="F22" s="37">
        <v>663.88333333333333</v>
      </c>
      <c r="G22" s="38">
        <v>656.76666666666665</v>
      </c>
      <c r="H22" s="38">
        <v>651.2833333333333</v>
      </c>
      <c r="I22" s="38">
        <v>644.16666666666663</v>
      </c>
      <c r="J22" s="38">
        <v>669.36666666666667</v>
      </c>
      <c r="K22" s="38">
        <v>676.48333333333323</v>
      </c>
      <c r="L22" s="38">
        <v>681.9666666666667</v>
      </c>
      <c r="M22" s="28">
        <v>671</v>
      </c>
      <c r="N22" s="28">
        <v>658.4</v>
      </c>
      <c r="O22" s="39">
        <v>37053750</v>
      </c>
      <c r="P22" s="40">
        <v>2.0790020790020791E-3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3412.5</v>
      </c>
      <c r="F23" s="37">
        <v>3409.8333333333335</v>
      </c>
      <c r="G23" s="38">
        <v>3353.7166666666672</v>
      </c>
      <c r="H23" s="38">
        <v>3294.9333333333338</v>
      </c>
      <c r="I23" s="38">
        <v>3238.8166666666675</v>
      </c>
      <c r="J23" s="38">
        <v>3468.6166666666668</v>
      </c>
      <c r="K23" s="38">
        <v>3524.7333333333327</v>
      </c>
      <c r="L23" s="38">
        <v>3583.5166666666664</v>
      </c>
      <c r="M23" s="28">
        <v>3465.95</v>
      </c>
      <c r="N23" s="28">
        <v>3351.05</v>
      </c>
      <c r="O23" s="39">
        <v>720200</v>
      </c>
      <c r="P23" s="40">
        <v>7.5567502986857826E-2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374.85</v>
      </c>
      <c r="F24" s="37">
        <v>376.66666666666669</v>
      </c>
      <c r="G24" s="38">
        <v>371.58333333333337</v>
      </c>
      <c r="H24" s="38">
        <v>368.31666666666666</v>
      </c>
      <c r="I24" s="38">
        <v>363.23333333333335</v>
      </c>
      <c r="J24" s="38">
        <v>379.93333333333339</v>
      </c>
      <c r="K24" s="38">
        <v>385.01666666666677</v>
      </c>
      <c r="L24" s="38">
        <v>388.28333333333342</v>
      </c>
      <c r="M24" s="28">
        <v>381.75</v>
      </c>
      <c r="N24" s="28">
        <v>373.4</v>
      </c>
      <c r="O24" s="39">
        <v>58786200</v>
      </c>
      <c r="P24" s="40">
        <v>-1.4276228419654714E-2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4366.3999999999996</v>
      </c>
      <c r="F25" s="37">
        <v>4374.1333333333323</v>
      </c>
      <c r="G25" s="38">
        <v>4323.3166666666648</v>
      </c>
      <c r="H25" s="38">
        <v>4280.2333333333327</v>
      </c>
      <c r="I25" s="38">
        <v>4229.4166666666652</v>
      </c>
      <c r="J25" s="38">
        <v>4417.2166666666644</v>
      </c>
      <c r="K25" s="38">
        <v>4468.0333333333319</v>
      </c>
      <c r="L25" s="38">
        <v>4511.1166666666641</v>
      </c>
      <c r="M25" s="28">
        <v>4424.95</v>
      </c>
      <c r="N25" s="28">
        <v>4331.05</v>
      </c>
      <c r="O25" s="39">
        <v>1437500</v>
      </c>
      <c r="P25" s="40">
        <v>1.9167102282627636E-3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334.3</v>
      </c>
      <c r="F26" s="37">
        <v>335.18333333333334</v>
      </c>
      <c r="G26" s="38">
        <v>332.51666666666665</v>
      </c>
      <c r="H26" s="38">
        <v>330.73333333333329</v>
      </c>
      <c r="I26" s="38">
        <v>328.06666666666661</v>
      </c>
      <c r="J26" s="38">
        <v>336.9666666666667</v>
      </c>
      <c r="K26" s="38">
        <v>339.63333333333333</v>
      </c>
      <c r="L26" s="38">
        <v>341.41666666666674</v>
      </c>
      <c r="M26" s="28">
        <v>337.85</v>
      </c>
      <c r="N26" s="28">
        <v>333.4</v>
      </c>
      <c r="O26" s="39">
        <v>12880000</v>
      </c>
      <c r="P26" s="40">
        <v>-1.5252876639015252E-2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136.6</v>
      </c>
      <c r="F27" s="37">
        <v>137.13333333333333</v>
      </c>
      <c r="G27" s="38">
        <v>135.21666666666664</v>
      </c>
      <c r="H27" s="38">
        <v>133.83333333333331</v>
      </c>
      <c r="I27" s="38">
        <v>131.91666666666663</v>
      </c>
      <c r="J27" s="38">
        <v>138.51666666666665</v>
      </c>
      <c r="K27" s="38">
        <v>140.43333333333334</v>
      </c>
      <c r="L27" s="38">
        <v>141.81666666666666</v>
      </c>
      <c r="M27" s="28">
        <v>139.05000000000001</v>
      </c>
      <c r="N27" s="28">
        <v>135.75</v>
      </c>
      <c r="O27" s="39">
        <v>69880000</v>
      </c>
      <c r="P27" s="40">
        <v>4.1672654116970825E-3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2882.85</v>
      </c>
      <c r="F28" s="37">
        <v>2873.15</v>
      </c>
      <c r="G28" s="38">
        <v>2858.3</v>
      </c>
      <c r="H28" s="38">
        <v>2833.75</v>
      </c>
      <c r="I28" s="38">
        <v>2818.9</v>
      </c>
      <c r="J28" s="38">
        <v>2897.7000000000003</v>
      </c>
      <c r="K28" s="38">
        <v>2912.5499999999997</v>
      </c>
      <c r="L28" s="38">
        <v>2937.1000000000004</v>
      </c>
      <c r="M28" s="28">
        <v>2888</v>
      </c>
      <c r="N28" s="28">
        <v>2848.6</v>
      </c>
      <c r="O28" s="39">
        <v>6461000</v>
      </c>
      <c r="P28" s="40">
        <v>-1.1898207622193674E-2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1405.35</v>
      </c>
      <c r="F29" s="37">
        <v>1410.9166666666667</v>
      </c>
      <c r="G29" s="38">
        <v>1395.6833333333334</v>
      </c>
      <c r="H29" s="38">
        <v>1386.0166666666667</v>
      </c>
      <c r="I29" s="38">
        <v>1370.7833333333333</v>
      </c>
      <c r="J29" s="38">
        <v>1420.5833333333335</v>
      </c>
      <c r="K29" s="38">
        <v>1435.8166666666666</v>
      </c>
      <c r="L29" s="38">
        <v>1445.4833333333336</v>
      </c>
      <c r="M29" s="28">
        <v>1426.15</v>
      </c>
      <c r="N29" s="28">
        <v>1401.25</v>
      </c>
      <c r="O29" s="39">
        <v>1794630</v>
      </c>
      <c r="P29" s="40">
        <v>-1.7480409885473176E-2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6973.9</v>
      </c>
      <c r="F30" s="37">
        <v>6963.5166666666664</v>
      </c>
      <c r="G30" s="38">
        <v>6935.6833333333325</v>
      </c>
      <c r="H30" s="38">
        <v>6897.4666666666662</v>
      </c>
      <c r="I30" s="38">
        <v>6869.6333333333323</v>
      </c>
      <c r="J30" s="38">
        <v>7001.7333333333327</v>
      </c>
      <c r="K30" s="38">
        <v>7029.5666666666666</v>
      </c>
      <c r="L30" s="38">
        <v>7067.7833333333328</v>
      </c>
      <c r="M30" s="28">
        <v>6991.35</v>
      </c>
      <c r="N30" s="28">
        <v>6925.3</v>
      </c>
      <c r="O30" s="39">
        <v>158775</v>
      </c>
      <c r="P30" s="40">
        <v>2.2705314009661835E-2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667.45</v>
      </c>
      <c r="F31" s="37">
        <v>668.5</v>
      </c>
      <c r="G31" s="38">
        <v>656.55</v>
      </c>
      <c r="H31" s="38">
        <v>645.65</v>
      </c>
      <c r="I31" s="38">
        <v>633.69999999999993</v>
      </c>
      <c r="J31" s="38">
        <v>679.4</v>
      </c>
      <c r="K31" s="38">
        <v>691.35</v>
      </c>
      <c r="L31" s="38">
        <v>702.25</v>
      </c>
      <c r="M31" s="28">
        <v>680.45</v>
      </c>
      <c r="N31" s="28">
        <v>657.6</v>
      </c>
      <c r="O31" s="39">
        <v>19351000</v>
      </c>
      <c r="P31" s="40">
        <v>5.7027366581089201E-2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587.85</v>
      </c>
      <c r="F32" s="37">
        <v>586.35</v>
      </c>
      <c r="G32" s="38">
        <v>579.5</v>
      </c>
      <c r="H32" s="38">
        <v>571.15</v>
      </c>
      <c r="I32" s="38">
        <v>564.29999999999995</v>
      </c>
      <c r="J32" s="38">
        <v>594.70000000000005</v>
      </c>
      <c r="K32" s="38">
        <v>601.55000000000018</v>
      </c>
      <c r="L32" s="38">
        <v>609.90000000000009</v>
      </c>
      <c r="M32" s="28">
        <v>593.20000000000005</v>
      </c>
      <c r="N32" s="28">
        <v>578</v>
      </c>
      <c r="O32" s="39">
        <v>13798000</v>
      </c>
      <c r="P32" s="40">
        <v>4.7127570767245962E-2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863.9</v>
      </c>
      <c r="F33" s="37">
        <v>865</v>
      </c>
      <c r="G33" s="38">
        <v>856.6</v>
      </c>
      <c r="H33" s="38">
        <v>849.30000000000007</v>
      </c>
      <c r="I33" s="38">
        <v>840.90000000000009</v>
      </c>
      <c r="J33" s="38">
        <v>872.3</v>
      </c>
      <c r="K33" s="38">
        <v>880.7</v>
      </c>
      <c r="L33" s="38">
        <v>887.99999999999989</v>
      </c>
      <c r="M33" s="28">
        <v>873.4</v>
      </c>
      <c r="N33" s="28">
        <v>857.7</v>
      </c>
      <c r="O33" s="39">
        <v>51939600</v>
      </c>
      <c r="P33" s="40">
        <v>-5.8797859390431568E-3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4313.2</v>
      </c>
      <c r="F34" s="37">
        <v>4313.1499999999996</v>
      </c>
      <c r="G34" s="38">
        <v>4290.1499999999996</v>
      </c>
      <c r="H34" s="38">
        <v>4267.1000000000004</v>
      </c>
      <c r="I34" s="38">
        <v>4244.1000000000004</v>
      </c>
      <c r="J34" s="38">
        <v>4336.1999999999989</v>
      </c>
      <c r="K34" s="38">
        <v>4359.1999999999989</v>
      </c>
      <c r="L34" s="38">
        <v>4382.2499999999982</v>
      </c>
      <c r="M34" s="28">
        <v>4336.1499999999996</v>
      </c>
      <c r="N34" s="28">
        <v>4290.1000000000004</v>
      </c>
      <c r="O34" s="39">
        <v>3786750</v>
      </c>
      <c r="P34" s="40">
        <v>7.061068702290077E-2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1319.7</v>
      </c>
      <c r="F35" s="37">
        <v>1321.4166666666667</v>
      </c>
      <c r="G35" s="38">
        <v>1304.9333333333334</v>
      </c>
      <c r="H35" s="38">
        <v>1290.1666666666667</v>
      </c>
      <c r="I35" s="38">
        <v>1273.6833333333334</v>
      </c>
      <c r="J35" s="38">
        <v>1336.1833333333334</v>
      </c>
      <c r="K35" s="38">
        <v>1352.6666666666665</v>
      </c>
      <c r="L35" s="38">
        <v>1367.4333333333334</v>
      </c>
      <c r="M35" s="28">
        <v>1337.9</v>
      </c>
      <c r="N35" s="28">
        <v>1306.6500000000001</v>
      </c>
      <c r="O35" s="39">
        <v>9498500</v>
      </c>
      <c r="P35" s="40">
        <v>2.6088365561196931E-2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5946.45</v>
      </c>
      <c r="F36" s="37">
        <v>5909.4833333333336</v>
      </c>
      <c r="G36" s="38">
        <v>5864.4666666666672</v>
      </c>
      <c r="H36" s="38">
        <v>5782.4833333333336</v>
      </c>
      <c r="I36" s="38">
        <v>5737.4666666666672</v>
      </c>
      <c r="J36" s="38">
        <v>5991.4666666666672</v>
      </c>
      <c r="K36" s="38">
        <v>6036.4833333333336</v>
      </c>
      <c r="L36" s="38">
        <v>6118.4666666666672</v>
      </c>
      <c r="M36" s="28">
        <v>5954.5</v>
      </c>
      <c r="N36" s="28">
        <v>5827.5</v>
      </c>
      <c r="O36" s="39">
        <v>5258250</v>
      </c>
      <c r="P36" s="40">
        <v>-2.780281494834639E-2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2041.15</v>
      </c>
      <c r="F37" s="37">
        <v>2038.8666666666668</v>
      </c>
      <c r="G37" s="38">
        <v>2024.2833333333338</v>
      </c>
      <c r="H37" s="38">
        <v>2007.416666666667</v>
      </c>
      <c r="I37" s="38">
        <v>1992.8333333333339</v>
      </c>
      <c r="J37" s="38">
        <v>2055.7333333333336</v>
      </c>
      <c r="K37" s="38">
        <v>2070.3166666666666</v>
      </c>
      <c r="L37" s="38">
        <v>2087.1833333333334</v>
      </c>
      <c r="M37" s="28">
        <v>2053.4499999999998</v>
      </c>
      <c r="N37" s="28">
        <v>2022</v>
      </c>
      <c r="O37" s="39">
        <v>1576200</v>
      </c>
      <c r="P37" s="40">
        <v>-9.8002261590652093E-3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416.65</v>
      </c>
      <c r="F38" s="37">
        <v>417.41666666666669</v>
      </c>
      <c r="G38" s="38">
        <v>409.53333333333336</v>
      </c>
      <c r="H38" s="38">
        <v>402.41666666666669</v>
      </c>
      <c r="I38" s="38">
        <v>394.53333333333336</v>
      </c>
      <c r="J38" s="38">
        <v>424.53333333333336</v>
      </c>
      <c r="K38" s="38">
        <v>432.41666666666669</v>
      </c>
      <c r="L38" s="38">
        <v>439.53333333333336</v>
      </c>
      <c r="M38" s="28">
        <v>425.3</v>
      </c>
      <c r="N38" s="28">
        <v>410.3</v>
      </c>
      <c r="O38" s="39">
        <v>7707200</v>
      </c>
      <c r="P38" s="40">
        <v>-8.2355363393040969E-3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221.2</v>
      </c>
      <c r="F39" s="37">
        <v>220.06666666666669</v>
      </c>
      <c r="G39" s="38">
        <v>217.88333333333338</v>
      </c>
      <c r="H39" s="38">
        <v>214.56666666666669</v>
      </c>
      <c r="I39" s="38">
        <v>212.38333333333338</v>
      </c>
      <c r="J39" s="38">
        <v>223.38333333333338</v>
      </c>
      <c r="K39" s="38">
        <v>225.56666666666672</v>
      </c>
      <c r="L39" s="38">
        <v>228.88333333333338</v>
      </c>
      <c r="M39" s="28">
        <v>222.25</v>
      </c>
      <c r="N39" s="28">
        <v>216.75</v>
      </c>
      <c r="O39" s="39">
        <v>56012400</v>
      </c>
      <c r="P39" s="40">
        <v>3.7681739362411634E-2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176.55</v>
      </c>
      <c r="F40" s="37">
        <v>176.48333333333335</v>
      </c>
      <c r="G40" s="38">
        <v>174.7166666666667</v>
      </c>
      <c r="H40" s="38">
        <v>172.88333333333335</v>
      </c>
      <c r="I40" s="38">
        <v>171.1166666666667</v>
      </c>
      <c r="J40" s="38">
        <v>178.31666666666669</v>
      </c>
      <c r="K40" s="38">
        <v>180.08333333333334</v>
      </c>
      <c r="L40" s="38">
        <v>181.91666666666669</v>
      </c>
      <c r="M40" s="28">
        <v>178.25</v>
      </c>
      <c r="N40" s="28">
        <v>174.65</v>
      </c>
      <c r="O40" s="39">
        <v>97782750</v>
      </c>
      <c r="P40" s="40">
        <v>1.8958790538892954E-2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1481.55</v>
      </c>
      <c r="F41" s="37">
        <v>1473.8666666666666</v>
      </c>
      <c r="G41" s="38">
        <v>1462.8833333333332</v>
      </c>
      <c r="H41" s="38">
        <v>1444.2166666666667</v>
      </c>
      <c r="I41" s="38">
        <v>1433.2333333333333</v>
      </c>
      <c r="J41" s="38">
        <v>1492.5333333333331</v>
      </c>
      <c r="K41" s="38">
        <v>1503.5166666666662</v>
      </c>
      <c r="L41" s="38">
        <v>1522.1833333333329</v>
      </c>
      <c r="M41" s="28">
        <v>1484.85</v>
      </c>
      <c r="N41" s="28">
        <v>1455.2</v>
      </c>
      <c r="O41" s="39">
        <v>2862475</v>
      </c>
      <c r="P41" s="40">
        <v>-6.5199820386169741E-2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102.8</v>
      </c>
      <c r="F42" s="37">
        <v>102.86666666666667</v>
      </c>
      <c r="G42" s="38">
        <v>102.33333333333334</v>
      </c>
      <c r="H42" s="38">
        <v>101.86666666666667</v>
      </c>
      <c r="I42" s="38">
        <v>101.33333333333334</v>
      </c>
      <c r="J42" s="38">
        <v>103.33333333333334</v>
      </c>
      <c r="K42" s="38">
        <v>103.86666666666667</v>
      </c>
      <c r="L42" s="38">
        <v>104.33333333333334</v>
      </c>
      <c r="M42" s="28">
        <v>103.4</v>
      </c>
      <c r="N42" s="28">
        <v>102.4</v>
      </c>
      <c r="O42" s="39">
        <v>95138700</v>
      </c>
      <c r="P42" s="40">
        <v>1.1996880810989142E-3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585.6</v>
      </c>
      <c r="F43" s="37">
        <v>584.1</v>
      </c>
      <c r="G43" s="38">
        <v>579.5</v>
      </c>
      <c r="H43" s="38">
        <v>573.4</v>
      </c>
      <c r="I43" s="38">
        <v>568.79999999999995</v>
      </c>
      <c r="J43" s="38">
        <v>590.20000000000005</v>
      </c>
      <c r="K43" s="38">
        <v>594.80000000000018</v>
      </c>
      <c r="L43" s="38">
        <v>600.90000000000009</v>
      </c>
      <c r="M43" s="28">
        <v>588.70000000000005</v>
      </c>
      <c r="N43" s="28">
        <v>578</v>
      </c>
      <c r="O43" s="39">
        <v>9977000</v>
      </c>
      <c r="P43" s="40">
        <v>4.5409236903311547E-3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779.55</v>
      </c>
      <c r="F44" s="37">
        <v>779.06666666666661</v>
      </c>
      <c r="G44" s="38">
        <v>773.33333333333326</v>
      </c>
      <c r="H44" s="38">
        <v>767.11666666666667</v>
      </c>
      <c r="I44" s="38">
        <v>761.38333333333333</v>
      </c>
      <c r="J44" s="38">
        <v>785.28333333333319</v>
      </c>
      <c r="K44" s="38">
        <v>791.01666666666654</v>
      </c>
      <c r="L44" s="38">
        <v>797.23333333333312</v>
      </c>
      <c r="M44" s="28">
        <v>784.8</v>
      </c>
      <c r="N44" s="28">
        <v>772.85</v>
      </c>
      <c r="O44" s="39">
        <v>9888000</v>
      </c>
      <c r="P44" s="40">
        <v>1.9066268164485211E-2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767.35</v>
      </c>
      <c r="F45" s="37">
        <v>769.86666666666679</v>
      </c>
      <c r="G45" s="38">
        <v>763.53333333333353</v>
      </c>
      <c r="H45" s="38">
        <v>759.7166666666667</v>
      </c>
      <c r="I45" s="38">
        <v>753.38333333333344</v>
      </c>
      <c r="J45" s="38">
        <v>773.68333333333362</v>
      </c>
      <c r="K45" s="38">
        <v>780.01666666666688</v>
      </c>
      <c r="L45" s="38">
        <v>783.83333333333371</v>
      </c>
      <c r="M45" s="28">
        <v>776.2</v>
      </c>
      <c r="N45" s="28">
        <v>766.05</v>
      </c>
      <c r="O45" s="39">
        <v>42465950</v>
      </c>
      <c r="P45" s="40">
        <v>1.5539450666787831E-2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75.45</v>
      </c>
      <c r="F46" s="37">
        <v>75.566666666666663</v>
      </c>
      <c r="G46" s="38">
        <v>74.583333333333329</v>
      </c>
      <c r="H46" s="38">
        <v>73.716666666666669</v>
      </c>
      <c r="I46" s="38">
        <v>72.733333333333334</v>
      </c>
      <c r="J46" s="38">
        <v>76.433333333333323</v>
      </c>
      <c r="K46" s="38">
        <v>77.416666666666671</v>
      </c>
      <c r="L46" s="38">
        <v>78.283333333333317</v>
      </c>
      <c r="M46" s="28">
        <v>76.55</v>
      </c>
      <c r="N46" s="28">
        <v>74.7</v>
      </c>
      <c r="O46" s="39">
        <v>104422500</v>
      </c>
      <c r="P46" s="40">
        <v>7.0886075949367086E-3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228.95</v>
      </c>
      <c r="F47" s="37">
        <v>229.18333333333331</v>
      </c>
      <c r="G47" s="38">
        <v>227.36666666666662</v>
      </c>
      <c r="H47" s="38">
        <v>225.7833333333333</v>
      </c>
      <c r="I47" s="38">
        <v>223.96666666666661</v>
      </c>
      <c r="J47" s="38">
        <v>230.76666666666662</v>
      </c>
      <c r="K47" s="38">
        <v>232.58333333333329</v>
      </c>
      <c r="L47" s="38">
        <v>234.16666666666663</v>
      </c>
      <c r="M47" s="28">
        <v>231</v>
      </c>
      <c r="N47" s="28">
        <v>227.6</v>
      </c>
      <c r="O47" s="39">
        <v>32922200</v>
      </c>
      <c r="P47" s="40">
        <v>3.1490956258557322E-2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18775.45</v>
      </c>
      <c r="F48" s="37">
        <v>18769.533333333336</v>
      </c>
      <c r="G48" s="38">
        <v>18687.416666666672</v>
      </c>
      <c r="H48" s="38">
        <v>18599.383333333335</v>
      </c>
      <c r="I48" s="38">
        <v>18517.26666666667</v>
      </c>
      <c r="J48" s="38">
        <v>18857.566666666673</v>
      </c>
      <c r="K48" s="38">
        <v>18939.683333333334</v>
      </c>
      <c r="L48" s="38">
        <v>19027.716666666674</v>
      </c>
      <c r="M48" s="28">
        <v>18851.650000000001</v>
      </c>
      <c r="N48" s="28">
        <v>18681.5</v>
      </c>
      <c r="O48" s="39">
        <v>166400</v>
      </c>
      <c r="P48" s="40">
        <v>-3.564184294407418E-2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346.3</v>
      </c>
      <c r="F49" s="37">
        <v>345.98333333333335</v>
      </c>
      <c r="G49" s="38">
        <v>343.26666666666671</v>
      </c>
      <c r="H49" s="38">
        <v>340.23333333333335</v>
      </c>
      <c r="I49" s="38">
        <v>337.51666666666671</v>
      </c>
      <c r="J49" s="38">
        <v>349.01666666666671</v>
      </c>
      <c r="K49" s="38">
        <v>351.73333333333341</v>
      </c>
      <c r="L49" s="38">
        <v>354.76666666666671</v>
      </c>
      <c r="M49" s="28">
        <v>348.7</v>
      </c>
      <c r="N49" s="28">
        <v>342.95</v>
      </c>
      <c r="O49" s="39">
        <v>16446600</v>
      </c>
      <c r="P49" s="40">
        <v>-4.5045986622073576E-2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4334.3999999999996</v>
      </c>
      <c r="F50" s="37">
        <v>4311.6833333333334</v>
      </c>
      <c r="G50" s="38">
        <v>4282.3666666666668</v>
      </c>
      <c r="H50" s="38">
        <v>4230.333333333333</v>
      </c>
      <c r="I50" s="38">
        <v>4201.0166666666664</v>
      </c>
      <c r="J50" s="38">
        <v>4363.7166666666672</v>
      </c>
      <c r="K50" s="38">
        <v>4393.0333333333347</v>
      </c>
      <c r="L50" s="38">
        <v>4445.0666666666675</v>
      </c>
      <c r="M50" s="28">
        <v>4341</v>
      </c>
      <c r="N50" s="28">
        <v>4259.6499999999996</v>
      </c>
      <c r="O50" s="39">
        <v>1640800</v>
      </c>
      <c r="P50" s="40">
        <v>9.4745908699397068E-3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257.05</v>
      </c>
      <c r="F51" s="37">
        <v>257.51666666666665</v>
      </c>
      <c r="G51" s="38">
        <v>254.83333333333331</v>
      </c>
      <c r="H51" s="38">
        <v>252.61666666666667</v>
      </c>
      <c r="I51" s="38">
        <v>249.93333333333334</v>
      </c>
      <c r="J51" s="38">
        <v>259.73333333333329</v>
      </c>
      <c r="K51" s="38">
        <v>262.41666666666669</v>
      </c>
      <c r="L51" s="38">
        <v>264.63333333333327</v>
      </c>
      <c r="M51" s="28">
        <v>260.2</v>
      </c>
      <c r="N51" s="28">
        <v>255.3</v>
      </c>
      <c r="O51" s="39">
        <v>8522000</v>
      </c>
      <c r="P51" s="40">
        <v>-9.7606321171275854E-3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295.25</v>
      </c>
      <c r="F52" s="37">
        <v>294.56666666666666</v>
      </c>
      <c r="G52" s="38">
        <v>292.13333333333333</v>
      </c>
      <c r="H52" s="38">
        <v>289.01666666666665</v>
      </c>
      <c r="I52" s="38">
        <v>286.58333333333331</v>
      </c>
      <c r="J52" s="38">
        <v>297.68333333333334</v>
      </c>
      <c r="K52" s="38">
        <v>300.11666666666662</v>
      </c>
      <c r="L52" s="38">
        <v>303.23333333333335</v>
      </c>
      <c r="M52" s="28">
        <v>297</v>
      </c>
      <c r="N52" s="28">
        <v>291.45</v>
      </c>
      <c r="O52" s="39">
        <v>44296200</v>
      </c>
      <c r="P52" s="40">
        <v>-5.214649527043415E-3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562.5</v>
      </c>
      <c r="F53" s="37">
        <v>559.83333333333337</v>
      </c>
      <c r="G53" s="38">
        <v>554.81666666666672</v>
      </c>
      <c r="H53" s="38">
        <v>547.13333333333333</v>
      </c>
      <c r="I53" s="38">
        <v>542.11666666666667</v>
      </c>
      <c r="J53" s="38">
        <v>567.51666666666677</v>
      </c>
      <c r="K53" s="38">
        <v>572.53333333333342</v>
      </c>
      <c r="L53" s="38">
        <v>580.21666666666681</v>
      </c>
      <c r="M53" s="28">
        <v>564.85</v>
      </c>
      <c r="N53" s="28">
        <v>552.15</v>
      </c>
      <c r="O53" s="39">
        <v>3755700</v>
      </c>
      <c r="P53" s="40">
        <v>-7.983517898532062E-3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277.85000000000002</v>
      </c>
      <c r="F54" s="37">
        <v>277.56666666666666</v>
      </c>
      <c r="G54" s="38">
        <v>275.13333333333333</v>
      </c>
      <c r="H54" s="38">
        <v>272.41666666666669</v>
      </c>
      <c r="I54" s="38">
        <v>269.98333333333335</v>
      </c>
      <c r="J54" s="38">
        <v>280.2833333333333</v>
      </c>
      <c r="K54" s="38">
        <v>282.71666666666658</v>
      </c>
      <c r="L54" s="38">
        <v>285.43333333333328</v>
      </c>
      <c r="M54" s="28">
        <v>280</v>
      </c>
      <c r="N54" s="28">
        <v>274.85000000000002</v>
      </c>
      <c r="O54" s="39">
        <v>5050500</v>
      </c>
      <c r="P54" s="40">
        <v>3.6637931034482756E-2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839.3</v>
      </c>
      <c r="F55" s="37">
        <v>836.48333333333323</v>
      </c>
      <c r="G55" s="38">
        <v>828.06666666666649</v>
      </c>
      <c r="H55" s="38">
        <v>816.83333333333326</v>
      </c>
      <c r="I55" s="38">
        <v>808.41666666666652</v>
      </c>
      <c r="J55" s="38">
        <v>847.71666666666647</v>
      </c>
      <c r="K55" s="38">
        <v>856.13333333333321</v>
      </c>
      <c r="L55" s="38">
        <v>867.36666666666645</v>
      </c>
      <c r="M55" s="28">
        <v>844.9</v>
      </c>
      <c r="N55" s="28">
        <v>825.25</v>
      </c>
      <c r="O55" s="39">
        <v>11111250</v>
      </c>
      <c r="P55" s="40">
        <v>1.1723195993626223E-2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916.9</v>
      </c>
      <c r="F56" s="37">
        <v>914.4666666666667</v>
      </c>
      <c r="G56" s="38">
        <v>909.43333333333339</v>
      </c>
      <c r="H56" s="38">
        <v>901.9666666666667</v>
      </c>
      <c r="I56" s="38">
        <v>896.93333333333339</v>
      </c>
      <c r="J56" s="38">
        <v>921.93333333333339</v>
      </c>
      <c r="K56" s="38">
        <v>926.9666666666667</v>
      </c>
      <c r="L56" s="38">
        <v>934.43333333333339</v>
      </c>
      <c r="M56" s="28">
        <v>919.5</v>
      </c>
      <c r="N56" s="28">
        <v>907</v>
      </c>
      <c r="O56" s="39">
        <v>14374100</v>
      </c>
      <c r="P56" s="40">
        <v>8.0685599671787393E-3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230.15</v>
      </c>
      <c r="F57" s="37">
        <v>229.46666666666667</v>
      </c>
      <c r="G57" s="38">
        <v>228.28333333333333</v>
      </c>
      <c r="H57" s="38">
        <v>226.41666666666666</v>
      </c>
      <c r="I57" s="38">
        <v>225.23333333333332</v>
      </c>
      <c r="J57" s="38">
        <v>231.33333333333334</v>
      </c>
      <c r="K57" s="38">
        <v>232.51666666666668</v>
      </c>
      <c r="L57" s="38">
        <v>234.38333333333335</v>
      </c>
      <c r="M57" s="28">
        <v>230.65</v>
      </c>
      <c r="N57" s="28">
        <v>227.6</v>
      </c>
      <c r="O57" s="39">
        <v>45528000</v>
      </c>
      <c r="P57" s="40">
        <v>4.3546743259520061E-3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3833.9</v>
      </c>
      <c r="F58" s="37">
        <v>3825.3833333333337</v>
      </c>
      <c r="G58" s="38">
        <v>3783.3166666666675</v>
      </c>
      <c r="H58" s="38">
        <v>3732.733333333334</v>
      </c>
      <c r="I58" s="38">
        <v>3690.6666666666679</v>
      </c>
      <c r="J58" s="38">
        <v>3875.9666666666672</v>
      </c>
      <c r="K58" s="38">
        <v>3918.0333333333338</v>
      </c>
      <c r="L58" s="38">
        <v>3968.6166666666668</v>
      </c>
      <c r="M58" s="28">
        <v>3867.45</v>
      </c>
      <c r="N58" s="28">
        <v>3774.8</v>
      </c>
      <c r="O58" s="39">
        <v>1047150</v>
      </c>
      <c r="P58" s="40">
        <v>5.0880626223091974E-2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1540.35</v>
      </c>
      <c r="F59" s="37">
        <v>1537.6499999999999</v>
      </c>
      <c r="G59" s="38">
        <v>1532.8999999999996</v>
      </c>
      <c r="H59" s="38">
        <v>1525.4499999999998</v>
      </c>
      <c r="I59" s="38">
        <v>1520.6999999999996</v>
      </c>
      <c r="J59" s="38">
        <v>1545.0999999999997</v>
      </c>
      <c r="K59" s="38">
        <v>1549.8500000000001</v>
      </c>
      <c r="L59" s="38">
        <v>1557.2999999999997</v>
      </c>
      <c r="M59" s="28">
        <v>1542.4</v>
      </c>
      <c r="N59" s="28">
        <v>1530.2</v>
      </c>
      <c r="O59" s="39">
        <v>1963150</v>
      </c>
      <c r="P59" s="40">
        <v>5.7378518916980457E-3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609.25</v>
      </c>
      <c r="F60" s="37">
        <v>609.6</v>
      </c>
      <c r="G60" s="38">
        <v>603.35</v>
      </c>
      <c r="H60" s="38">
        <v>597.45000000000005</v>
      </c>
      <c r="I60" s="38">
        <v>591.20000000000005</v>
      </c>
      <c r="J60" s="38">
        <v>615.5</v>
      </c>
      <c r="K60" s="38">
        <v>621.75</v>
      </c>
      <c r="L60" s="38">
        <v>627.65</v>
      </c>
      <c r="M60" s="28">
        <v>615.85</v>
      </c>
      <c r="N60" s="28">
        <v>603.70000000000005</v>
      </c>
      <c r="O60" s="39">
        <v>9727000</v>
      </c>
      <c r="P60" s="40">
        <v>-2.4862155388471179E-2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942.15</v>
      </c>
      <c r="F61" s="37">
        <v>939.2166666666667</v>
      </c>
      <c r="G61" s="38">
        <v>931.93333333333339</v>
      </c>
      <c r="H61" s="38">
        <v>921.7166666666667</v>
      </c>
      <c r="I61" s="38">
        <v>914.43333333333339</v>
      </c>
      <c r="J61" s="38">
        <v>949.43333333333339</v>
      </c>
      <c r="K61" s="38">
        <v>956.7166666666667</v>
      </c>
      <c r="L61" s="38">
        <v>966.93333333333339</v>
      </c>
      <c r="M61" s="28">
        <v>946.5</v>
      </c>
      <c r="N61" s="28">
        <v>929</v>
      </c>
      <c r="O61" s="39">
        <v>1263500</v>
      </c>
      <c r="P61" s="40">
        <v>-8.4685598377281943E-2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295.89999999999998</v>
      </c>
      <c r="F62" s="37">
        <v>295.3</v>
      </c>
      <c r="G62" s="38">
        <v>293.3</v>
      </c>
      <c r="H62" s="38">
        <v>290.7</v>
      </c>
      <c r="I62" s="38">
        <v>288.7</v>
      </c>
      <c r="J62" s="38">
        <v>297.90000000000003</v>
      </c>
      <c r="K62" s="38">
        <v>299.90000000000003</v>
      </c>
      <c r="L62" s="38">
        <v>302.50000000000006</v>
      </c>
      <c r="M62" s="28">
        <v>297.3</v>
      </c>
      <c r="N62" s="28">
        <v>292.7</v>
      </c>
      <c r="O62" s="39">
        <v>6465000</v>
      </c>
      <c r="P62" s="40">
        <v>2.4483004516282388E-2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130.44999999999999</v>
      </c>
      <c r="F63" s="37">
        <v>131.04999999999998</v>
      </c>
      <c r="G63" s="38">
        <v>128.24999999999997</v>
      </c>
      <c r="H63" s="38">
        <v>126.04999999999998</v>
      </c>
      <c r="I63" s="38">
        <v>123.24999999999997</v>
      </c>
      <c r="J63" s="38">
        <v>133.24999999999997</v>
      </c>
      <c r="K63" s="38">
        <v>136.04999999999998</v>
      </c>
      <c r="L63" s="38">
        <v>138.24999999999997</v>
      </c>
      <c r="M63" s="28">
        <v>133.85</v>
      </c>
      <c r="N63" s="28">
        <v>128.85</v>
      </c>
      <c r="O63" s="39">
        <v>28130000</v>
      </c>
      <c r="P63" s="40">
        <v>8.5890754680563591E-2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1545.5</v>
      </c>
      <c r="F64" s="37">
        <v>1549.6833333333334</v>
      </c>
      <c r="G64" s="38">
        <v>1534.8666666666668</v>
      </c>
      <c r="H64" s="38">
        <v>1524.2333333333333</v>
      </c>
      <c r="I64" s="38">
        <v>1509.4166666666667</v>
      </c>
      <c r="J64" s="38">
        <v>1560.3166666666668</v>
      </c>
      <c r="K64" s="38">
        <v>1575.1333333333334</v>
      </c>
      <c r="L64" s="38">
        <v>1585.7666666666669</v>
      </c>
      <c r="M64" s="28">
        <v>1564.5</v>
      </c>
      <c r="N64" s="28">
        <v>1539.05</v>
      </c>
      <c r="O64" s="39">
        <v>3280800</v>
      </c>
      <c r="P64" s="40">
        <v>4.9318748800614085E-2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526.29999999999995</v>
      </c>
      <c r="F65" s="37">
        <v>526.2833333333333</v>
      </c>
      <c r="G65" s="38">
        <v>524.56666666666661</v>
      </c>
      <c r="H65" s="38">
        <v>522.83333333333326</v>
      </c>
      <c r="I65" s="38">
        <v>521.11666666666656</v>
      </c>
      <c r="J65" s="38">
        <v>528.01666666666665</v>
      </c>
      <c r="K65" s="38">
        <v>529.73333333333335</v>
      </c>
      <c r="L65" s="38">
        <v>531.4666666666667</v>
      </c>
      <c r="M65" s="28">
        <v>528</v>
      </c>
      <c r="N65" s="28">
        <v>524.54999999999995</v>
      </c>
      <c r="O65" s="39">
        <v>14057500</v>
      </c>
      <c r="P65" s="40">
        <v>-7.5015444356190978E-3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1923.05</v>
      </c>
      <c r="F66" s="37">
        <v>1939.3500000000001</v>
      </c>
      <c r="G66" s="38">
        <v>1898.7000000000003</v>
      </c>
      <c r="H66" s="38">
        <v>1874.3500000000001</v>
      </c>
      <c r="I66" s="38">
        <v>1833.7000000000003</v>
      </c>
      <c r="J66" s="38">
        <v>1963.7000000000003</v>
      </c>
      <c r="K66" s="38">
        <v>2004.3500000000004</v>
      </c>
      <c r="L66" s="38">
        <v>2028.7000000000003</v>
      </c>
      <c r="M66" s="28">
        <v>1980</v>
      </c>
      <c r="N66" s="28">
        <v>1915</v>
      </c>
      <c r="O66" s="39">
        <v>2183000</v>
      </c>
      <c r="P66" s="40">
        <v>6.6866497578971637E-3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1832.35</v>
      </c>
      <c r="F67" s="37">
        <v>1826.95</v>
      </c>
      <c r="G67" s="38">
        <v>1812.9</v>
      </c>
      <c r="H67" s="38">
        <v>1793.45</v>
      </c>
      <c r="I67" s="38">
        <v>1779.4</v>
      </c>
      <c r="J67" s="38">
        <v>1846.4</v>
      </c>
      <c r="K67" s="38">
        <v>1860.4499999999998</v>
      </c>
      <c r="L67" s="38">
        <v>1879.9</v>
      </c>
      <c r="M67" s="28">
        <v>1841</v>
      </c>
      <c r="N67" s="28">
        <v>1807.5</v>
      </c>
      <c r="O67" s="39">
        <v>2079500</v>
      </c>
      <c r="P67" s="40">
        <v>2.249539028887523E-2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195.05</v>
      </c>
      <c r="F68" s="37">
        <v>194.73333333333335</v>
      </c>
      <c r="G68" s="38">
        <v>193.01666666666671</v>
      </c>
      <c r="H68" s="38">
        <v>190.98333333333335</v>
      </c>
      <c r="I68" s="38">
        <v>189.26666666666671</v>
      </c>
      <c r="J68" s="38">
        <v>196.76666666666671</v>
      </c>
      <c r="K68" s="38">
        <v>198.48333333333335</v>
      </c>
      <c r="L68" s="38">
        <v>200.51666666666671</v>
      </c>
      <c r="M68" s="28">
        <v>196.45</v>
      </c>
      <c r="N68" s="28">
        <v>192.7</v>
      </c>
      <c r="O68" s="39">
        <v>16175600</v>
      </c>
      <c r="P68" s="40">
        <v>-1.2140902872777018E-2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3225.6</v>
      </c>
      <c r="F69" s="37">
        <v>3222.5</v>
      </c>
      <c r="G69" s="38">
        <v>3199.95</v>
      </c>
      <c r="H69" s="38">
        <v>3174.2999999999997</v>
      </c>
      <c r="I69" s="38">
        <v>3151.7499999999995</v>
      </c>
      <c r="J69" s="38">
        <v>3248.15</v>
      </c>
      <c r="K69" s="38">
        <v>3270.7000000000003</v>
      </c>
      <c r="L69" s="38">
        <v>3296.3500000000004</v>
      </c>
      <c r="M69" s="28">
        <v>3245.05</v>
      </c>
      <c r="N69" s="28">
        <v>3196.85</v>
      </c>
      <c r="O69" s="39">
        <v>3485700</v>
      </c>
      <c r="P69" s="40">
        <v>-2.1599090564607806E-2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2932.35</v>
      </c>
      <c r="F70" s="37">
        <v>2953.65</v>
      </c>
      <c r="G70" s="38">
        <v>2903.4</v>
      </c>
      <c r="H70" s="38">
        <v>2874.45</v>
      </c>
      <c r="I70" s="38">
        <v>2824.2</v>
      </c>
      <c r="J70" s="38">
        <v>2982.6000000000004</v>
      </c>
      <c r="K70" s="38">
        <v>3032.8500000000004</v>
      </c>
      <c r="L70" s="38">
        <v>3061.8000000000006</v>
      </c>
      <c r="M70" s="28">
        <v>3003.9</v>
      </c>
      <c r="N70" s="28">
        <v>2924.7</v>
      </c>
      <c r="O70" s="39">
        <v>968125</v>
      </c>
      <c r="P70" s="40">
        <v>-1.7007234420611753E-2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406.8</v>
      </c>
      <c r="F71" s="37">
        <v>408.2166666666667</v>
      </c>
      <c r="G71" s="38">
        <v>400.98333333333341</v>
      </c>
      <c r="H71" s="38">
        <v>395.16666666666669</v>
      </c>
      <c r="I71" s="38">
        <v>387.93333333333339</v>
      </c>
      <c r="J71" s="38">
        <v>414.03333333333342</v>
      </c>
      <c r="K71" s="38">
        <v>421.26666666666677</v>
      </c>
      <c r="L71" s="38">
        <v>427.08333333333343</v>
      </c>
      <c r="M71" s="28">
        <v>415.45</v>
      </c>
      <c r="N71" s="28">
        <v>402.4</v>
      </c>
      <c r="O71" s="39">
        <v>36577200</v>
      </c>
      <c r="P71" s="40">
        <v>-5.6963444718546759E-3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4880.7</v>
      </c>
      <c r="F72" s="37">
        <v>4866.8499999999995</v>
      </c>
      <c r="G72" s="38">
        <v>4846.8499999999985</v>
      </c>
      <c r="H72" s="38">
        <v>4812.9999999999991</v>
      </c>
      <c r="I72" s="38">
        <v>4792.9999999999982</v>
      </c>
      <c r="J72" s="38">
        <v>4900.6999999999989</v>
      </c>
      <c r="K72" s="38">
        <v>4920.7000000000007</v>
      </c>
      <c r="L72" s="38">
        <v>4954.5499999999993</v>
      </c>
      <c r="M72" s="28">
        <v>4886.8500000000004</v>
      </c>
      <c r="N72" s="28">
        <v>4833</v>
      </c>
      <c r="O72" s="39">
        <v>2770000</v>
      </c>
      <c r="P72" s="40">
        <v>1.5628580594894359E-2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3210.95</v>
      </c>
      <c r="F73" s="37">
        <v>3219.5</v>
      </c>
      <c r="G73" s="38">
        <v>3192.5</v>
      </c>
      <c r="H73" s="38">
        <v>3174.05</v>
      </c>
      <c r="I73" s="38">
        <v>3147.05</v>
      </c>
      <c r="J73" s="38">
        <v>3237.95</v>
      </c>
      <c r="K73" s="38">
        <v>3264.95</v>
      </c>
      <c r="L73" s="38">
        <v>3283.3999999999996</v>
      </c>
      <c r="M73" s="28">
        <v>3246.5</v>
      </c>
      <c r="N73" s="28">
        <v>3201.05</v>
      </c>
      <c r="O73" s="39">
        <v>3740625</v>
      </c>
      <c r="P73" s="40">
        <v>3.3607350096711799E-2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1953.9</v>
      </c>
      <c r="F74" s="37">
        <v>1964.2166666666665</v>
      </c>
      <c r="G74" s="38">
        <v>1938.833333333333</v>
      </c>
      <c r="H74" s="38">
        <v>1923.7666666666667</v>
      </c>
      <c r="I74" s="38">
        <v>1898.3833333333332</v>
      </c>
      <c r="J74" s="38">
        <v>1979.2833333333328</v>
      </c>
      <c r="K74" s="38">
        <v>2004.6666666666665</v>
      </c>
      <c r="L74" s="38">
        <v>2019.7333333333327</v>
      </c>
      <c r="M74" s="28">
        <v>1989.6</v>
      </c>
      <c r="N74" s="28">
        <v>1949.15</v>
      </c>
      <c r="O74" s="39">
        <v>1622775</v>
      </c>
      <c r="P74" s="40">
        <v>6.6317311167329238E-2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188.3</v>
      </c>
      <c r="F75" s="37">
        <v>187.96666666666667</v>
      </c>
      <c r="G75" s="38">
        <v>186.93333333333334</v>
      </c>
      <c r="H75" s="38">
        <v>185.56666666666666</v>
      </c>
      <c r="I75" s="38">
        <v>184.53333333333333</v>
      </c>
      <c r="J75" s="38">
        <v>189.33333333333334</v>
      </c>
      <c r="K75" s="38">
        <v>190.3666666666667</v>
      </c>
      <c r="L75" s="38">
        <v>191.73333333333335</v>
      </c>
      <c r="M75" s="28">
        <v>189</v>
      </c>
      <c r="N75" s="28">
        <v>186.6</v>
      </c>
      <c r="O75" s="39">
        <v>21139200</v>
      </c>
      <c r="P75" s="40">
        <v>-1.2611400706238439E-2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130.94999999999999</v>
      </c>
      <c r="F76" s="37">
        <v>131.08333333333334</v>
      </c>
      <c r="G76" s="38">
        <v>130.2166666666667</v>
      </c>
      <c r="H76" s="38">
        <v>129.48333333333335</v>
      </c>
      <c r="I76" s="38">
        <v>128.6166666666667</v>
      </c>
      <c r="J76" s="38">
        <v>131.81666666666669</v>
      </c>
      <c r="K76" s="38">
        <v>132.68333333333331</v>
      </c>
      <c r="L76" s="38">
        <v>133.41666666666669</v>
      </c>
      <c r="M76" s="28">
        <v>131.94999999999999</v>
      </c>
      <c r="N76" s="28">
        <v>130.35</v>
      </c>
      <c r="O76" s="39">
        <v>65460000</v>
      </c>
      <c r="P76" s="40">
        <v>-2.2101973934913499E-3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108.5</v>
      </c>
      <c r="F77" s="37">
        <v>108.7</v>
      </c>
      <c r="G77" s="38">
        <v>107.95</v>
      </c>
      <c r="H77" s="38">
        <v>107.4</v>
      </c>
      <c r="I77" s="38">
        <v>106.65</v>
      </c>
      <c r="J77" s="38">
        <v>109.25</v>
      </c>
      <c r="K77" s="38">
        <v>110</v>
      </c>
      <c r="L77" s="38">
        <v>110.55</v>
      </c>
      <c r="M77" s="28">
        <v>109.45</v>
      </c>
      <c r="N77" s="28">
        <v>108.15</v>
      </c>
      <c r="O77" s="39">
        <v>69686400</v>
      </c>
      <c r="P77" s="40">
        <v>7.5406799841248847E-3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513.35</v>
      </c>
      <c r="F78" s="37">
        <v>514.36666666666667</v>
      </c>
      <c r="G78" s="38">
        <v>510.5333333333333</v>
      </c>
      <c r="H78" s="38">
        <v>507.71666666666664</v>
      </c>
      <c r="I78" s="38">
        <v>503.88333333333327</v>
      </c>
      <c r="J78" s="38">
        <v>517.18333333333339</v>
      </c>
      <c r="K78" s="38">
        <v>521.01666666666665</v>
      </c>
      <c r="L78" s="38">
        <v>523.83333333333337</v>
      </c>
      <c r="M78" s="28">
        <v>518.20000000000005</v>
      </c>
      <c r="N78" s="28">
        <v>511.55</v>
      </c>
      <c r="O78" s="39">
        <v>7850300</v>
      </c>
      <c r="P78" s="40">
        <v>3.0256898192197908E-2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44.6</v>
      </c>
      <c r="F79" s="37">
        <v>44.466666666666661</v>
      </c>
      <c r="G79" s="38">
        <v>44.183333333333323</v>
      </c>
      <c r="H79" s="38">
        <v>43.766666666666659</v>
      </c>
      <c r="I79" s="38">
        <v>43.48333333333332</v>
      </c>
      <c r="J79" s="38">
        <v>44.883333333333326</v>
      </c>
      <c r="K79" s="38">
        <v>45.166666666666671</v>
      </c>
      <c r="L79" s="38">
        <v>45.583333333333329</v>
      </c>
      <c r="M79" s="28">
        <v>44.75</v>
      </c>
      <c r="N79" s="28">
        <v>44.05</v>
      </c>
      <c r="O79" s="39">
        <v>149445000</v>
      </c>
      <c r="P79" s="40">
        <v>2.944823310601364E-2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526.65</v>
      </c>
      <c r="F80" s="37">
        <v>528.26666666666665</v>
      </c>
      <c r="G80" s="38">
        <v>520.63333333333333</v>
      </c>
      <c r="H80" s="38">
        <v>514.61666666666667</v>
      </c>
      <c r="I80" s="38">
        <v>506.98333333333335</v>
      </c>
      <c r="J80" s="38">
        <v>534.2833333333333</v>
      </c>
      <c r="K80" s="38">
        <v>541.91666666666652</v>
      </c>
      <c r="L80" s="38">
        <v>547.93333333333328</v>
      </c>
      <c r="M80" s="28">
        <v>535.9</v>
      </c>
      <c r="N80" s="28">
        <v>522.25</v>
      </c>
      <c r="O80" s="39">
        <v>8434400</v>
      </c>
      <c r="P80" s="40">
        <v>9.8054474708171198E-3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990.25</v>
      </c>
      <c r="F81" s="37">
        <v>985.41666666666663</v>
      </c>
      <c r="G81" s="38">
        <v>977.93333333333328</v>
      </c>
      <c r="H81" s="38">
        <v>965.61666666666667</v>
      </c>
      <c r="I81" s="38">
        <v>958.13333333333333</v>
      </c>
      <c r="J81" s="38">
        <v>997.73333333333323</v>
      </c>
      <c r="K81" s="38">
        <v>1005.2166666666666</v>
      </c>
      <c r="L81" s="38">
        <v>1017.5333333333332</v>
      </c>
      <c r="M81" s="28">
        <v>992.9</v>
      </c>
      <c r="N81" s="28">
        <v>973.1</v>
      </c>
      <c r="O81" s="39">
        <v>7579000</v>
      </c>
      <c r="P81" s="40">
        <v>8.2559634337951715E-2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1274.95</v>
      </c>
      <c r="F82" s="37">
        <v>1271.8166666666668</v>
      </c>
      <c r="G82" s="38">
        <v>1259.0333333333338</v>
      </c>
      <c r="H82" s="38">
        <v>1243.116666666667</v>
      </c>
      <c r="I82" s="38">
        <v>1230.3333333333339</v>
      </c>
      <c r="J82" s="38">
        <v>1287.7333333333336</v>
      </c>
      <c r="K82" s="38">
        <v>1300.5166666666669</v>
      </c>
      <c r="L82" s="38">
        <v>1316.4333333333334</v>
      </c>
      <c r="M82" s="28">
        <v>1284.5999999999999</v>
      </c>
      <c r="N82" s="28">
        <v>1255.9000000000001</v>
      </c>
      <c r="O82" s="39">
        <v>5553475</v>
      </c>
      <c r="P82" s="40">
        <v>1.625447192409395E-2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300.64999999999998</v>
      </c>
      <c r="F83" s="37">
        <v>300.88333333333327</v>
      </c>
      <c r="G83" s="38">
        <v>298.56666666666655</v>
      </c>
      <c r="H83" s="38">
        <v>296.48333333333329</v>
      </c>
      <c r="I83" s="38">
        <v>294.16666666666657</v>
      </c>
      <c r="J83" s="38">
        <v>302.96666666666653</v>
      </c>
      <c r="K83" s="38">
        <v>305.28333333333325</v>
      </c>
      <c r="L83" s="38">
        <v>307.3666666666665</v>
      </c>
      <c r="M83" s="28">
        <v>303.2</v>
      </c>
      <c r="N83" s="28">
        <v>298.8</v>
      </c>
      <c r="O83" s="39">
        <v>7328000</v>
      </c>
      <c r="P83" s="40">
        <v>1.3664935774801859E-3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1665</v>
      </c>
      <c r="F84" s="37">
        <v>1671.7666666666667</v>
      </c>
      <c r="G84" s="38">
        <v>1651.5333333333333</v>
      </c>
      <c r="H84" s="38">
        <v>1638.0666666666666</v>
      </c>
      <c r="I84" s="38">
        <v>1617.8333333333333</v>
      </c>
      <c r="J84" s="38">
        <v>1685.2333333333333</v>
      </c>
      <c r="K84" s="38">
        <v>1705.4666666666665</v>
      </c>
      <c r="L84" s="38">
        <v>1718.9333333333334</v>
      </c>
      <c r="M84" s="28">
        <v>1692</v>
      </c>
      <c r="N84" s="28">
        <v>1658.3</v>
      </c>
      <c r="O84" s="39">
        <v>13102400</v>
      </c>
      <c r="P84" s="40">
        <v>2.4894107156126923E-2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466.25</v>
      </c>
      <c r="F85" s="37">
        <v>463.91666666666669</v>
      </c>
      <c r="G85" s="38">
        <v>460.88333333333338</v>
      </c>
      <c r="H85" s="38">
        <v>455.51666666666671</v>
      </c>
      <c r="I85" s="38">
        <v>452.48333333333341</v>
      </c>
      <c r="J85" s="38">
        <v>469.28333333333336</v>
      </c>
      <c r="K85" s="38">
        <v>472.31666666666666</v>
      </c>
      <c r="L85" s="38">
        <v>477.68333333333334</v>
      </c>
      <c r="M85" s="28">
        <v>466.95</v>
      </c>
      <c r="N85" s="28">
        <v>458.55</v>
      </c>
      <c r="O85" s="39">
        <v>5256250</v>
      </c>
      <c r="P85" s="40">
        <v>4.7585058291696409E-4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2782.15</v>
      </c>
      <c r="F86" s="37">
        <v>2774.35</v>
      </c>
      <c r="G86" s="38">
        <v>2750.2999999999997</v>
      </c>
      <c r="H86" s="38">
        <v>2718.45</v>
      </c>
      <c r="I86" s="38">
        <v>2694.3999999999996</v>
      </c>
      <c r="J86" s="38">
        <v>2806.2</v>
      </c>
      <c r="K86" s="38">
        <v>2830.25</v>
      </c>
      <c r="L86" s="38">
        <v>2862.1</v>
      </c>
      <c r="M86" s="28">
        <v>2798.4</v>
      </c>
      <c r="N86" s="28">
        <v>2742.5</v>
      </c>
      <c r="O86" s="39">
        <v>3025800</v>
      </c>
      <c r="P86" s="40">
        <v>8.1967213114754103E-3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1208.5</v>
      </c>
      <c r="F87" s="37">
        <v>1213.3</v>
      </c>
      <c r="G87" s="38">
        <v>1196.6999999999998</v>
      </c>
      <c r="H87" s="38">
        <v>1184.8999999999999</v>
      </c>
      <c r="I87" s="38">
        <v>1168.2999999999997</v>
      </c>
      <c r="J87" s="38">
        <v>1225.0999999999999</v>
      </c>
      <c r="K87" s="38">
        <v>1241.6999999999998</v>
      </c>
      <c r="L87" s="38">
        <v>1253.5</v>
      </c>
      <c r="M87" s="28">
        <v>1229.9000000000001</v>
      </c>
      <c r="N87" s="28">
        <v>1201.5</v>
      </c>
      <c r="O87" s="39">
        <v>5877000</v>
      </c>
      <c r="P87" s="40">
        <v>6.9323144104803489E-2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1051.6500000000001</v>
      </c>
      <c r="F88" s="37">
        <v>1055.5166666666667</v>
      </c>
      <c r="G88" s="38">
        <v>1035.7333333333333</v>
      </c>
      <c r="H88" s="38">
        <v>1019.8166666666666</v>
      </c>
      <c r="I88" s="38">
        <v>1000.0333333333333</v>
      </c>
      <c r="J88" s="38">
        <v>1071.4333333333334</v>
      </c>
      <c r="K88" s="38">
        <v>1091.2166666666667</v>
      </c>
      <c r="L88" s="38">
        <v>1107.1333333333334</v>
      </c>
      <c r="M88" s="28">
        <v>1075.3</v>
      </c>
      <c r="N88" s="28">
        <v>1039.5999999999999</v>
      </c>
      <c r="O88" s="39">
        <v>12191200</v>
      </c>
      <c r="P88" s="40">
        <v>-6.9409564520438158E-2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2760.5</v>
      </c>
      <c r="F89" s="37">
        <v>2754.7833333333333</v>
      </c>
      <c r="G89" s="38">
        <v>2745.2166666666667</v>
      </c>
      <c r="H89" s="38">
        <v>2729.9333333333334</v>
      </c>
      <c r="I89" s="38">
        <v>2720.3666666666668</v>
      </c>
      <c r="J89" s="38">
        <v>2770.0666666666666</v>
      </c>
      <c r="K89" s="38">
        <v>2779.6333333333332</v>
      </c>
      <c r="L89" s="38">
        <v>2794.9166666666665</v>
      </c>
      <c r="M89" s="28">
        <v>2764.35</v>
      </c>
      <c r="N89" s="28">
        <v>2739.5</v>
      </c>
      <c r="O89" s="39">
        <v>19881000</v>
      </c>
      <c r="P89" s="40">
        <v>-1.6120041580668003E-3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1768.6</v>
      </c>
      <c r="F90" s="37">
        <v>1771.1833333333334</v>
      </c>
      <c r="G90" s="38">
        <v>1761.3666666666668</v>
      </c>
      <c r="H90" s="38">
        <v>1754.1333333333334</v>
      </c>
      <c r="I90" s="38">
        <v>1744.3166666666668</v>
      </c>
      <c r="J90" s="38">
        <v>1778.4166666666667</v>
      </c>
      <c r="K90" s="38">
        <v>1788.2333333333333</v>
      </c>
      <c r="L90" s="38">
        <v>1795.4666666666667</v>
      </c>
      <c r="M90" s="28">
        <v>1781</v>
      </c>
      <c r="N90" s="28">
        <v>1763.95</v>
      </c>
      <c r="O90" s="39">
        <v>2787000</v>
      </c>
      <c r="P90" s="40">
        <v>1.5522518583296896E-2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1678.35</v>
      </c>
      <c r="F91" s="37">
        <v>1675.4833333333333</v>
      </c>
      <c r="G91" s="38">
        <v>1669.9666666666667</v>
      </c>
      <c r="H91" s="38">
        <v>1661.5833333333333</v>
      </c>
      <c r="I91" s="38">
        <v>1656.0666666666666</v>
      </c>
      <c r="J91" s="38">
        <v>1683.8666666666668</v>
      </c>
      <c r="K91" s="38">
        <v>1689.3833333333337</v>
      </c>
      <c r="L91" s="38">
        <v>1697.7666666666669</v>
      </c>
      <c r="M91" s="28">
        <v>1681</v>
      </c>
      <c r="N91" s="28">
        <v>1667.1</v>
      </c>
      <c r="O91" s="39">
        <v>69135000</v>
      </c>
      <c r="P91" s="40">
        <v>1.9129603060736491E-3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514.85</v>
      </c>
      <c r="F92" s="37">
        <v>523.05000000000007</v>
      </c>
      <c r="G92" s="38">
        <v>504.55000000000018</v>
      </c>
      <c r="H92" s="38">
        <v>494.25000000000011</v>
      </c>
      <c r="I92" s="38">
        <v>475.75000000000023</v>
      </c>
      <c r="J92" s="38">
        <v>533.35000000000014</v>
      </c>
      <c r="K92" s="38">
        <v>551.84999999999991</v>
      </c>
      <c r="L92" s="38">
        <v>562.15000000000009</v>
      </c>
      <c r="M92" s="28">
        <v>541.54999999999995</v>
      </c>
      <c r="N92" s="28">
        <v>512.75</v>
      </c>
      <c r="O92" s="39">
        <v>16800300</v>
      </c>
      <c r="P92" s="40">
        <v>6.0551350600652733E-2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2463.8000000000002</v>
      </c>
      <c r="F93" s="37">
        <v>2464.15</v>
      </c>
      <c r="G93" s="38">
        <v>2449.9</v>
      </c>
      <c r="H93" s="38">
        <v>2436</v>
      </c>
      <c r="I93" s="38">
        <v>2421.75</v>
      </c>
      <c r="J93" s="38">
        <v>2478.0500000000002</v>
      </c>
      <c r="K93" s="38">
        <v>2492.3000000000002</v>
      </c>
      <c r="L93" s="38">
        <v>2506.2000000000003</v>
      </c>
      <c r="M93" s="28">
        <v>2478.4</v>
      </c>
      <c r="N93" s="28">
        <v>2450.25</v>
      </c>
      <c r="O93" s="39">
        <v>3520800</v>
      </c>
      <c r="P93" s="40">
        <v>5.8823529411764705E-2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421.75</v>
      </c>
      <c r="F94" s="37">
        <v>423.4666666666667</v>
      </c>
      <c r="G94" s="38">
        <v>416.93333333333339</v>
      </c>
      <c r="H94" s="38">
        <v>412.11666666666667</v>
      </c>
      <c r="I94" s="38">
        <v>405.58333333333337</v>
      </c>
      <c r="J94" s="38">
        <v>428.28333333333342</v>
      </c>
      <c r="K94" s="38">
        <v>434.81666666666672</v>
      </c>
      <c r="L94" s="38">
        <v>439.63333333333344</v>
      </c>
      <c r="M94" s="28">
        <v>430</v>
      </c>
      <c r="N94" s="28">
        <v>418.65</v>
      </c>
      <c r="O94" s="39">
        <v>25212600</v>
      </c>
      <c r="P94" s="40">
        <v>-1.4878835949893332E-2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98.4</v>
      </c>
      <c r="F95" s="37">
        <v>99.15000000000002</v>
      </c>
      <c r="G95" s="38">
        <v>97.400000000000034</v>
      </c>
      <c r="H95" s="38">
        <v>96.40000000000002</v>
      </c>
      <c r="I95" s="38">
        <v>94.650000000000034</v>
      </c>
      <c r="J95" s="38">
        <v>100.15000000000003</v>
      </c>
      <c r="K95" s="38">
        <v>101.9</v>
      </c>
      <c r="L95" s="38">
        <v>102.90000000000003</v>
      </c>
      <c r="M95" s="28">
        <v>100.9</v>
      </c>
      <c r="N95" s="28">
        <v>98.15</v>
      </c>
      <c r="O95" s="39">
        <v>20347200</v>
      </c>
      <c r="P95" s="40">
        <v>2.391304347826087E-2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241.8</v>
      </c>
      <c r="F96" s="37">
        <v>240.93333333333331</v>
      </c>
      <c r="G96" s="38">
        <v>239.36666666666662</v>
      </c>
      <c r="H96" s="38">
        <v>236.93333333333331</v>
      </c>
      <c r="I96" s="38">
        <v>235.36666666666662</v>
      </c>
      <c r="J96" s="38">
        <v>243.36666666666662</v>
      </c>
      <c r="K96" s="38">
        <v>244.93333333333328</v>
      </c>
      <c r="L96" s="38">
        <v>247.36666666666662</v>
      </c>
      <c r="M96" s="28">
        <v>242.5</v>
      </c>
      <c r="N96" s="28">
        <v>238.5</v>
      </c>
      <c r="O96" s="39">
        <v>17169300</v>
      </c>
      <c r="P96" s="40">
        <v>-2.5291232372777438E-2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2503.9499999999998</v>
      </c>
      <c r="F97" s="37">
        <v>2502.2999999999997</v>
      </c>
      <c r="G97" s="38">
        <v>2492.2499999999995</v>
      </c>
      <c r="H97" s="38">
        <v>2480.5499999999997</v>
      </c>
      <c r="I97" s="38">
        <v>2470.4999999999995</v>
      </c>
      <c r="J97" s="38">
        <v>2513.9999999999995</v>
      </c>
      <c r="K97" s="38">
        <v>2524.0499999999997</v>
      </c>
      <c r="L97" s="38">
        <v>2535.7499999999995</v>
      </c>
      <c r="M97" s="28">
        <v>2512.35</v>
      </c>
      <c r="N97" s="28">
        <v>2490.6</v>
      </c>
      <c r="O97" s="39">
        <v>9099900</v>
      </c>
      <c r="P97" s="40">
        <v>1.7510314984401729E-2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35914.550000000003</v>
      </c>
      <c r="F98" s="37">
        <v>35984.700000000004</v>
      </c>
      <c r="G98" s="38">
        <v>35479.400000000009</v>
      </c>
      <c r="H98" s="38">
        <v>35044.250000000007</v>
      </c>
      <c r="I98" s="38">
        <v>34538.950000000012</v>
      </c>
      <c r="J98" s="38">
        <v>36419.850000000006</v>
      </c>
      <c r="K98" s="38">
        <v>36925.150000000009</v>
      </c>
      <c r="L98" s="38">
        <v>37360.300000000003</v>
      </c>
      <c r="M98" s="28">
        <v>36490</v>
      </c>
      <c r="N98" s="28">
        <v>35549.550000000003</v>
      </c>
      <c r="O98" s="39">
        <v>13320</v>
      </c>
      <c r="P98" s="40">
        <v>-3.3732317736670292E-2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102.3</v>
      </c>
      <c r="F99" s="37">
        <v>102.33333333333333</v>
      </c>
      <c r="G99" s="38">
        <v>100.76666666666665</v>
      </c>
      <c r="H99" s="38">
        <v>99.23333333333332</v>
      </c>
      <c r="I99" s="38">
        <v>97.666666666666643</v>
      </c>
      <c r="J99" s="38">
        <v>103.86666666666666</v>
      </c>
      <c r="K99" s="38">
        <v>105.43333333333335</v>
      </c>
      <c r="L99" s="38">
        <v>106.96666666666667</v>
      </c>
      <c r="M99" s="28">
        <v>103.9</v>
      </c>
      <c r="N99" s="28">
        <v>100.8</v>
      </c>
      <c r="O99" s="39">
        <v>51192000</v>
      </c>
      <c r="P99" s="40">
        <v>-1.5689893862482696E-2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887.95</v>
      </c>
      <c r="F100" s="37">
        <v>891.68333333333339</v>
      </c>
      <c r="G100" s="38">
        <v>881.06666666666683</v>
      </c>
      <c r="H100" s="38">
        <v>874.18333333333339</v>
      </c>
      <c r="I100" s="38">
        <v>863.56666666666683</v>
      </c>
      <c r="J100" s="38">
        <v>898.56666666666683</v>
      </c>
      <c r="K100" s="38">
        <v>909.18333333333339</v>
      </c>
      <c r="L100" s="38">
        <v>916.06666666666683</v>
      </c>
      <c r="M100" s="28">
        <v>902.3</v>
      </c>
      <c r="N100" s="28">
        <v>884.8</v>
      </c>
      <c r="O100" s="39">
        <v>75960500</v>
      </c>
      <c r="P100" s="40">
        <v>4.7098442596059206E-2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1062.75</v>
      </c>
      <c r="F101" s="37">
        <v>1065.7</v>
      </c>
      <c r="G101" s="38">
        <v>1053.9000000000001</v>
      </c>
      <c r="H101" s="38">
        <v>1045.05</v>
      </c>
      <c r="I101" s="38">
        <v>1033.25</v>
      </c>
      <c r="J101" s="38">
        <v>1074.5500000000002</v>
      </c>
      <c r="K101" s="38">
        <v>1086.3499999999999</v>
      </c>
      <c r="L101" s="38">
        <v>1095.2000000000003</v>
      </c>
      <c r="M101" s="28">
        <v>1077.5</v>
      </c>
      <c r="N101" s="28">
        <v>1056.8499999999999</v>
      </c>
      <c r="O101" s="39">
        <v>5739200</v>
      </c>
      <c r="P101" s="40">
        <v>2.2952806605560185E-2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444.3</v>
      </c>
      <c r="F102" s="37">
        <v>449.11666666666662</v>
      </c>
      <c r="G102" s="38">
        <v>434.43333333333322</v>
      </c>
      <c r="H102" s="38">
        <v>424.56666666666661</v>
      </c>
      <c r="I102" s="38">
        <v>409.88333333333321</v>
      </c>
      <c r="J102" s="38">
        <v>458.98333333333323</v>
      </c>
      <c r="K102" s="38">
        <v>473.66666666666663</v>
      </c>
      <c r="L102" s="38">
        <v>483.53333333333325</v>
      </c>
      <c r="M102" s="28">
        <v>463.8</v>
      </c>
      <c r="N102" s="28">
        <v>439.25</v>
      </c>
      <c r="O102" s="39">
        <v>15045000</v>
      </c>
      <c r="P102" s="40">
        <v>6.0702199661590524E-2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6.5</v>
      </c>
      <c r="F103" s="37">
        <v>6.45</v>
      </c>
      <c r="G103" s="38">
        <v>6.2</v>
      </c>
      <c r="H103" s="38">
        <v>5.9</v>
      </c>
      <c r="I103" s="38">
        <v>5.65</v>
      </c>
      <c r="J103" s="38">
        <v>6.75</v>
      </c>
      <c r="K103" s="38">
        <v>7</v>
      </c>
      <c r="L103" s="38">
        <v>7.3</v>
      </c>
      <c r="M103" s="28">
        <v>6.7</v>
      </c>
      <c r="N103" s="28">
        <v>6.15</v>
      </c>
      <c r="O103" s="39">
        <v>596820000</v>
      </c>
      <c r="P103" s="40">
        <v>0.11131386861313869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82.3</v>
      </c>
      <c r="F104" s="37">
        <v>81.966666666666654</v>
      </c>
      <c r="G104" s="38">
        <v>81.383333333333312</v>
      </c>
      <c r="H104" s="38">
        <v>80.466666666666654</v>
      </c>
      <c r="I104" s="38">
        <v>79.883333333333312</v>
      </c>
      <c r="J104" s="38">
        <v>82.883333333333312</v>
      </c>
      <c r="K104" s="38">
        <v>83.466666666666654</v>
      </c>
      <c r="L104" s="38">
        <v>84.383333333333312</v>
      </c>
      <c r="M104" s="28">
        <v>82.55</v>
      </c>
      <c r="N104" s="28">
        <v>81.05</v>
      </c>
      <c r="O104" s="39">
        <v>181750000</v>
      </c>
      <c r="P104" s="40">
        <v>3.6084824991449091E-2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56.5</v>
      </c>
      <c r="F105" s="37">
        <v>56.483333333333327</v>
      </c>
      <c r="G105" s="38">
        <v>56.066666666666656</v>
      </c>
      <c r="H105" s="38">
        <v>55.633333333333326</v>
      </c>
      <c r="I105" s="38">
        <v>55.216666666666654</v>
      </c>
      <c r="J105" s="38">
        <v>56.916666666666657</v>
      </c>
      <c r="K105" s="38">
        <v>57.333333333333329</v>
      </c>
      <c r="L105" s="38">
        <v>57.766666666666659</v>
      </c>
      <c r="M105" s="28">
        <v>56.9</v>
      </c>
      <c r="N105" s="28">
        <v>56.05</v>
      </c>
      <c r="O105" s="39">
        <v>207735000</v>
      </c>
      <c r="P105" s="40">
        <v>-2.4512220891737692E-2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154.05000000000001</v>
      </c>
      <c r="F106" s="37">
        <v>154.16666666666669</v>
      </c>
      <c r="G106" s="38">
        <v>152.68333333333337</v>
      </c>
      <c r="H106" s="38">
        <v>151.31666666666669</v>
      </c>
      <c r="I106" s="38">
        <v>149.83333333333337</v>
      </c>
      <c r="J106" s="38">
        <v>155.53333333333336</v>
      </c>
      <c r="K106" s="38">
        <v>157.01666666666671</v>
      </c>
      <c r="L106" s="38">
        <v>158.38333333333335</v>
      </c>
      <c r="M106" s="28">
        <v>155.65</v>
      </c>
      <c r="N106" s="28">
        <v>152.80000000000001</v>
      </c>
      <c r="O106" s="39">
        <v>40181250</v>
      </c>
      <c r="P106" s="40">
        <v>-2.226480518295465E-2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486.95</v>
      </c>
      <c r="F107" s="37">
        <v>486.01666666666665</v>
      </c>
      <c r="G107" s="38">
        <v>483.43333333333328</v>
      </c>
      <c r="H107" s="38">
        <v>479.91666666666663</v>
      </c>
      <c r="I107" s="38">
        <v>477.33333333333326</v>
      </c>
      <c r="J107" s="38">
        <v>489.5333333333333</v>
      </c>
      <c r="K107" s="38">
        <v>492.11666666666667</v>
      </c>
      <c r="L107" s="38">
        <v>495.63333333333333</v>
      </c>
      <c r="M107" s="28">
        <v>488.6</v>
      </c>
      <c r="N107" s="28">
        <v>482.5</v>
      </c>
      <c r="O107" s="39">
        <v>8041000</v>
      </c>
      <c r="P107" s="40">
        <v>9.8428596097392511E-3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337.15</v>
      </c>
      <c r="F108" s="37">
        <v>336.55</v>
      </c>
      <c r="G108" s="38">
        <v>334.1</v>
      </c>
      <c r="H108" s="38">
        <v>331.05</v>
      </c>
      <c r="I108" s="38">
        <v>328.6</v>
      </c>
      <c r="J108" s="38">
        <v>339.6</v>
      </c>
      <c r="K108" s="38">
        <v>342.04999999999995</v>
      </c>
      <c r="L108" s="38">
        <v>345.1</v>
      </c>
      <c r="M108" s="28">
        <v>339</v>
      </c>
      <c r="N108" s="28">
        <v>333.5</v>
      </c>
      <c r="O108" s="39">
        <v>27132000</v>
      </c>
      <c r="P108" s="40">
        <v>3.202738683910232E-2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177.95</v>
      </c>
      <c r="F109" s="37">
        <v>179.61666666666667</v>
      </c>
      <c r="G109" s="38">
        <v>175.18333333333334</v>
      </c>
      <c r="H109" s="38">
        <v>172.41666666666666</v>
      </c>
      <c r="I109" s="38">
        <v>167.98333333333332</v>
      </c>
      <c r="J109" s="38">
        <v>182.38333333333335</v>
      </c>
      <c r="K109" s="38">
        <v>186.81666666666669</v>
      </c>
      <c r="L109" s="38">
        <v>189.58333333333337</v>
      </c>
      <c r="M109" s="28">
        <v>184.05</v>
      </c>
      <c r="N109" s="28">
        <v>176.85</v>
      </c>
      <c r="O109" s="39">
        <v>18661500</v>
      </c>
      <c r="P109" s="40">
        <v>2.5988520408163265E-2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5250.45</v>
      </c>
      <c r="F110" s="37">
        <v>5304.4833333333327</v>
      </c>
      <c r="G110" s="38">
        <v>5175.0666666666657</v>
      </c>
      <c r="H110" s="38">
        <v>5099.6833333333334</v>
      </c>
      <c r="I110" s="38">
        <v>4970.2666666666664</v>
      </c>
      <c r="J110" s="38">
        <v>5379.866666666665</v>
      </c>
      <c r="K110" s="38">
        <v>5509.283333333331</v>
      </c>
      <c r="L110" s="38">
        <v>5584.6666666666642</v>
      </c>
      <c r="M110" s="28">
        <v>5433.9</v>
      </c>
      <c r="N110" s="28">
        <v>5229.1000000000004</v>
      </c>
      <c r="O110" s="39">
        <v>336450</v>
      </c>
      <c r="P110" s="40">
        <v>9.9054479963980192E-3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1988.75</v>
      </c>
      <c r="F111" s="37">
        <v>1987.9166666666667</v>
      </c>
      <c r="G111" s="38">
        <v>1975.8333333333335</v>
      </c>
      <c r="H111" s="38">
        <v>1962.9166666666667</v>
      </c>
      <c r="I111" s="38">
        <v>1950.8333333333335</v>
      </c>
      <c r="J111" s="38">
        <v>2000.8333333333335</v>
      </c>
      <c r="K111" s="38">
        <v>2012.916666666667</v>
      </c>
      <c r="L111" s="38">
        <v>2025.8333333333335</v>
      </c>
      <c r="M111" s="28">
        <v>2000</v>
      </c>
      <c r="N111" s="28">
        <v>1975</v>
      </c>
      <c r="O111" s="39">
        <v>3252000</v>
      </c>
      <c r="P111" s="40">
        <v>-1.9980110297441463E-2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1118</v>
      </c>
      <c r="F112" s="37">
        <v>1121.6000000000001</v>
      </c>
      <c r="G112" s="38">
        <v>1106.8000000000002</v>
      </c>
      <c r="H112" s="38">
        <v>1095.6000000000001</v>
      </c>
      <c r="I112" s="38">
        <v>1080.8000000000002</v>
      </c>
      <c r="J112" s="38">
        <v>1132.8000000000002</v>
      </c>
      <c r="K112" s="38">
        <v>1147.5999999999999</v>
      </c>
      <c r="L112" s="38">
        <v>1158.8000000000002</v>
      </c>
      <c r="M112" s="28">
        <v>1136.4000000000001</v>
      </c>
      <c r="N112" s="28">
        <v>1110.4000000000001</v>
      </c>
      <c r="O112" s="39">
        <v>22017150</v>
      </c>
      <c r="P112" s="40">
        <v>-5.3466151656840818E-3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139.5</v>
      </c>
      <c r="F113" s="37">
        <v>140.85</v>
      </c>
      <c r="G113" s="38">
        <v>136.54999999999998</v>
      </c>
      <c r="H113" s="38">
        <v>133.6</v>
      </c>
      <c r="I113" s="38">
        <v>129.29999999999998</v>
      </c>
      <c r="J113" s="38">
        <v>143.79999999999998</v>
      </c>
      <c r="K113" s="38">
        <v>148.1</v>
      </c>
      <c r="L113" s="38">
        <v>151.04999999999998</v>
      </c>
      <c r="M113" s="28">
        <v>145.15</v>
      </c>
      <c r="N113" s="28">
        <v>137.9</v>
      </c>
      <c r="O113" s="39">
        <v>37438800</v>
      </c>
      <c r="P113" s="40">
        <v>3.570875290472502E-2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1230.75</v>
      </c>
      <c r="F114" s="37">
        <v>1229.7833333333335</v>
      </c>
      <c r="G114" s="38">
        <v>1223.7666666666671</v>
      </c>
      <c r="H114" s="38">
        <v>1216.7833333333335</v>
      </c>
      <c r="I114" s="38">
        <v>1210.7666666666671</v>
      </c>
      <c r="J114" s="38">
        <v>1236.7666666666671</v>
      </c>
      <c r="K114" s="38">
        <v>1242.7833333333335</v>
      </c>
      <c r="L114" s="38">
        <v>1249.7666666666671</v>
      </c>
      <c r="M114" s="28">
        <v>1235.8</v>
      </c>
      <c r="N114" s="28">
        <v>1222.8</v>
      </c>
      <c r="O114" s="39">
        <v>47821600</v>
      </c>
      <c r="P114" s="40">
        <v>9.4652672819231128E-3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429.05</v>
      </c>
      <c r="F115" s="37">
        <v>427.7</v>
      </c>
      <c r="G115" s="38">
        <v>424.9</v>
      </c>
      <c r="H115" s="38">
        <v>420.75</v>
      </c>
      <c r="I115" s="38">
        <v>417.95</v>
      </c>
      <c r="J115" s="38">
        <v>431.84999999999997</v>
      </c>
      <c r="K115" s="38">
        <v>434.65000000000003</v>
      </c>
      <c r="L115" s="38">
        <v>438.79999999999995</v>
      </c>
      <c r="M115" s="28">
        <v>430.5</v>
      </c>
      <c r="N115" s="28">
        <v>423.55</v>
      </c>
      <c r="O115" s="39">
        <v>4223000</v>
      </c>
      <c r="P115" s="40">
        <v>2.6115859449192783E-3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78.349999999999994</v>
      </c>
      <c r="F116" s="37">
        <v>78.283333333333331</v>
      </c>
      <c r="G116" s="38">
        <v>77.966666666666669</v>
      </c>
      <c r="H116" s="38">
        <v>77.583333333333343</v>
      </c>
      <c r="I116" s="38">
        <v>77.26666666666668</v>
      </c>
      <c r="J116" s="38">
        <v>78.666666666666657</v>
      </c>
      <c r="K116" s="38">
        <v>78.98333333333332</v>
      </c>
      <c r="L116" s="38">
        <v>79.366666666666646</v>
      </c>
      <c r="M116" s="28">
        <v>78.599999999999994</v>
      </c>
      <c r="N116" s="28">
        <v>77.900000000000006</v>
      </c>
      <c r="O116" s="39">
        <v>83304000</v>
      </c>
      <c r="P116" s="40">
        <v>9.0941301523562064E-3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843.3</v>
      </c>
      <c r="F117" s="37">
        <v>842.48333333333323</v>
      </c>
      <c r="G117" s="38">
        <v>837.06666666666649</v>
      </c>
      <c r="H117" s="38">
        <v>830.83333333333326</v>
      </c>
      <c r="I117" s="38">
        <v>825.41666666666652</v>
      </c>
      <c r="J117" s="38">
        <v>848.71666666666647</v>
      </c>
      <c r="K117" s="38">
        <v>854.13333333333321</v>
      </c>
      <c r="L117" s="38">
        <v>860.36666666666645</v>
      </c>
      <c r="M117" s="28">
        <v>847.9</v>
      </c>
      <c r="N117" s="28">
        <v>836.25</v>
      </c>
      <c r="O117" s="39">
        <v>2011100</v>
      </c>
      <c r="P117" s="40">
        <v>4.7038917089678514E-2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603.29999999999995</v>
      </c>
      <c r="F118" s="37">
        <v>600.5</v>
      </c>
      <c r="G118" s="38">
        <v>597</v>
      </c>
      <c r="H118" s="38">
        <v>590.70000000000005</v>
      </c>
      <c r="I118" s="38">
        <v>587.20000000000005</v>
      </c>
      <c r="J118" s="38">
        <v>606.79999999999995</v>
      </c>
      <c r="K118" s="38">
        <v>610.29999999999995</v>
      </c>
      <c r="L118" s="38">
        <v>616.59999999999991</v>
      </c>
      <c r="M118" s="28">
        <v>604</v>
      </c>
      <c r="N118" s="28">
        <v>594.20000000000005</v>
      </c>
      <c r="O118" s="39">
        <v>14852250</v>
      </c>
      <c r="P118" s="40">
        <v>2.3887079261672096E-2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407.25</v>
      </c>
      <c r="F119" s="37">
        <v>404.76666666666671</v>
      </c>
      <c r="G119" s="38">
        <v>401.83333333333343</v>
      </c>
      <c r="H119" s="38">
        <v>396.41666666666674</v>
      </c>
      <c r="I119" s="38">
        <v>393.48333333333346</v>
      </c>
      <c r="J119" s="38">
        <v>410.18333333333339</v>
      </c>
      <c r="K119" s="38">
        <v>413.11666666666667</v>
      </c>
      <c r="L119" s="38">
        <v>418.53333333333336</v>
      </c>
      <c r="M119" s="28">
        <v>407.7</v>
      </c>
      <c r="N119" s="28">
        <v>399.35</v>
      </c>
      <c r="O119" s="39">
        <v>74176000</v>
      </c>
      <c r="P119" s="40">
        <v>6.7514046237450498E-2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572.95000000000005</v>
      </c>
      <c r="F120" s="37">
        <v>575.06666666666672</v>
      </c>
      <c r="G120" s="38">
        <v>563.53333333333342</v>
      </c>
      <c r="H120" s="38">
        <v>554.11666666666667</v>
      </c>
      <c r="I120" s="38">
        <v>542.58333333333337</v>
      </c>
      <c r="J120" s="38">
        <v>584.48333333333346</v>
      </c>
      <c r="K120" s="38">
        <v>596.01666666666677</v>
      </c>
      <c r="L120" s="38">
        <v>605.43333333333351</v>
      </c>
      <c r="M120" s="28">
        <v>586.6</v>
      </c>
      <c r="N120" s="28">
        <v>565.65</v>
      </c>
      <c r="O120" s="39">
        <v>18328750</v>
      </c>
      <c r="P120" s="40">
        <v>-2.298773987206823E-2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2859.65</v>
      </c>
      <c r="F121" s="37">
        <v>2878.6166666666663</v>
      </c>
      <c r="G121" s="38">
        <v>2825.2333333333327</v>
      </c>
      <c r="H121" s="38">
        <v>2790.8166666666662</v>
      </c>
      <c r="I121" s="38">
        <v>2737.4333333333325</v>
      </c>
      <c r="J121" s="38">
        <v>2913.0333333333328</v>
      </c>
      <c r="K121" s="38">
        <v>2966.416666666667</v>
      </c>
      <c r="L121" s="38">
        <v>3000.833333333333</v>
      </c>
      <c r="M121" s="28">
        <v>2932</v>
      </c>
      <c r="N121" s="28">
        <v>2844.2</v>
      </c>
      <c r="O121" s="39">
        <v>545250</v>
      </c>
      <c r="P121" s="40">
        <v>5.9252064108790678E-2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712.3</v>
      </c>
      <c r="F122" s="37">
        <v>711.51666666666677</v>
      </c>
      <c r="G122" s="38">
        <v>704.93333333333351</v>
      </c>
      <c r="H122" s="38">
        <v>697.56666666666672</v>
      </c>
      <c r="I122" s="38">
        <v>690.98333333333346</v>
      </c>
      <c r="J122" s="38">
        <v>718.88333333333355</v>
      </c>
      <c r="K122" s="38">
        <v>725.46666666666681</v>
      </c>
      <c r="L122" s="38">
        <v>732.8333333333336</v>
      </c>
      <c r="M122" s="28">
        <v>718.1</v>
      </c>
      <c r="N122" s="28">
        <v>704.15</v>
      </c>
      <c r="O122" s="39">
        <v>22199400</v>
      </c>
      <c r="P122" s="40">
        <v>-8.8602254234223382E-3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441.65</v>
      </c>
      <c r="F123" s="37">
        <v>441.25</v>
      </c>
      <c r="G123" s="38">
        <v>437.1</v>
      </c>
      <c r="H123" s="38">
        <v>432.55</v>
      </c>
      <c r="I123" s="38">
        <v>428.40000000000003</v>
      </c>
      <c r="J123" s="38">
        <v>445.8</v>
      </c>
      <c r="K123" s="38">
        <v>449.95</v>
      </c>
      <c r="L123" s="38">
        <v>454.5</v>
      </c>
      <c r="M123" s="28">
        <v>445.4</v>
      </c>
      <c r="N123" s="28">
        <v>436.7</v>
      </c>
      <c r="O123" s="39">
        <v>22597500</v>
      </c>
      <c r="P123" s="40">
        <v>2.6459232341585284E-2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1895.4</v>
      </c>
      <c r="F124" s="37">
        <v>1894.1833333333334</v>
      </c>
      <c r="G124" s="38">
        <v>1885.6666666666667</v>
      </c>
      <c r="H124" s="38">
        <v>1875.9333333333334</v>
      </c>
      <c r="I124" s="38">
        <v>1867.4166666666667</v>
      </c>
      <c r="J124" s="38">
        <v>1903.9166666666667</v>
      </c>
      <c r="K124" s="38">
        <v>1912.4333333333332</v>
      </c>
      <c r="L124" s="38">
        <v>1922.1666666666667</v>
      </c>
      <c r="M124" s="28">
        <v>1902.7</v>
      </c>
      <c r="N124" s="28">
        <v>1884.45</v>
      </c>
      <c r="O124" s="39">
        <v>32062800</v>
      </c>
      <c r="P124" s="40">
        <v>2.8148926587599462E-3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87.55</v>
      </c>
      <c r="F125" s="37">
        <v>87.7</v>
      </c>
      <c r="G125" s="38">
        <v>86.7</v>
      </c>
      <c r="H125" s="38">
        <v>85.85</v>
      </c>
      <c r="I125" s="38">
        <v>84.85</v>
      </c>
      <c r="J125" s="38">
        <v>88.550000000000011</v>
      </c>
      <c r="K125" s="38">
        <v>89.550000000000011</v>
      </c>
      <c r="L125" s="38">
        <v>90.40000000000002</v>
      </c>
      <c r="M125" s="28">
        <v>88.7</v>
      </c>
      <c r="N125" s="28">
        <v>86.85</v>
      </c>
      <c r="O125" s="39">
        <v>77513864</v>
      </c>
      <c r="P125" s="40">
        <v>1.7453437975869745E-2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1905.55</v>
      </c>
      <c r="F126" s="37">
        <v>1907.7833333333335</v>
      </c>
      <c r="G126" s="38">
        <v>1892.116666666667</v>
      </c>
      <c r="H126" s="38">
        <v>1878.6833333333334</v>
      </c>
      <c r="I126" s="38">
        <v>1863.0166666666669</v>
      </c>
      <c r="J126" s="38">
        <v>1921.2166666666672</v>
      </c>
      <c r="K126" s="38">
        <v>1936.8833333333337</v>
      </c>
      <c r="L126" s="38">
        <v>1950.3166666666673</v>
      </c>
      <c r="M126" s="28">
        <v>1923.45</v>
      </c>
      <c r="N126" s="28">
        <v>1894.35</v>
      </c>
      <c r="O126" s="39">
        <v>900750</v>
      </c>
      <c r="P126" s="40">
        <v>0.22342954159592529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303.85000000000002</v>
      </c>
      <c r="F127" s="37">
        <v>304.61666666666667</v>
      </c>
      <c r="G127" s="38">
        <v>301.23333333333335</v>
      </c>
      <c r="H127" s="38">
        <v>298.61666666666667</v>
      </c>
      <c r="I127" s="38">
        <v>295.23333333333335</v>
      </c>
      <c r="J127" s="38">
        <v>307.23333333333335</v>
      </c>
      <c r="K127" s="38">
        <v>310.61666666666667</v>
      </c>
      <c r="L127" s="38">
        <v>313.23333333333335</v>
      </c>
      <c r="M127" s="28">
        <v>308</v>
      </c>
      <c r="N127" s="28">
        <v>302</v>
      </c>
      <c r="O127" s="39">
        <v>14690500</v>
      </c>
      <c r="P127" s="40">
        <v>3.9057029487279238E-2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331.65</v>
      </c>
      <c r="F128" s="37">
        <v>331.34999999999997</v>
      </c>
      <c r="G128" s="38">
        <v>328.84999999999991</v>
      </c>
      <c r="H128" s="38">
        <v>326.04999999999995</v>
      </c>
      <c r="I128" s="38">
        <v>323.5499999999999</v>
      </c>
      <c r="J128" s="38">
        <v>334.14999999999992</v>
      </c>
      <c r="K128" s="38">
        <v>336.65000000000003</v>
      </c>
      <c r="L128" s="38">
        <v>339.44999999999993</v>
      </c>
      <c r="M128" s="28">
        <v>333.85</v>
      </c>
      <c r="N128" s="28">
        <v>328.55</v>
      </c>
      <c r="O128" s="39">
        <v>17344000</v>
      </c>
      <c r="P128" s="40">
        <v>2.023529411764706E-2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2219.4</v>
      </c>
      <c r="F129" s="37">
        <v>2224.5333333333333</v>
      </c>
      <c r="G129" s="38">
        <v>2201.0166666666664</v>
      </c>
      <c r="H129" s="38">
        <v>2182.6333333333332</v>
      </c>
      <c r="I129" s="38">
        <v>2159.1166666666663</v>
      </c>
      <c r="J129" s="38">
        <v>2242.9166666666665</v>
      </c>
      <c r="K129" s="38">
        <v>2266.4333333333338</v>
      </c>
      <c r="L129" s="38">
        <v>2284.8166666666666</v>
      </c>
      <c r="M129" s="28">
        <v>2248.0500000000002</v>
      </c>
      <c r="N129" s="28">
        <v>2206.15</v>
      </c>
      <c r="O129" s="39">
        <v>10071600</v>
      </c>
      <c r="P129" s="40">
        <v>2.7546523016650344E-2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4175.55</v>
      </c>
      <c r="F130" s="37">
        <v>4177.5333333333328</v>
      </c>
      <c r="G130" s="38">
        <v>4138.0666666666657</v>
      </c>
      <c r="H130" s="38">
        <v>4100.583333333333</v>
      </c>
      <c r="I130" s="38">
        <v>4061.1166666666659</v>
      </c>
      <c r="J130" s="38">
        <v>4215.0166666666655</v>
      </c>
      <c r="K130" s="38">
        <v>4254.4833333333327</v>
      </c>
      <c r="L130" s="38">
        <v>4291.9666666666653</v>
      </c>
      <c r="M130" s="28">
        <v>4217</v>
      </c>
      <c r="N130" s="28">
        <v>4140.05</v>
      </c>
      <c r="O130" s="39">
        <v>1898700</v>
      </c>
      <c r="P130" s="40">
        <v>-2.9145574474612669E-2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3335.1</v>
      </c>
      <c r="F131" s="37">
        <v>3319.0333333333333</v>
      </c>
      <c r="G131" s="38">
        <v>3288.0666666666666</v>
      </c>
      <c r="H131" s="38">
        <v>3241.0333333333333</v>
      </c>
      <c r="I131" s="38">
        <v>3210.0666666666666</v>
      </c>
      <c r="J131" s="38">
        <v>3366.0666666666666</v>
      </c>
      <c r="K131" s="38">
        <v>3397.0333333333328</v>
      </c>
      <c r="L131" s="38">
        <v>3444.0666666666666</v>
      </c>
      <c r="M131" s="28">
        <v>3350</v>
      </c>
      <c r="N131" s="28">
        <v>3272</v>
      </c>
      <c r="O131" s="39">
        <v>2033800</v>
      </c>
      <c r="P131" s="40">
        <v>7.8366914103923643E-2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694.9</v>
      </c>
      <c r="F132" s="37">
        <v>694.05000000000007</v>
      </c>
      <c r="G132" s="38">
        <v>687.10000000000014</v>
      </c>
      <c r="H132" s="38">
        <v>679.30000000000007</v>
      </c>
      <c r="I132" s="38">
        <v>672.35000000000014</v>
      </c>
      <c r="J132" s="38">
        <v>701.85000000000014</v>
      </c>
      <c r="K132" s="38">
        <v>708.80000000000018</v>
      </c>
      <c r="L132" s="38">
        <v>716.60000000000014</v>
      </c>
      <c r="M132" s="28">
        <v>701</v>
      </c>
      <c r="N132" s="28">
        <v>686.25</v>
      </c>
      <c r="O132" s="39">
        <v>7504650</v>
      </c>
      <c r="P132" s="40">
        <v>1.4944246465110932E-2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1212.5999999999999</v>
      </c>
      <c r="F133" s="37">
        <v>1213.45</v>
      </c>
      <c r="G133" s="38">
        <v>1208.25</v>
      </c>
      <c r="H133" s="38">
        <v>1203.8999999999999</v>
      </c>
      <c r="I133" s="38">
        <v>1198.6999999999998</v>
      </c>
      <c r="J133" s="38">
        <v>1217.8000000000002</v>
      </c>
      <c r="K133" s="38">
        <v>1223.0000000000005</v>
      </c>
      <c r="L133" s="38">
        <v>1227.3500000000004</v>
      </c>
      <c r="M133" s="28">
        <v>1218.6500000000001</v>
      </c>
      <c r="N133" s="28">
        <v>1209.0999999999999</v>
      </c>
      <c r="O133" s="39">
        <v>14971600</v>
      </c>
      <c r="P133" s="40">
        <v>-9.1726118780691181E-3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257.64999999999998</v>
      </c>
      <c r="F134" s="37">
        <v>258.55</v>
      </c>
      <c r="G134" s="38">
        <v>255.3</v>
      </c>
      <c r="H134" s="38">
        <v>252.95</v>
      </c>
      <c r="I134" s="38">
        <v>249.7</v>
      </c>
      <c r="J134" s="38">
        <v>260.90000000000003</v>
      </c>
      <c r="K134" s="38">
        <v>264.15000000000003</v>
      </c>
      <c r="L134" s="38">
        <v>266.50000000000006</v>
      </c>
      <c r="M134" s="28">
        <v>261.8</v>
      </c>
      <c r="N134" s="28">
        <v>256.2</v>
      </c>
      <c r="O134" s="39">
        <v>27060000</v>
      </c>
      <c r="P134" s="40">
        <v>8.948545861297539E-3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126.55</v>
      </c>
      <c r="F135" s="37">
        <v>127.14999999999999</v>
      </c>
      <c r="G135" s="38">
        <v>125.19999999999999</v>
      </c>
      <c r="H135" s="38">
        <v>123.85</v>
      </c>
      <c r="I135" s="38">
        <v>121.89999999999999</v>
      </c>
      <c r="J135" s="38">
        <v>128.5</v>
      </c>
      <c r="K135" s="38">
        <v>130.44999999999999</v>
      </c>
      <c r="L135" s="38">
        <v>131.79999999999998</v>
      </c>
      <c r="M135" s="28">
        <v>129.1</v>
      </c>
      <c r="N135" s="28">
        <v>125.8</v>
      </c>
      <c r="O135" s="39">
        <v>48078000</v>
      </c>
      <c r="P135" s="40">
        <v>2.1545130035696074E-2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474</v>
      </c>
      <c r="F136" s="37">
        <v>474.23333333333335</v>
      </c>
      <c r="G136" s="38">
        <v>472.26666666666671</v>
      </c>
      <c r="H136" s="38">
        <v>470.53333333333336</v>
      </c>
      <c r="I136" s="38">
        <v>468.56666666666672</v>
      </c>
      <c r="J136" s="38">
        <v>475.9666666666667</v>
      </c>
      <c r="K136" s="38">
        <v>477.93333333333339</v>
      </c>
      <c r="L136" s="38">
        <v>479.66666666666669</v>
      </c>
      <c r="M136" s="28">
        <v>476.2</v>
      </c>
      <c r="N136" s="28">
        <v>472.5</v>
      </c>
      <c r="O136" s="39">
        <v>10434000</v>
      </c>
      <c r="P136" s="40">
        <v>8.1159420289855077E-3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8584.4</v>
      </c>
      <c r="F137" s="37">
        <v>8628.6</v>
      </c>
      <c r="G137" s="38">
        <v>8532.5</v>
      </c>
      <c r="H137" s="38">
        <v>8480.6</v>
      </c>
      <c r="I137" s="38">
        <v>8384.5</v>
      </c>
      <c r="J137" s="38">
        <v>8680.5</v>
      </c>
      <c r="K137" s="38">
        <v>8776.6000000000022</v>
      </c>
      <c r="L137" s="38">
        <v>8828.5</v>
      </c>
      <c r="M137" s="28">
        <v>8724.7000000000007</v>
      </c>
      <c r="N137" s="28">
        <v>8576.7000000000007</v>
      </c>
      <c r="O137" s="39">
        <v>2202200</v>
      </c>
      <c r="P137" s="40">
        <v>4.1574043418625549E-2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762</v>
      </c>
      <c r="F138" s="37">
        <v>760.81666666666661</v>
      </c>
      <c r="G138" s="38">
        <v>756.93333333333317</v>
      </c>
      <c r="H138" s="38">
        <v>751.86666666666656</v>
      </c>
      <c r="I138" s="38">
        <v>747.98333333333312</v>
      </c>
      <c r="J138" s="38">
        <v>765.88333333333321</v>
      </c>
      <c r="K138" s="38">
        <v>769.76666666666665</v>
      </c>
      <c r="L138" s="38">
        <v>774.83333333333326</v>
      </c>
      <c r="M138" s="28">
        <v>764.7</v>
      </c>
      <c r="N138" s="28">
        <v>755.75</v>
      </c>
      <c r="O138" s="39">
        <v>12653125</v>
      </c>
      <c r="P138" s="40">
        <v>4.7645044419077874E-3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1462.5</v>
      </c>
      <c r="F139" s="37">
        <v>1459.3500000000001</v>
      </c>
      <c r="G139" s="38">
        <v>1453.1500000000003</v>
      </c>
      <c r="H139" s="38">
        <v>1443.8000000000002</v>
      </c>
      <c r="I139" s="38">
        <v>1437.6000000000004</v>
      </c>
      <c r="J139" s="38">
        <v>1468.7000000000003</v>
      </c>
      <c r="K139" s="38">
        <v>1474.9</v>
      </c>
      <c r="L139" s="38">
        <v>1484.2500000000002</v>
      </c>
      <c r="M139" s="28">
        <v>1465.55</v>
      </c>
      <c r="N139" s="28">
        <v>1450</v>
      </c>
      <c r="O139" s="39">
        <v>1058000</v>
      </c>
      <c r="P139" s="40">
        <v>9.5419847328244278E-3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1243.3</v>
      </c>
      <c r="F140" s="37">
        <v>1241.6166666666666</v>
      </c>
      <c r="G140" s="38">
        <v>1227.4333333333332</v>
      </c>
      <c r="H140" s="38">
        <v>1211.5666666666666</v>
      </c>
      <c r="I140" s="38">
        <v>1197.3833333333332</v>
      </c>
      <c r="J140" s="38">
        <v>1257.4833333333331</v>
      </c>
      <c r="K140" s="38">
        <v>1271.6666666666665</v>
      </c>
      <c r="L140" s="38">
        <v>1287.5333333333331</v>
      </c>
      <c r="M140" s="28">
        <v>1255.8</v>
      </c>
      <c r="N140" s="28">
        <v>1225.75</v>
      </c>
      <c r="O140" s="39">
        <v>1315600</v>
      </c>
      <c r="P140" s="40">
        <v>1.4810243751928418E-2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623.79999999999995</v>
      </c>
      <c r="F141" s="37">
        <v>630.65</v>
      </c>
      <c r="G141" s="38">
        <v>611.5</v>
      </c>
      <c r="H141" s="38">
        <v>599.20000000000005</v>
      </c>
      <c r="I141" s="38">
        <v>580.05000000000007</v>
      </c>
      <c r="J141" s="38">
        <v>642.94999999999993</v>
      </c>
      <c r="K141" s="38">
        <v>662.0999999999998</v>
      </c>
      <c r="L141" s="38">
        <v>674.39999999999986</v>
      </c>
      <c r="M141" s="28">
        <v>649.79999999999995</v>
      </c>
      <c r="N141" s="28">
        <v>618.35</v>
      </c>
      <c r="O141" s="39">
        <v>5275400</v>
      </c>
      <c r="P141" s="40">
        <v>0.11514152239626271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1004.55</v>
      </c>
      <c r="F142" s="37">
        <v>1007.8666666666667</v>
      </c>
      <c r="G142" s="38">
        <v>997.68333333333339</v>
      </c>
      <c r="H142" s="38">
        <v>990.81666666666672</v>
      </c>
      <c r="I142" s="38">
        <v>980.63333333333344</v>
      </c>
      <c r="J142" s="38">
        <v>1014.7333333333333</v>
      </c>
      <c r="K142" s="38">
        <v>1024.9166666666665</v>
      </c>
      <c r="L142" s="38">
        <v>1031.7833333333333</v>
      </c>
      <c r="M142" s="28">
        <v>1018.05</v>
      </c>
      <c r="N142" s="28">
        <v>1001</v>
      </c>
      <c r="O142" s="39">
        <v>2365600</v>
      </c>
      <c r="P142" s="40">
        <v>4.4138418079096048E-2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70.05</v>
      </c>
      <c r="F143" s="37">
        <v>69.933333333333323</v>
      </c>
      <c r="G143" s="38">
        <v>69.46666666666664</v>
      </c>
      <c r="H143" s="38">
        <v>68.883333333333312</v>
      </c>
      <c r="I143" s="38">
        <v>68.416666666666629</v>
      </c>
      <c r="J143" s="38">
        <v>70.516666666666652</v>
      </c>
      <c r="K143" s="38">
        <v>70.98333333333332</v>
      </c>
      <c r="L143" s="38">
        <v>71.566666666666663</v>
      </c>
      <c r="M143" s="28">
        <v>70.400000000000006</v>
      </c>
      <c r="N143" s="28">
        <v>69.349999999999994</v>
      </c>
      <c r="O143" s="39">
        <v>65238750</v>
      </c>
      <c r="P143" s="40">
        <v>-6.8845047266748866E-3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1759.85</v>
      </c>
      <c r="F144" s="37">
        <v>1748.5</v>
      </c>
      <c r="G144" s="38">
        <v>1734.35</v>
      </c>
      <c r="H144" s="38">
        <v>1708.85</v>
      </c>
      <c r="I144" s="38">
        <v>1694.6999999999998</v>
      </c>
      <c r="J144" s="38">
        <v>1774</v>
      </c>
      <c r="K144" s="38">
        <v>1788.15</v>
      </c>
      <c r="L144" s="38">
        <v>1813.65</v>
      </c>
      <c r="M144" s="28">
        <v>1762.65</v>
      </c>
      <c r="N144" s="28">
        <v>1723</v>
      </c>
      <c r="O144" s="39">
        <v>3445750</v>
      </c>
      <c r="P144" s="40">
        <v>5.0381423421912985E-2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86627.45</v>
      </c>
      <c r="F145" s="37">
        <v>86613.349999999991</v>
      </c>
      <c r="G145" s="38">
        <v>86207.749999999985</v>
      </c>
      <c r="H145" s="38">
        <v>85788.049999999988</v>
      </c>
      <c r="I145" s="38">
        <v>85382.449999999983</v>
      </c>
      <c r="J145" s="38">
        <v>87033.049999999988</v>
      </c>
      <c r="K145" s="38">
        <v>87438.65</v>
      </c>
      <c r="L145" s="38">
        <v>87858.349999999991</v>
      </c>
      <c r="M145" s="28">
        <v>87018.95</v>
      </c>
      <c r="N145" s="28">
        <v>86193.65</v>
      </c>
      <c r="O145" s="39">
        <v>45470</v>
      </c>
      <c r="P145" s="40">
        <v>2.2717049032838506E-2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1034.45</v>
      </c>
      <c r="F146" s="37">
        <v>1031.3999999999999</v>
      </c>
      <c r="G146" s="38">
        <v>1024.0499999999997</v>
      </c>
      <c r="H146" s="38">
        <v>1013.6499999999999</v>
      </c>
      <c r="I146" s="38">
        <v>1006.2999999999997</v>
      </c>
      <c r="J146" s="38">
        <v>1041.7999999999997</v>
      </c>
      <c r="K146" s="38">
        <v>1049.1499999999996</v>
      </c>
      <c r="L146" s="38">
        <v>1059.5499999999997</v>
      </c>
      <c r="M146" s="28">
        <v>1038.75</v>
      </c>
      <c r="N146" s="28">
        <v>1021</v>
      </c>
      <c r="O146" s="39">
        <v>9051350</v>
      </c>
      <c r="P146" s="40">
        <v>2.5358255451713396E-2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82.25</v>
      </c>
      <c r="F147" s="37">
        <v>82.416666666666671</v>
      </c>
      <c r="G147" s="38">
        <v>81.283333333333346</v>
      </c>
      <c r="H147" s="38">
        <v>80.316666666666677</v>
      </c>
      <c r="I147" s="38">
        <v>79.183333333333351</v>
      </c>
      <c r="J147" s="38">
        <v>83.38333333333334</v>
      </c>
      <c r="K147" s="38">
        <v>84.516666666666666</v>
      </c>
      <c r="L147" s="38">
        <v>85.483333333333334</v>
      </c>
      <c r="M147" s="28">
        <v>83.55</v>
      </c>
      <c r="N147" s="28">
        <v>81.45</v>
      </c>
      <c r="O147" s="39">
        <v>54112500</v>
      </c>
      <c r="P147" s="40">
        <v>2.4421411330398976E-2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3635.85</v>
      </c>
      <c r="F148" s="37">
        <v>3624.6333333333337</v>
      </c>
      <c r="G148" s="38">
        <v>3608.2666666666673</v>
      </c>
      <c r="H148" s="38">
        <v>3580.6833333333338</v>
      </c>
      <c r="I148" s="38">
        <v>3564.3166666666675</v>
      </c>
      <c r="J148" s="38">
        <v>3652.2166666666672</v>
      </c>
      <c r="K148" s="38">
        <v>3668.583333333333</v>
      </c>
      <c r="L148" s="38">
        <v>3696.166666666667</v>
      </c>
      <c r="M148" s="28">
        <v>3641</v>
      </c>
      <c r="N148" s="28">
        <v>3597.05</v>
      </c>
      <c r="O148" s="39">
        <v>1459500</v>
      </c>
      <c r="P148" s="40">
        <v>3.092783505154639E-3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4718.2</v>
      </c>
      <c r="F149" s="37">
        <v>4700.3833333333332</v>
      </c>
      <c r="G149" s="38">
        <v>4675.8166666666666</v>
      </c>
      <c r="H149" s="38">
        <v>4633.4333333333334</v>
      </c>
      <c r="I149" s="38">
        <v>4608.8666666666668</v>
      </c>
      <c r="J149" s="38">
        <v>4742.7666666666664</v>
      </c>
      <c r="K149" s="38">
        <v>4767.3333333333321</v>
      </c>
      <c r="L149" s="38">
        <v>4809.7166666666662</v>
      </c>
      <c r="M149" s="28">
        <v>4724.95</v>
      </c>
      <c r="N149" s="28">
        <v>4658</v>
      </c>
      <c r="O149" s="39">
        <v>669150</v>
      </c>
      <c r="P149" s="40">
        <v>0.18360307773945345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20544.400000000001</v>
      </c>
      <c r="F150" s="37">
        <v>20531.133333333335</v>
      </c>
      <c r="G150" s="38">
        <v>20445.416666666672</v>
      </c>
      <c r="H150" s="38">
        <v>20346.433333333338</v>
      </c>
      <c r="I150" s="38">
        <v>20260.716666666674</v>
      </c>
      <c r="J150" s="38">
        <v>20630.116666666669</v>
      </c>
      <c r="K150" s="38">
        <v>20715.833333333336</v>
      </c>
      <c r="L150" s="38">
        <v>20814.816666666666</v>
      </c>
      <c r="M150" s="28">
        <v>20616.849999999999</v>
      </c>
      <c r="N150" s="28">
        <v>20432.150000000001</v>
      </c>
      <c r="O150" s="39">
        <v>413480</v>
      </c>
      <c r="P150" s="40">
        <v>2.0736644613409697E-2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109.8</v>
      </c>
      <c r="F151" s="37">
        <v>109.36666666666667</v>
      </c>
      <c r="G151" s="38">
        <v>108.03333333333335</v>
      </c>
      <c r="H151" s="38">
        <v>106.26666666666667</v>
      </c>
      <c r="I151" s="38">
        <v>104.93333333333334</v>
      </c>
      <c r="J151" s="38">
        <v>111.13333333333335</v>
      </c>
      <c r="K151" s="38">
        <v>112.46666666666667</v>
      </c>
      <c r="L151" s="38">
        <v>114.23333333333336</v>
      </c>
      <c r="M151" s="28">
        <v>110.7</v>
      </c>
      <c r="N151" s="28">
        <v>107.6</v>
      </c>
      <c r="O151" s="39">
        <v>51583500</v>
      </c>
      <c r="P151" s="40">
        <v>-4.1154328732747804E-2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170</v>
      </c>
      <c r="F152" s="37">
        <v>169.65</v>
      </c>
      <c r="G152" s="38">
        <v>169.10000000000002</v>
      </c>
      <c r="H152" s="38">
        <v>168.20000000000002</v>
      </c>
      <c r="I152" s="38">
        <v>167.65000000000003</v>
      </c>
      <c r="J152" s="38">
        <v>170.55</v>
      </c>
      <c r="K152" s="38">
        <v>171.10000000000002</v>
      </c>
      <c r="L152" s="38">
        <v>172</v>
      </c>
      <c r="M152" s="28">
        <v>170.2</v>
      </c>
      <c r="N152" s="28">
        <v>168.75</v>
      </c>
      <c r="O152" s="39">
        <v>70104300</v>
      </c>
      <c r="P152" s="40">
        <v>-2.5950855567269484E-3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873.4</v>
      </c>
      <c r="F153" s="37">
        <v>886.23333333333323</v>
      </c>
      <c r="G153" s="38">
        <v>855.46666666666647</v>
      </c>
      <c r="H153" s="38">
        <v>837.53333333333319</v>
      </c>
      <c r="I153" s="38">
        <v>806.76666666666642</v>
      </c>
      <c r="J153" s="38">
        <v>904.16666666666652</v>
      </c>
      <c r="K153" s="38">
        <v>934.93333333333317</v>
      </c>
      <c r="L153" s="38">
        <v>952.86666666666656</v>
      </c>
      <c r="M153" s="28">
        <v>917</v>
      </c>
      <c r="N153" s="28">
        <v>868.3</v>
      </c>
      <c r="O153" s="39">
        <v>7315000</v>
      </c>
      <c r="P153" s="40">
        <v>-1.9699812382739212E-2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3306.15</v>
      </c>
      <c r="F154" s="37">
        <v>3315.1666666666665</v>
      </c>
      <c r="G154" s="38">
        <v>3282.333333333333</v>
      </c>
      <c r="H154" s="38">
        <v>3258.5166666666664</v>
      </c>
      <c r="I154" s="38">
        <v>3225.6833333333329</v>
      </c>
      <c r="J154" s="38">
        <v>3338.9833333333331</v>
      </c>
      <c r="K154" s="38">
        <v>3371.8166666666662</v>
      </c>
      <c r="L154" s="38">
        <v>3395.6333333333332</v>
      </c>
      <c r="M154" s="28">
        <v>3348</v>
      </c>
      <c r="N154" s="28">
        <v>3291.35</v>
      </c>
      <c r="O154" s="39">
        <v>268400</v>
      </c>
      <c r="P154" s="40">
        <v>-1.488095238095238E-3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159.94999999999999</v>
      </c>
      <c r="F155" s="37">
        <v>159.71666666666667</v>
      </c>
      <c r="G155" s="38">
        <v>159.33333333333334</v>
      </c>
      <c r="H155" s="38">
        <v>158.71666666666667</v>
      </c>
      <c r="I155" s="38">
        <v>158.33333333333334</v>
      </c>
      <c r="J155" s="38">
        <v>160.33333333333334</v>
      </c>
      <c r="K155" s="38">
        <v>160.71666666666667</v>
      </c>
      <c r="L155" s="38">
        <v>161.33333333333334</v>
      </c>
      <c r="M155" s="28">
        <v>160.1</v>
      </c>
      <c r="N155" s="28">
        <v>159.1</v>
      </c>
      <c r="O155" s="39">
        <v>56618100</v>
      </c>
      <c r="P155" s="40">
        <v>-4.0633888663145065E-3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40074.300000000003</v>
      </c>
      <c r="F156" s="37">
        <v>39819.716666666667</v>
      </c>
      <c r="G156" s="38">
        <v>39455.433333333334</v>
      </c>
      <c r="H156" s="38">
        <v>38836.566666666666</v>
      </c>
      <c r="I156" s="38">
        <v>38472.283333333333</v>
      </c>
      <c r="J156" s="38">
        <v>40438.583333333336</v>
      </c>
      <c r="K156" s="38">
        <v>40802.866666666676</v>
      </c>
      <c r="L156" s="38">
        <v>41421.733333333337</v>
      </c>
      <c r="M156" s="28">
        <v>40184</v>
      </c>
      <c r="N156" s="28">
        <v>39200.85</v>
      </c>
      <c r="O156" s="39">
        <v>142650</v>
      </c>
      <c r="P156" s="40">
        <v>1.310322786832854E-2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718.4</v>
      </c>
      <c r="F157" s="37">
        <v>717.79999999999984</v>
      </c>
      <c r="G157" s="38">
        <v>714.04999999999973</v>
      </c>
      <c r="H157" s="38">
        <v>709.69999999999993</v>
      </c>
      <c r="I157" s="38">
        <v>705.94999999999982</v>
      </c>
      <c r="J157" s="38">
        <v>722.14999999999964</v>
      </c>
      <c r="K157" s="38">
        <v>725.89999999999986</v>
      </c>
      <c r="L157" s="38">
        <v>730.24999999999955</v>
      </c>
      <c r="M157" s="28">
        <v>721.55</v>
      </c>
      <c r="N157" s="28">
        <v>713.45</v>
      </c>
      <c r="O157" s="39">
        <v>9566150</v>
      </c>
      <c r="P157" s="40">
        <v>-1.5620578414171714E-2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4297.55</v>
      </c>
      <c r="F158" s="37">
        <v>4282.833333333333</v>
      </c>
      <c r="G158" s="38">
        <v>4222.7166666666662</v>
      </c>
      <c r="H158" s="38">
        <v>4147.8833333333332</v>
      </c>
      <c r="I158" s="38">
        <v>4087.7666666666664</v>
      </c>
      <c r="J158" s="38">
        <v>4357.6666666666661</v>
      </c>
      <c r="K158" s="38">
        <v>4417.7833333333328</v>
      </c>
      <c r="L158" s="38">
        <v>4492.6166666666659</v>
      </c>
      <c r="M158" s="28">
        <v>4342.95</v>
      </c>
      <c r="N158" s="28">
        <v>4208</v>
      </c>
      <c r="O158" s="39">
        <v>1325275</v>
      </c>
      <c r="P158" s="40">
        <v>0.1156452563347083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233.6</v>
      </c>
      <c r="F159" s="37">
        <v>233.98333333333335</v>
      </c>
      <c r="G159" s="38">
        <v>232.6166666666667</v>
      </c>
      <c r="H159" s="38">
        <v>231.63333333333335</v>
      </c>
      <c r="I159" s="38">
        <v>230.26666666666671</v>
      </c>
      <c r="J159" s="38">
        <v>234.9666666666667</v>
      </c>
      <c r="K159" s="38">
        <v>236.33333333333337</v>
      </c>
      <c r="L159" s="38">
        <v>237.31666666666669</v>
      </c>
      <c r="M159" s="28">
        <v>235.35</v>
      </c>
      <c r="N159" s="28">
        <v>233</v>
      </c>
      <c r="O159" s="39">
        <v>15489000</v>
      </c>
      <c r="P159" s="40">
        <v>2.2781299524564185E-2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156.80000000000001</v>
      </c>
      <c r="F160" s="37">
        <v>157.69999999999999</v>
      </c>
      <c r="G160" s="38">
        <v>155.29999999999998</v>
      </c>
      <c r="H160" s="38">
        <v>153.79999999999998</v>
      </c>
      <c r="I160" s="38">
        <v>151.39999999999998</v>
      </c>
      <c r="J160" s="38">
        <v>159.19999999999999</v>
      </c>
      <c r="K160" s="38">
        <v>161.59999999999997</v>
      </c>
      <c r="L160" s="38">
        <v>163.1</v>
      </c>
      <c r="M160" s="28">
        <v>160.1</v>
      </c>
      <c r="N160" s="28">
        <v>156.19999999999999</v>
      </c>
      <c r="O160" s="39">
        <v>64449000</v>
      </c>
      <c r="P160" s="40">
        <v>1.4146341463414635E-2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2438.65</v>
      </c>
      <c r="F161" s="37">
        <v>2432.0333333333333</v>
      </c>
      <c r="G161" s="38">
        <v>2421.9666666666667</v>
      </c>
      <c r="H161" s="38">
        <v>2405.2833333333333</v>
      </c>
      <c r="I161" s="38">
        <v>2395.2166666666667</v>
      </c>
      <c r="J161" s="38">
        <v>2448.7166666666667</v>
      </c>
      <c r="K161" s="38">
        <v>2458.7833333333333</v>
      </c>
      <c r="L161" s="38">
        <v>2475.4666666666667</v>
      </c>
      <c r="M161" s="28">
        <v>2442.1</v>
      </c>
      <c r="N161" s="28">
        <v>2415.35</v>
      </c>
      <c r="O161" s="39">
        <v>2975000</v>
      </c>
      <c r="P161" s="40">
        <v>-1.3185172899908781E-2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3194.1</v>
      </c>
      <c r="F162" s="37">
        <v>3182.9333333333329</v>
      </c>
      <c r="G162" s="38">
        <v>3156.1666666666661</v>
      </c>
      <c r="H162" s="38">
        <v>3118.2333333333331</v>
      </c>
      <c r="I162" s="38">
        <v>3091.4666666666662</v>
      </c>
      <c r="J162" s="38">
        <v>3220.8666666666659</v>
      </c>
      <c r="K162" s="38">
        <v>3247.6333333333332</v>
      </c>
      <c r="L162" s="38">
        <v>3285.5666666666657</v>
      </c>
      <c r="M162" s="28">
        <v>3209.7</v>
      </c>
      <c r="N162" s="28">
        <v>3145</v>
      </c>
      <c r="O162" s="39">
        <v>2285000</v>
      </c>
      <c r="P162" s="40">
        <v>1.0279650712943518E-2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48.3</v>
      </c>
      <c r="F163" s="37">
        <v>48.266666666666673</v>
      </c>
      <c r="G163" s="38">
        <v>47.833333333333343</v>
      </c>
      <c r="H163" s="38">
        <v>47.366666666666667</v>
      </c>
      <c r="I163" s="38">
        <v>46.933333333333337</v>
      </c>
      <c r="J163" s="38">
        <v>48.733333333333348</v>
      </c>
      <c r="K163" s="38">
        <v>49.166666666666671</v>
      </c>
      <c r="L163" s="38">
        <v>49.633333333333354</v>
      </c>
      <c r="M163" s="28">
        <v>48.7</v>
      </c>
      <c r="N163" s="28">
        <v>47.8</v>
      </c>
      <c r="O163" s="39">
        <v>262672000</v>
      </c>
      <c r="P163" s="40">
        <v>2.2866043613707164E-2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3115.45</v>
      </c>
      <c r="F164" s="37">
        <v>3115.0499999999997</v>
      </c>
      <c r="G164" s="38">
        <v>3094.3999999999996</v>
      </c>
      <c r="H164" s="38">
        <v>3073.35</v>
      </c>
      <c r="I164" s="38">
        <v>3052.7</v>
      </c>
      <c r="J164" s="38">
        <v>3136.0999999999995</v>
      </c>
      <c r="K164" s="38">
        <v>3156.75</v>
      </c>
      <c r="L164" s="38">
        <v>3177.7999999999993</v>
      </c>
      <c r="M164" s="28">
        <v>3135.7</v>
      </c>
      <c r="N164" s="28">
        <v>3094</v>
      </c>
      <c r="O164" s="39">
        <v>1630200</v>
      </c>
      <c r="P164" s="40">
        <v>3.6941263391207981E-3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231.55</v>
      </c>
      <c r="F165" s="37">
        <v>231.06666666666669</v>
      </c>
      <c r="G165" s="38">
        <v>229.93333333333339</v>
      </c>
      <c r="H165" s="38">
        <v>228.31666666666669</v>
      </c>
      <c r="I165" s="38">
        <v>227.18333333333339</v>
      </c>
      <c r="J165" s="38">
        <v>232.68333333333339</v>
      </c>
      <c r="K165" s="38">
        <v>233.81666666666666</v>
      </c>
      <c r="L165" s="38">
        <v>235.43333333333339</v>
      </c>
      <c r="M165" s="28">
        <v>232.2</v>
      </c>
      <c r="N165" s="28">
        <v>229.45</v>
      </c>
      <c r="O165" s="39">
        <v>31198500</v>
      </c>
      <c r="P165" s="40">
        <v>-6.6196698762035766E-3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1501.15</v>
      </c>
      <c r="F166" s="37">
        <v>1503.0333333333335</v>
      </c>
      <c r="G166" s="38">
        <v>1481.0166666666671</v>
      </c>
      <c r="H166" s="38">
        <v>1460.8833333333337</v>
      </c>
      <c r="I166" s="38">
        <v>1438.8666666666672</v>
      </c>
      <c r="J166" s="38">
        <v>1523.166666666667</v>
      </c>
      <c r="K166" s="38">
        <v>1545.1833333333334</v>
      </c>
      <c r="L166" s="38">
        <v>1565.3166666666668</v>
      </c>
      <c r="M166" s="28">
        <v>1525.05</v>
      </c>
      <c r="N166" s="28">
        <v>1482.9</v>
      </c>
      <c r="O166" s="39">
        <v>2668699</v>
      </c>
      <c r="P166" s="40">
        <v>0.11798806479113384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154.15</v>
      </c>
      <c r="F167" s="37">
        <v>154.85</v>
      </c>
      <c r="G167" s="38">
        <v>152.29999999999998</v>
      </c>
      <c r="H167" s="38">
        <v>150.44999999999999</v>
      </c>
      <c r="I167" s="38">
        <v>147.89999999999998</v>
      </c>
      <c r="J167" s="38">
        <v>156.69999999999999</v>
      </c>
      <c r="K167" s="38">
        <v>159.25</v>
      </c>
      <c r="L167" s="38">
        <v>161.1</v>
      </c>
      <c r="M167" s="28">
        <v>157.4</v>
      </c>
      <c r="N167" s="28">
        <v>153</v>
      </c>
      <c r="O167" s="39">
        <v>12435500</v>
      </c>
      <c r="P167" s="40">
        <v>9.3749999999999997E-3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723.3</v>
      </c>
      <c r="F168" s="37">
        <v>731.83333333333337</v>
      </c>
      <c r="G168" s="38">
        <v>711.7166666666667</v>
      </c>
      <c r="H168" s="38">
        <v>700.13333333333333</v>
      </c>
      <c r="I168" s="38">
        <v>680.01666666666665</v>
      </c>
      <c r="J168" s="38">
        <v>743.41666666666674</v>
      </c>
      <c r="K168" s="38">
        <v>763.5333333333333</v>
      </c>
      <c r="L168" s="38">
        <v>775.11666666666679</v>
      </c>
      <c r="M168" s="28">
        <v>751.95</v>
      </c>
      <c r="N168" s="28">
        <v>720.25</v>
      </c>
      <c r="O168" s="39">
        <v>5088950</v>
      </c>
      <c r="P168" s="40">
        <v>8.2248734634851772E-2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148</v>
      </c>
      <c r="F169" s="37">
        <v>148.13333333333333</v>
      </c>
      <c r="G169" s="38">
        <v>145.96666666666664</v>
      </c>
      <c r="H169" s="38">
        <v>143.93333333333331</v>
      </c>
      <c r="I169" s="38">
        <v>141.76666666666662</v>
      </c>
      <c r="J169" s="38">
        <v>150.16666666666666</v>
      </c>
      <c r="K169" s="38">
        <v>152.33333333333334</v>
      </c>
      <c r="L169" s="38">
        <v>154.36666666666667</v>
      </c>
      <c r="M169" s="28">
        <v>150.30000000000001</v>
      </c>
      <c r="N169" s="28">
        <v>146.1</v>
      </c>
      <c r="O169" s="39">
        <v>41800000</v>
      </c>
      <c r="P169" s="40">
        <v>8.8399947923447464E-2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121.9</v>
      </c>
      <c r="F170" s="37">
        <v>122.16666666666667</v>
      </c>
      <c r="G170" s="38">
        <v>121.18333333333334</v>
      </c>
      <c r="H170" s="38">
        <v>120.46666666666667</v>
      </c>
      <c r="I170" s="38">
        <v>119.48333333333333</v>
      </c>
      <c r="J170" s="38">
        <v>122.88333333333334</v>
      </c>
      <c r="K170" s="38">
        <v>123.86666666666666</v>
      </c>
      <c r="L170" s="38">
        <v>124.58333333333334</v>
      </c>
      <c r="M170" s="28">
        <v>123.15</v>
      </c>
      <c r="N170" s="28">
        <v>121.45</v>
      </c>
      <c r="O170" s="39">
        <v>55800000</v>
      </c>
      <c r="P170" s="40">
        <v>3.5971223021582736E-3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2352.6999999999998</v>
      </c>
      <c r="F171" s="37">
        <v>2350.6666666666665</v>
      </c>
      <c r="G171" s="38">
        <v>2340.6333333333332</v>
      </c>
      <c r="H171" s="38">
        <v>2328.5666666666666</v>
      </c>
      <c r="I171" s="38">
        <v>2318.5333333333333</v>
      </c>
      <c r="J171" s="38">
        <v>2362.7333333333331</v>
      </c>
      <c r="K171" s="38">
        <v>2372.7666666666669</v>
      </c>
      <c r="L171" s="38">
        <v>2384.833333333333</v>
      </c>
      <c r="M171" s="28">
        <v>2360.6999999999998</v>
      </c>
      <c r="N171" s="28">
        <v>2338.6</v>
      </c>
      <c r="O171" s="39">
        <v>36300250</v>
      </c>
      <c r="P171" s="40">
        <v>-4.6135706157368686E-3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81.55</v>
      </c>
      <c r="F172" s="37">
        <v>81.900000000000006</v>
      </c>
      <c r="G172" s="38">
        <v>80.300000000000011</v>
      </c>
      <c r="H172" s="38">
        <v>79.050000000000011</v>
      </c>
      <c r="I172" s="38">
        <v>77.450000000000017</v>
      </c>
      <c r="J172" s="38">
        <v>83.15</v>
      </c>
      <c r="K172" s="38">
        <v>84.75</v>
      </c>
      <c r="L172" s="38">
        <v>86</v>
      </c>
      <c r="M172" s="28">
        <v>83.5</v>
      </c>
      <c r="N172" s="28">
        <v>80.650000000000006</v>
      </c>
      <c r="O172" s="39">
        <v>111176000</v>
      </c>
      <c r="P172" s="40">
        <v>5.5121099385012529E-2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761.55</v>
      </c>
      <c r="F173" s="37">
        <v>757.61666666666667</v>
      </c>
      <c r="G173" s="38">
        <v>750.48333333333335</v>
      </c>
      <c r="H173" s="38">
        <v>739.41666666666663</v>
      </c>
      <c r="I173" s="38">
        <v>732.2833333333333</v>
      </c>
      <c r="J173" s="38">
        <v>768.68333333333339</v>
      </c>
      <c r="K173" s="38">
        <v>775.81666666666683</v>
      </c>
      <c r="L173" s="38">
        <v>786.88333333333344</v>
      </c>
      <c r="M173" s="28">
        <v>764.75</v>
      </c>
      <c r="N173" s="28">
        <v>746.55</v>
      </c>
      <c r="O173" s="39">
        <v>11171200</v>
      </c>
      <c r="P173" s="40">
        <v>5.4682779456193355E-2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1108.8499999999999</v>
      </c>
      <c r="F174" s="37">
        <v>1116.6166666666666</v>
      </c>
      <c r="G174" s="38">
        <v>1098.3833333333332</v>
      </c>
      <c r="H174" s="38">
        <v>1087.9166666666667</v>
      </c>
      <c r="I174" s="38">
        <v>1069.6833333333334</v>
      </c>
      <c r="J174" s="38">
        <v>1127.083333333333</v>
      </c>
      <c r="K174" s="38">
        <v>1145.3166666666662</v>
      </c>
      <c r="L174" s="38">
        <v>1155.7833333333328</v>
      </c>
      <c r="M174" s="28">
        <v>1134.8499999999999</v>
      </c>
      <c r="N174" s="28">
        <v>1106.1500000000001</v>
      </c>
      <c r="O174" s="39">
        <v>6861750</v>
      </c>
      <c r="P174" s="40">
        <v>8.0431908329660646E-3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542.95000000000005</v>
      </c>
      <c r="F175" s="37">
        <v>543.01666666666665</v>
      </c>
      <c r="G175" s="38">
        <v>539.48333333333335</v>
      </c>
      <c r="H175" s="38">
        <v>536.01666666666665</v>
      </c>
      <c r="I175" s="38">
        <v>532.48333333333335</v>
      </c>
      <c r="J175" s="38">
        <v>546.48333333333335</v>
      </c>
      <c r="K175" s="38">
        <v>550.01666666666665</v>
      </c>
      <c r="L175" s="38">
        <v>553.48333333333335</v>
      </c>
      <c r="M175" s="28">
        <v>546.54999999999995</v>
      </c>
      <c r="N175" s="28">
        <v>539.54999999999995</v>
      </c>
      <c r="O175" s="39">
        <v>76986000</v>
      </c>
      <c r="P175" s="40">
        <v>3.8727848844032392E-3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23967.05</v>
      </c>
      <c r="F176" s="37">
        <v>24081.5</v>
      </c>
      <c r="G176" s="38">
        <v>23786.35</v>
      </c>
      <c r="H176" s="38">
        <v>23605.649999999998</v>
      </c>
      <c r="I176" s="38">
        <v>23310.499999999996</v>
      </c>
      <c r="J176" s="38">
        <v>24262.2</v>
      </c>
      <c r="K176" s="38">
        <v>24557.350000000002</v>
      </c>
      <c r="L176" s="38">
        <v>24738.050000000003</v>
      </c>
      <c r="M176" s="28">
        <v>24376.65</v>
      </c>
      <c r="N176" s="28">
        <v>23900.799999999999</v>
      </c>
      <c r="O176" s="39">
        <v>417375</v>
      </c>
      <c r="P176" s="40">
        <v>5.033029254482542E-2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3259.15</v>
      </c>
      <c r="F177" s="37">
        <v>3268.9833333333336</v>
      </c>
      <c r="G177" s="38">
        <v>3239.166666666667</v>
      </c>
      <c r="H177" s="38">
        <v>3219.1833333333334</v>
      </c>
      <c r="I177" s="38">
        <v>3189.3666666666668</v>
      </c>
      <c r="J177" s="38">
        <v>3288.9666666666672</v>
      </c>
      <c r="K177" s="38">
        <v>3318.7833333333338</v>
      </c>
      <c r="L177" s="38">
        <v>3338.7666666666673</v>
      </c>
      <c r="M177" s="28">
        <v>3298.8</v>
      </c>
      <c r="N177" s="28">
        <v>3249</v>
      </c>
      <c r="O177" s="39">
        <v>1660450</v>
      </c>
      <c r="P177" s="40">
        <v>-1.14603798297315E-2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2483.0500000000002</v>
      </c>
      <c r="F178" s="37">
        <v>2478.85</v>
      </c>
      <c r="G178" s="38">
        <v>2472.35</v>
      </c>
      <c r="H178" s="38">
        <v>2461.65</v>
      </c>
      <c r="I178" s="38">
        <v>2455.15</v>
      </c>
      <c r="J178" s="38">
        <v>2489.5499999999997</v>
      </c>
      <c r="K178" s="38">
        <v>2496.0499999999997</v>
      </c>
      <c r="L178" s="38">
        <v>2506.7499999999995</v>
      </c>
      <c r="M178" s="28">
        <v>2485.35</v>
      </c>
      <c r="N178" s="28">
        <v>2468.15</v>
      </c>
      <c r="O178" s="39">
        <v>2878125</v>
      </c>
      <c r="P178" s="40">
        <v>-8.0134419025462058E-3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1359.15</v>
      </c>
      <c r="F179" s="37">
        <v>1355.1499999999999</v>
      </c>
      <c r="G179" s="38">
        <v>1346.2999999999997</v>
      </c>
      <c r="H179" s="38">
        <v>1333.4499999999998</v>
      </c>
      <c r="I179" s="38">
        <v>1324.5999999999997</v>
      </c>
      <c r="J179" s="38">
        <v>1367.9999999999998</v>
      </c>
      <c r="K179" s="38">
        <v>1376.8499999999997</v>
      </c>
      <c r="L179" s="38">
        <v>1389.6999999999998</v>
      </c>
      <c r="M179" s="28">
        <v>1364</v>
      </c>
      <c r="N179" s="28">
        <v>1342.3</v>
      </c>
      <c r="O179" s="39">
        <v>4781400</v>
      </c>
      <c r="P179" s="40">
        <v>7.2255113024757803E-2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991.45</v>
      </c>
      <c r="F180" s="37">
        <v>990.88333333333333</v>
      </c>
      <c r="G180" s="38">
        <v>987.41666666666663</v>
      </c>
      <c r="H180" s="38">
        <v>983.38333333333333</v>
      </c>
      <c r="I180" s="38">
        <v>979.91666666666663</v>
      </c>
      <c r="J180" s="38">
        <v>994.91666666666663</v>
      </c>
      <c r="K180" s="38">
        <v>998.38333333333333</v>
      </c>
      <c r="L180" s="38">
        <v>1002.4166666666666</v>
      </c>
      <c r="M180" s="28">
        <v>994.35</v>
      </c>
      <c r="N180" s="28">
        <v>986.85</v>
      </c>
      <c r="O180" s="39">
        <v>19511100</v>
      </c>
      <c r="P180" s="40">
        <v>1.8340579445398415E-2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418.65</v>
      </c>
      <c r="F181" s="37">
        <v>417.64999999999992</v>
      </c>
      <c r="G181" s="38">
        <v>415.34999999999985</v>
      </c>
      <c r="H181" s="38">
        <v>412.04999999999995</v>
      </c>
      <c r="I181" s="38">
        <v>409.74999999999989</v>
      </c>
      <c r="J181" s="38">
        <v>420.94999999999982</v>
      </c>
      <c r="K181" s="38">
        <v>423.24999999999989</v>
      </c>
      <c r="L181" s="38">
        <v>426.54999999999978</v>
      </c>
      <c r="M181" s="28">
        <v>419.95</v>
      </c>
      <c r="N181" s="28">
        <v>414.35</v>
      </c>
      <c r="O181" s="39">
        <v>8673000</v>
      </c>
      <c r="P181" s="40">
        <v>-4.4765840220385676E-3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617</v>
      </c>
      <c r="F182" s="37">
        <v>617.13333333333333</v>
      </c>
      <c r="G182" s="38">
        <v>613.26666666666665</v>
      </c>
      <c r="H182" s="38">
        <v>609.5333333333333</v>
      </c>
      <c r="I182" s="38">
        <v>605.66666666666663</v>
      </c>
      <c r="J182" s="38">
        <v>620.86666666666667</v>
      </c>
      <c r="K182" s="38">
        <v>624.73333333333323</v>
      </c>
      <c r="L182" s="38">
        <v>628.4666666666667</v>
      </c>
      <c r="M182" s="28">
        <v>621</v>
      </c>
      <c r="N182" s="28">
        <v>613.4</v>
      </c>
      <c r="O182" s="39">
        <v>2392000</v>
      </c>
      <c r="P182" s="40">
        <v>-3.5094796288826141E-2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944.25</v>
      </c>
      <c r="F183" s="37">
        <v>943.41666666666663</v>
      </c>
      <c r="G183" s="38">
        <v>937.7833333333333</v>
      </c>
      <c r="H183" s="38">
        <v>931.31666666666672</v>
      </c>
      <c r="I183" s="38">
        <v>925.68333333333339</v>
      </c>
      <c r="J183" s="38">
        <v>949.88333333333321</v>
      </c>
      <c r="K183" s="38">
        <v>955.51666666666665</v>
      </c>
      <c r="L183" s="38">
        <v>961.98333333333312</v>
      </c>
      <c r="M183" s="28">
        <v>949.05</v>
      </c>
      <c r="N183" s="28">
        <v>936.95</v>
      </c>
      <c r="O183" s="39">
        <v>5794500</v>
      </c>
      <c r="P183" s="40">
        <v>-4.9224710804824025E-2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1242.2</v>
      </c>
      <c r="F184" s="37">
        <v>1230.7166666666667</v>
      </c>
      <c r="G184" s="38">
        <v>1215.1333333333334</v>
      </c>
      <c r="H184" s="38">
        <v>1188.0666666666668</v>
      </c>
      <c r="I184" s="38">
        <v>1172.4833333333336</v>
      </c>
      <c r="J184" s="38">
        <v>1257.7833333333333</v>
      </c>
      <c r="K184" s="38">
        <v>1273.3666666666663</v>
      </c>
      <c r="L184" s="38">
        <v>1300.4333333333332</v>
      </c>
      <c r="M184" s="28">
        <v>1246.3</v>
      </c>
      <c r="N184" s="28">
        <v>1203.6500000000001</v>
      </c>
      <c r="O184" s="39">
        <v>2499500</v>
      </c>
      <c r="P184" s="40">
        <v>-4.3619667113066772E-2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701.85</v>
      </c>
      <c r="F185" s="37">
        <v>702.13333333333333</v>
      </c>
      <c r="G185" s="38">
        <v>698.06666666666661</v>
      </c>
      <c r="H185" s="38">
        <v>694.2833333333333</v>
      </c>
      <c r="I185" s="38">
        <v>690.21666666666658</v>
      </c>
      <c r="J185" s="38">
        <v>705.91666666666663</v>
      </c>
      <c r="K185" s="38">
        <v>709.98333333333346</v>
      </c>
      <c r="L185" s="38">
        <v>713.76666666666665</v>
      </c>
      <c r="M185" s="28">
        <v>706.2</v>
      </c>
      <c r="N185" s="28">
        <v>698.35</v>
      </c>
      <c r="O185" s="39">
        <v>11848500</v>
      </c>
      <c r="P185" s="40">
        <v>2.5231679775718403E-2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471.95</v>
      </c>
      <c r="F186" s="37">
        <v>472.26666666666665</v>
      </c>
      <c r="G186" s="38">
        <v>467.13333333333333</v>
      </c>
      <c r="H186" s="38">
        <v>462.31666666666666</v>
      </c>
      <c r="I186" s="38">
        <v>457.18333333333334</v>
      </c>
      <c r="J186" s="38">
        <v>477.08333333333331</v>
      </c>
      <c r="K186" s="38">
        <v>482.21666666666664</v>
      </c>
      <c r="L186" s="38">
        <v>487.0333333333333</v>
      </c>
      <c r="M186" s="28">
        <v>477.4</v>
      </c>
      <c r="N186" s="28">
        <v>467.45</v>
      </c>
      <c r="O186" s="39">
        <v>60618075</v>
      </c>
      <c r="P186" s="40">
        <v>-1.6234592169468792E-2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196</v>
      </c>
      <c r="F187" s="37">
        <v>195.93333333333331</v>
      </c>
      <c r="G187" s="38">
        <v>194.51666666666662</v>
      </c>
      <c r="H187" s="38">
        <v>193.0333333333333</v>
      </c>
      <c r="I187" s="38">
        <v>191.61666666666662</v>
      </c>
      <c r="J187" s="38">
        <v>197.41666666666663</v>
      </c>
      <c r="K187" s="38">
        <v>198.83333333333331</v>
      </c>
      <c r="L187" s="38">
        <v>200.31666666666663</v>
      </c>
      <c r="M187" s="28">
        <v>197.35</v>
      </c>
      <c r="N187" s="28">
        <v>194.45</v>
      </c>
      <c r="O187" s="39">
        <v>95357250</v>
      </c>
      <c r="P187" s="40">
        <v>-6.5051513766306831E-3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106.2</v>
      </c>
      <c r="F188" s="37">
        <v>106.5</v>
      </c>
      <c r="G188" s="38">
        <v>104.95</v>
      </c>
      <c r="H188" s="38">
        <v>103.7</v>
      </c>
      <c r="I188" s="38">
        <v>102.15</v>
      </c>
      <c r="J188" s="38">
        <v>107.75</v>
      </c>
      <c r="K188" s="38">
        <v>109.30000000000001</v>
      </c>
      <c r="L188" s="38">
        <v>110.55</v>
      </c>
      <c r="M188" s="28">
        <v>108.05</v>
      </c>
      <c r="N188" s="28">
        <v>105.25</v>
      </c>
      <c r="O188" s="39">
        <v>210578500</v>
      </c>
      <c r="P188" s="40">
        <v>4.6293006859235375E-2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3161.45</v>
      </c>
      <c r="F189" s="37">
        <v>3142.7666666666664</v>
      </c>
      <c r="G189" s="38">
        <v>3121.583333333333</v>
      </c>
      <c r="H189" s="38">
        <v>3081.7166666666667</v>
      </c>
      <c r="I189" s="38">
        <v>3060.5333333333333</v>
      </c>
      <c r="J189" s="38">
        <v>3182.6333333333328</v>
      </c>
      <c r="K189" s="38">
        <v>3203.8166666666662</v>
      </c>
      <c r="L189" s="38">
        <v>3243.6833333333325</v>
      </c>
      <c r="M189" s="28">
        <v>3163.95</v>
      </c>
      <c r="N189" s="28">
        <v>3102.9</v>
      </c>
      <c r="O189" s="39">
        <v>11513600</v>
      </c>
      <c r="P189" s="40">
        <v>-5.5255600229753017E-2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998.75</v>
      </c>
      <c r="F190" s="37">
        <v>1003.2833333333334</v>
      </c>
      <c r="G190" s="38">
        <v>988.16666666666686</v>
      </c>
      <c r="H190" s="38">
        <v>977.58333333333348</v>
      </c>
      <c r="I190" s="38">
        <v>962.46666666666692</v>
      </c>
      <c r="J190" s="38">
        <v>1013.8666666666668</v>
      </c>
      <c r="K190" s="38">
        <v>1028.9833333333333</v>
      </c>
      <c r="L190" s="38">
        <v>1039.5666666666666</v>
      </c>
      <c r="M190" s="28">
        <v>1018.4</v>
      </c>
      <c r="N190" s="28">
        <v>992.7</v>
      </c>
      <c r="O190" s="39">
        <v>12906000</v>
      </c>
      <c r="P190" s="40">
        <v>0.11162790697674418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2574.85</v>
      </c>
      <c r="F191" s="37">
        <v>2576.6333333333337</v>
      </c>
      <c r="G191" s="38">
        <v>2559.2666666666673</v>
      </c>
      <c r="H191" s="38">
        <v>2543.6833333333338</v>
      </c>
      <c r="I191" s="38">
        <v>2526.3166666666675</v>
      </c>
      <c r="J191" s="38">
        <v>2592.2166666666672</v>
      </c>
      <c r="K191" s="38">
        <v>2609.583333333333</v>
      </c>
      <c r="L191" s="38">
        <v>2625.166666666667</v>
      </c>
      <c r="M191" s="28">
        <v>2594</v>
      </c>
      <c r="N191" s="28">
        <v>2561.0500000000002</v>
      </c>
      <c r="O191" s="39">
        <v>4764000</v>
      </c>
      <c r="P191" s="40">
        <v>-1.0129343930185445E-2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1615.55</v>
      </c>
      <c r="F192" s="37">
        <v>1610.0833333333333</v>
      </c>
      <c r="G192" s="38">
        <v>1597.2166666666665</v>
      </c>
      <c r="H192" s="38">
        <v>1578.8833333333332</v>
      </c>
      <c r="I192" s="38">
        <v>1566.0166666666664</v>
      </c>
      <c r="J192" s="38">
        <v>1628.4166666666665</v>
      </c>
      <c r="K192" s="38">
        <v>1641.2833333333333</v>
      </c>
      <c r="L192" s="38">
        <v>1659.6166666666666</v>
      </c>
      <c r="M192" s="28">
        <v>1622.95</v>
      </c>
      <c r="N192" s="28">
        <v>1591.75</v>
      </c>
      <c r="O192" s="39">
        <v>1882500</v>
      </c>
      <c r="P192" s="40">
        <v>1.3297872340425532E-3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1385.6</v>
      </c>
      <c r="F193" s="37">
        <v>1387.0666666666666</v>
      </c>
      <c r="G193" s="38">
        <v>1369.2333333333331</v>
      </c>
      <c r="H193" s="38">
        <v>1352.8666666666666</v>
      </c>
      <c r="I193" s="38">
        <v>1335.0333333333331</v>
      </c>
      <c r="J193" s="38">
        <v>1403.4333333333332</v>
      </c>
      <c r="K193" s="38">
        <v>1421.2666666666667</v>
      </c>
      <c r="L193" s="38">
        <v>1437.6333333333332</v>
      </c>
      <c r="M193" s="28">
        <v>1404.9</v>
      </c>
      <c r="N193" s="28">
        <v>1370.7</v>
      </c>
      <c r="O193" s="39">
        <v>3996800</v>
      </c>
      <c r="P193" s="40">
        <v>-9.0250917385698709E-3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1095.45</v>
      </c>
      <c r="F194" s="37">
        <v>1104.8666666666668</v>
      </c>
      <c r="G194" s="38">
        <v>1077.7833333333335</v>
      </c>
      <c r="H194" s="38">
        <v>1060.1166666666668</v>
      </c>
      <c r="I194" s="38">
        <v>1033.0333333333335</v>
      </c>
      <c r="J194" s="38">
        <v>1122.5333333333335</v>
      </c>
      <c r="K194" s="38">
        <v>1149.6166666666666</v>
      </c>
      <c r="L194" s="38">
        <v>1167.2833333333335</v>
      </c>
      <c r="M194" s="28">
        <v>1131.95</v>
      </c>
      <c r="N194" s="28">
        <v>1087.2</v>
      </c>
      <c r="O194" s="39">
        <v>7782600</v>
      </c>
      <c r="P194" s="40">
        <v>4.3257952519470767E-2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1443.6</v>
      </c>
      <c r="F195" s="37">
        <v>1442.6333333333332</v>
      </c>
      <c r="G195" s="38">
        <v>1434.4666666666665</v>
      </c>
      <c r="H195" s="38">
        <v>1425.3333333333333</v>
      </c>
      <c r="I195" s="38">
        <v>1417.1666666666665</v>
      </c>
      <c r="J195" s="38">
        <v>1451.7666666666664</v>
      </c>
      <c r="K195" s="38">
        <v>1459.9333333333334</v>
      </c>
      <c r="L195" s="38">
        <v>1469.0666666666664</v>
      </c>
      <c r="M195" s="28">
        <v>1450.8</v>
      </c>
      <c r="N195" s="28">
        <v>1433.5</v>
      </c>
      <c r="O195" s="39">
        <v>1444000</v>
      </c>
      <c r="P195" s="40">
        <v>1.0355443604813882E-2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7376.25</v>
      </c>
      <c r="F196" s="37">
        <v>7415.7833333333328</v>
      </c>
      <c r="G196" s="38">
        <v>7315.4666666666653</v>
      </c>
      <c r="H196" s="38">
        <v>7254.6833333333325</v>
      </c>
      <c r="I196" s="38">
        <v>7154.366666666665</v>
      </c>
      <c r="J196" s="38">
        <v>7476.5666666666657</v>
      </c>
      <c r="K196" s="38">
        <v>7576.8833333333332</v>
      </c>
      <c r="L196" s="38">
        <v>7637.6666666666661</v>
      </c>
      <c r="M196" s="28">
        <v>7516.1</v>
      </c>
      <c r="N196" s="28">
        <v>7355</v>
      </c>
      <c r="O196" s="39">
        <v>1847000</v>
      </c>
      <c r="P196" s="40">
        <v>3.1843575418994415E-2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734.9</v>
      </c>
      <c r="F197" s="37">
        <v>736.7833333333333</v>
      </c>
      <c r="G197" s="38">
        <v>730.41666666666663</v>
      </c>
      <c r="H197" s="38">
        <v>725.93333333333328</v>
      </c>
      <c r="I197" s="38">
        <v>719.56666666666661</v>
      </c>
      <c r="J197" s="38">
        <v>741.26666666666665</v>
      </c>
      <c r="K197" s="38">
        <v>747.63333333333344</v>
      </c>
      <c r="L197" s="38">
        <v>752.11666666666667</v>
      </c>
      <c r="M197" s="28">
        <v>743.15</v>
      </c>
      <c r="N197" s="28">
        <v>732.3</v>
      </c>
      <c r="O197" s="39">
        <v>15702700</v>
      </c>
      <c r="P197" s="40">
        <v>1.8036241045090603E-2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276.3</v>
      </c>
      <c r="F198" s="37">
        <v>277.28333333333336</v>
      </c>
      <c r="G198" s="38">
        <v>274.51666666666671</v>
      </c>
      <c r="H198" s="38">
        <v>272.73333333333335</v>
      </c>
      <c r="I198" s="38">
        <v>269.9666666666667</v>
      </c>
      <c r="J198" s="38">
        <v>279.06666666666672</v>
      </c>
      <c r="K198" s="38">
        <v>281.83333333333337</v>
      </c>
      <c r="L198" s="38">
        <v>283.61666666666673</v>
      </c>
      <c r="M198" s="28">
        <v>280.05</v>
      </c>
      <c r="N198" s="28">
        <v>275.5</v>
      </c>
      <c r="O198" s="39">
        <v>36756000</v>
      </c>
      <c r="P198" s="40">
        <v>1.9866814650388458E-2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859.4</v>
      </c>
      <c r="F199" s="37">
        <v>862.26666666666677</v>
      </c>
      <c r="G199" s="38">
        <v>853.53333333333353</v>
      </c>
      <c r="H199" s="38">
        <v>847.66666666666674</v>
      </c>
      <c r="I199" s="38">
        <v>838.93333333333351</v>
      </c>
      <c r="J199" s="38">
        <v>868.13333333333355</v>
      </c>
      <c r="K199" s="38">
        <v>876.8666666666669</v>
      </c>
      <c r="L199" s="38">
        <v>882.73333333333358</v>
      </c>
      <c r="M199" s="28">
        <v>871</v>
      </c>
      <c r="N199" s="28">
        <v>856.4</v>
      </c>
      <c r="O199" s="39">
        <v>5584200</v>
      </c>
      <c r="P199" s="40">
        <v>4.5612852488484443E-2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1324.05</v>
      </c>
      <c r="F200" s="37">
        <v>1324.6000000000001</v>
      </c>
      <c r="G200" s="38">
        <v>1316.4500000000003</v>
      </c>
      <c r="H200" s="38">
        <v>1308.8500000000001</v>
      </c>
      <c r="I200" s="38">
        <v>1300.7000000000003</v>
      </c>
      <c r="J200" s="38">
        <v>1332.2000000000003</v>
      </c>
      <c r="K200" s="38">
        <v>1340.3500000000004</v>
      </c>
      <c r="L200" s="38">
        <v>1347.9500000000003</v>
      </c>
      <c r="M200" s="28">
        <v>1332.75</v>
      </c>
      <c r="N200" s="28">
        <v>1317</v>
      </c>
      <c r="O200" s="39">
        <v>1026900</v>
      </c>
      <c r="P200" s="40">
        <v>-2.3801428085685142E-3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368.45</v>
      </c>
      <c r="F201" s="37">
        <v>367.05</v>
      </c>
      <c r="G201" s="38">
        <v>365.1</v>
      </c>
      <c r="H201" s="38">
        <v>361.75</v>
      </c>
      <c r="I201" s="38">
        <v>359.8</v>
      </c>
      <c r="J201" s="38">
        <v>370.40000000000003</v>
      </c>
      <c r="K201" s="38">
        <v>372.34999999999997</v>
      </c>
      <c r="L201" s="38">
        <v>375.70000000000005</v>
      </c>
      <c r="M201" s="28">
        <v>369</v>
      </c>
      <c r="N201" s="28">
        <v>363.7</v>
      </c>
      <c r="O201" s="39">
        <v>34405500</v>
      </c>
      <c r="P201" s="40">
        <v>-6.2819513040464434E-3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196.55</v>
      </c>
      <c r="F202" s="37">
        <v>197.03333333333333</v>
      </c>
      <c r="G202" s="38">
        <v>194.66666666666666</v>
      </c>
      <c r="H202" s="38">
        <v>192.78333333333333</v>
      </c>
      <c r="I202" s="38">
        <v>190.41666666666666</v>
      </c>
      <c r="J202" s="38">
        <v>198.91666666666666</v>
      </c>
      <c r="K202" s="38">
        <v>201.28333333333333</v>
      </c>
      <c r="L202" s="38">
        <v>203.16666666666666</v>
      </c>
      <c r="M202" s="28">
        <v>199.4</v>
      </c>
      <c r="N202" s="28">
        <v>195.15</v>
      </c>
      <c r="O202" s="39">
        <v>93066000</v>
      </c>
      <c r="P202" s="40">
        <v>9.5678208799791723E-3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518.54999999999995</v>
      </c>
      <c r="F203" s="37">
        <v>516.43333333333328</v>
      </c>
      <c r="G203" s="38">
        <v>512.56666666666661</v>
      </c>
      <c r="H203" s="38">
        <v>506.58333333333331</v>
      </c>
      <c r="I203" s="38">
        <v>502.71666666666664</v>
      </c>
      <c r="J203" s="38">
        <v>522.41666666666652</v>
      </c>
      <c r="K203" s="38">
        <v>526.28333333333308</v>
      </c>
      <c r="L203" s="38">
        <v>532.26666666666654</v>
      </c>
      <c r="M203" s="28">
        <v>520.29999999999995</v>
      </c>
      <c r="N203" s="28">
        <v>510.45</v>
      </c>
      <c r="O203" s="39">
        <v>7275600</v>
      </c>
      <c r="P203" s="40">
        <v>-1.7739975698663427E-2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21" sqref="H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4" t="s">
        <v>16</v>
      </c>
      <c r="B8" s="376"/>
      <c r="C8" s="380" t="s">
        <v>20</v>
      </c>
      <c r="D8" s="380" t="s">
        <v>21</v>
      </c>
      <c r="E8" s="371" t="s">
        <v>22</v>
      </c>
      <c r="F8" s="372"/>
      <c r="G8" s="373"/>
      <c r="H8" s="371" t="s">
        <v>23</v>
      </c>
      <c r="I8" s="372"/>
      <c r="J8" s="373"/>
      <c r="K8" s="23"/>
      <c r="L8" s="50"/>
      <c r="M8" s="50"/>
      <c r="N8" s="1"/>
      <c r="O8" s="1"/>
    </row>
    <row r="9" spans="1:15" ht="36" customHeight="1">
      <c r="A9" s="378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17624.05</v>
      </c>
      <c r="D10" s="258">
        <v>17613.733333333334</v>
      </c>
      <c r="E10" s="258">
        <v>17564.266666666666</v>
      </c>
      <c r="F10" s="258">
        <v>17504.483333333334</v>
      </c>
      <c r="G10" s="258">
        <v>17455.016666666666</v>
      </c>
      <c r="H10" s="258">
        <v>17673.516666666666</v>
      </c>
      <c r="I10" s="258">
        <v>17722.983333333334</v>
      </c>
      <c r="J10" s="258">
        <v>17782.766666666666</v>
      </c>
      <c r="K10" s="258">
        <v>17663.2</v>
      </c>
      <c r="L10" s="258">
        <v>17553.95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42118</v>
      </c>
      <c r="D11" s="258">
        <v>42154.166666666664</v>
      </c>
      <c r="E11" s="258">
        <v>41926.183333333327</v>
      </c>
      <c r="F11" s="258">
        <v>41734.366666666661</v>
      </c>
      <c r="G11" s="258">
        <v>41506.383333333324</v>
      </c>
      <c r="H11" s="258">
        <v>42345.98333333333</v>
      </c>
      <c r="I11" s="258">
        <v>42573.966666666667</v>
      </c>
      <c r="J11" s="258">
        <v>42765.783333333333</v>
      </c>
      <c r="K11" s="258">
        <v>42382.15</v>
      </c>
      <c r="L11" s="258">
        <v>41962.35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3017.7</v>
      </c>
      <c r="D12" s="231">
        <v>3013.0500000000006</v>
      </c>
      <c r="E12" s="231">
        <v>3004.9500000000012</v>
      </c>
      <c r="F12" s="231">
        <v>2992.2000000000007</v>
      </c>
      <c r="G12" s="231">
        <v>2984.1000000000013</v>
      </c>
      <c r="H12" s="231">
        <v>3025.8000000000011</v>
      </c>
      <c r="I12" s="231">
        <v>3033.9000000000005</v>
      </c>
      <c r="J12" s="231">
        <v>3046.650000000001</v>
      </c>
      <c r="K12" s="231">
        <v>3021.15</v>
      </c>
      <c r="L12" s="231">
        <v>3000.3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5170.05</v>
      </c>
      <c r="D13" s="231">
        <v>5177.2000000000007</v>
      </c>
      <c r="E13" s="231">
        <v>5148.5500000000011</v>
      </c>
      <c r="F13" s="231">
        <v>5127.05</v>
      </c>
      <c r="G13" s="231">
        <v>5098.4000000000005</v>
      </c>
      <c r="H13" s="231">
        <v>5198.7000000000016</v>
      </c>
      <c r="I13" s="231">
        <v>5227.3500000000013</v>
      </c>
      <c r="J13" s="231">
        <v>5248.8500000000022</v>
      </c>
      <c r="K13" s="231">
        <v>5205.8500000000004</v>
      </c>
      <c r="L13" s="231">
        <v>5155.7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26822.1</v>
      </c>
      <c r="D14" s="231">
        <v>26753.533333333336</v>
      </c>
      <c r="E14" s="231">
        <v>26671.366666666672</v>
      </c>
      <c r="F14" s="231">
        <v>26520.633333333335</v>
      </c>
      <c r="G14" s="231">
        <v>26438.466666666671</v>
      </c>
      <c r="H14" s="231">
        <v>26904.266666666674</v>
      </c>
      <c r="I14" s="231">
        <v>26986.433333333338</v>
      </c>
      <c r="J14" s="231">
        <v>27137.166666666675</v>
      </c>
      <c r="K14" s="231">
        <v>26835.7</v>
      </c>
      <c r="L14" s="231">
        <v>26602.799999999999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4590.95</v>
      </c>
      <c r="D15" s="231">
        <v>4586.45</v>
      </c>
      <c r="E15" s="231">
        <v>4574.95</v>
      </c>
      <c r="F15" s="231">
        <v>4558.95</v>
      </c>
      <c r="G15" s="231">
        <v>4547.45</v>
      </c>
      <c r="H15" s="231">
        <v>4602.45</v>
      </c>
      <c r="I15" s="231">
        <v>4613.95</v>
      </c>
      <c r="J15" s="231">
        <v>4629.95</v>
      </c>
      <c r="K15" s="231">
        <v>4597.95</v>
      </c>
      <c r="L15" s="231">
        <v>4570.45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8731.2999999999993</v>
      </c>
      <c r="D16" s="231">
        <v>8737.8666666666668</v>
      </c>
      <c r="E16" s="231">
        <v>8693.5833333333339</v>
      </c>
      <c r="F16" s="231">
        <v>8655.8666666666668</v>
      </c>
      <c r="G16" s="231">
        <v>8611.5833333333339</v>
      </c>
      <c r="H16" s="231">
        <v>8775.5833333333339</v>
      </c>
      <c r="I16" s="231">
        <v>8819.8666666666668</v>
      </c>
      <c r="J16" s="231">
        <v>8857.5833333333339</v>
      </c>
      <c r="K16" s="231">
        <v>8782.15</v>
      </c>
      <c r="L16" s="231">
        <v>8700.15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3153.3</v>
      </c>
      <c r="D17" s="231">
        <v>3169</v>
      </c>
      <c r="E17" s="231">
        <v>3125.45</v>
      </c>
      <c r="F17" s="231">
        <v>3097.6</v>
      </c>
      <c r="G17" s="231">
        <v>3054.0499999999997</v>
      </c>
      <c r="H17" s="231">
        <v>3196.85</v>
      </c>
      <c r="I17" s="231">
        <v>3240.4</v>
      </c>
      <c r="J17" s="231">
        <v>3268.25</v>
      </c>
      <c r="K17" s="230">
        <v>3212.55</v>
      </c>
      <c r="L17" s="230">
        <v>3141.15</v>
      </c>
      <c r="M17" s="230">
        <v>2.6705399999999999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1717.95</v>
      </c>
      <c r="D18" s="231">
        <v>1725.1666666666667</v>
      </c>
      <c r="E18" s="231">
        <v>1705.5333333333335</v>
      </c>
      <c r="F18" s="231">
        <v>1693.1166666666668</v>
      </c>
      <c r="G18" s="231">
        <v>1673.4833333333336</v>
      </c>
      <c r="H18" s="231">
        <v>1737.5833333333335</v>
      </c>
      <c r="I18" s="231">
        <v>1757.2166666666667</v>
      </c>
      <c r="J18" s="231">
        <v>1769.6333333333334</v>
      </c>
      <c r="K18" s="230">
        <v>1744.8</v>
      </c>
      <c r="L18" s="230">
        <v>1712.75</v>
      </c>
      <c r="M18" s="230">
        <v>3.4677699999999998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665.95</v>
      </c>
      <c r="D19" s="231">
        <v>667.88333333333333</v>
      </c>
      <c r="E19" s="231">
        <v>654.91666666666663</v>
      </c>
      <c r="F19" s="231">
        <v>643.88333333333333</v>
      </c>
      <c r="G19" s="231">
        <v>630.91666666666663</v>
      </c>
      <c r="H19" s="231">
        <v>678.91666666666663</v>
      </c>
      <c r="I19" s="231">
        <v>691.88333333333333</v>
      </c>
      <c r="J19" s="231">
        <v>702.91666666666663</v>
      </c>
      <c r="K19" s="230">
        <v>680.85</v>
      </c>
      <c r="L19" s="230">
        <v>656.85</v>
      </c>
      <c r="M19" s="230">
        <v>37.428739999999998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22434.7</v>
      </c>
      <c r="D20" s="231">
        <v>22436.899999999998</v>
      </c>
      <c r="E20" s="231">
        <v>22229.849999999995</v>
      </c>
      <c r="F20" s="231">
        <v>22024.999999999996</v>
      </c>
      <c r="G20" s="231">
        <v>21817.949999999993</v>
      </c>
      <c r="H20" s="231">
        <v>22641.749999999996</v>
      </c>
      <c r="I20" s="231">
        <v>22848.799999999999</v>
      </c>
      <c r="J20" s="231">
        <v>23053.649999999998</v>
      </c>
      <c r="K20" s="230">
        <v>22643.95</v>
      </c>
      <c r="L20" s="230">
        <v>22232.05</v>
      </c>
      <c r="M20" s="230">
        <v>8.1199999999999994E-2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1803</v>
      </c>
      <c r="D21" s="231">
        <v>1817.4333333333334</v>
      </c>
      <c r="E21" s="231">
        <v>1781.6166666666668</v>
      </c>
      <c r="F21" s="231">
        <v>1760.2333333333333</v>
      </c>
      <c r="G21" s="231">
        <v>1724.4166666666667</v>
      </c>
      <c r="H21" s="231">
        <v>1838.8166666666668</v>
      </c>
      <c r="I21" s="231">
        <v>1874.6333333333334</v>
      </c>
      <c r="J21" s="231">
        <v>1896.0166666666669</v>
      </c>
      <c r="K21" s="230">
        <v>1853.25</v>
      </c>
      <c r="L21" s="230">
        <v>1796.05</v>
      </c>
      <c r="M21" s="230">
        <v>20.908329999999999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916.2</v>
      </c>
      <c r="D22" s="231">
        <v>921.83333333333337</v>
      </c>
      <c r="E22" s="231">
        <v>905.66666666666674</v>
      </c>
      <c r="F22" s="231">
        <v>895.13333333333333</v>
      </c>
      <c r="G22" s="231">
        <v>878.9666666666667</v>
      </c>
      <c r="H22" s="231">
        <v>932.36666666666679</v>
      </c>
      <c r="I22" s="231">
        <v>948.53333333333353</v>
      </c>
      <c r="J22" s="231">
        <v>959.06666666666683</v>
      </c>
      <c r="K22" s="230">
        <v>938</v>
      </c>
      <c r="L22" s="230">
        <v>911.3</v>
      </c>
      <c r="M22" s="230">
        <v>7.2724599999999997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661.6</v>
      </c>
      <c r="D23" s="231">
        <v>663.61666666666667</v>
      </c>
      <c r="E23" s="231">
        <v>656.63333333333333</v>
      </c>
      <c r="F23" s="231">
        <v>651.66666666666663</v>
      </c>
      <c r="G23" s="231">
        <v>644.68333333333328</v>
      </c>
      <c r="H23" s="231">
        <v>668.58333333333337</v>
      </c>
      <c r="I23" s="231">
        <v>675.56666666666672</v>
      </c>
      <c r="J23" s="231">
        <v>680.53333333333342</v>
      </c>
      <c r="K23" s="230">
        <v>670.6</v>
      </c>
      <c r="L23" s="230">
        <v>658.65</v>
      </c>
      <c r="M23" s="230">
        <v>19.826139999999999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917.8</v>
      </c>
      <c r="D24" s="231">
        <v>919.26666666666677</v>
      </c>
      <c r="E24" s="231">
        <v>906.53333333333353</v>
      </c>
      <c r="F24" s="231">
        <v>895.26666666666677</v>
      </c>
      <c r="G24" s="231">
        <v>882.53333333333353</v>
      </c>
      <c r="H24" s="231">
        <v>930.53333333333353</v>
      </c>
      <c r="I24" s="231">
        <v>943.26666666666688</v>
      </c>
      <c r="J24" s="231">
        <v>954.53333333333353</v>
      </c>
      <c r="K24" s="230">
        <v>932</v>
      </c>
      <c r="L24" s="230">
        <v>908</v>
      </c>
      <c r="M24" s="230">
        <v>3.1401699999999999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994.9</v>
      </c>
      <c r="D25" s="231">
        <v>998.93333333333328</v>
      </c>
      <c r="E25" s="231">
        <v>981.06666666666661</v>
      </c>
      <c r="F25" s="231">
        <v>967.23333333333335</v>
      </c>
      <c r="G25" s="231">
        <v>949.36666666666667</v>
      </c>
      <c r="H25" s="231">
        <v>1012.7666666666665</v>
      </c>
      <c r="I25" s="231">
        <v>1030.6333333333332</v>
      </c>
      <c r="J25" s="231">
        <v>1044.4666666666665</v>
      </c>
      <c r="K25" s="230">
        <v>1016.8</v>
      </c>
      <c r="L25" s="230">
        <v>985.1</v>
      </c>
      <c r="M25" s="230">
        <v>2.5375899999999998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404.3</v>
      </c>
      <c r="D26" s="231">
        <v>406.91666666666669</v>
      </c>
      <c r="E26" s="231">
        <v>400.88333333333338</v>
      </c>
      <c r="F26" s="231">
        <v>397.4666666666667</v>
      </c>
      <c r="G26" s="231">
        <v>391.43333333333339</v>
      </c>
      <c r="H26" s="231">
        <v>410.33333333333337</v>
      </c>
      <c r="I26" s="231">
        <v>416.36666666666667</v>
      </c>
      <c r="J26" s="231">
        <v>419.78333333333336</v>
      </c>
      <c r="K26" s="230">
        <v>412.95</v>
      </c>
      <c r="L26" s="230">
        <v>403.5</v>
      </c>
      <c r="M26" s="230">
        <v>12.89899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158.05000000000001</v>
      </c>
      <c r="D27" s="231">
        <v>159.03333333333333</v>
      </c>
      <c r="E27" s="231">
        <v>156.21666666666667</v>
      </c>
      <c r="F27" s="231">
        <v>154.38333333333333</v>
      </c>
      <c r="G27" s="231">
        <v>151.56666666666666</v>
      </c>
      <c r="H27" s="231">
        <v>160.86666666666667</v>
      </c>
      <c r="I27" s="231">
        <v>163.68333333333334</v>
      </c>
      <c r="J27" s="231">
        <v>165.51666666666668</v>
      </c>
      <c r="K27" s="230">
        <v>161.85</v>
      </c>
      <c r="L27" s="230">
        <v>157.19999999999999</v>
      </c>
      <c r="M27" s="230">
        <v>25.732469999999999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219.55</v>
      </c>
      <c r="D28" s="231">
        <v>220.53333333333333</v>
      </c>
      <c r="E28" s="231">
        <v>216.81666666666666</v>
      </c>
      <c r="F28" s="231">
        <v>214.08333333333334</v>
      </c>
      <c r="G28" s="231">
        <v>210.36666666666667</v>
      </c>
      <c r="H28" s="231">
        <v>223.26666666666665</v>
      </c>
      <c r="I28" s="231">
        <v>226.98333333333329</v>
      </c>
      <c r="J28" s="231">
        <v>229.71666666666664</v>
      </c>
      <c r="K28" s="230">
        <v>224.25</v>
      </c>
      <c r="L28" s="230">
        <v>217.8</v>
      </c>
      <c r="M28" s="230">
        <v>10.61045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3409</v>
      </c>
      <c r="D29" s="231">
        <v>3409.0666666666671</v>
      </c>
      <c r="E29" s="231">
        <v>3355.7833333333342</v>
      </c>
      <c r="F29" s="231">
        <v>3302.5666666666671</v>
      </c>
      <c r="G29" s="231">
        <v>3249.2833333333342</v>
      </c>
      <c r="H29" s="231">
        <v>3462.2833333333342</v>
      </c>
      <c r="I29" s="231">
        <v>3515.5666666666671</v>
      </c>
      <c r="J29" s="231">
        <v>3568.7833333333342</v>
      </c>
      <c r="K29" s="230">
        <v>3462.35</v>
      </c>
      <c r="L29" s="230">
        <v>3355.85</v>
      </c>
      <c r="M29" s="230">
        <v>4.5185899999999997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375.1</v>
      </c>
      <c r="D30" s="231">
        <v>376.83333333333331</v>
      </c>
      <c r="E30" s="231">
        <v>371.66666666666663</v>
      </c>
      <c r="F30" s="231">
        <v>368.23333333333329</v>
      </c>
      <c r="G30" s="231">
        <v>363.06666666666661</v>
      </c>
      <c r="H30" s="231">
        <v>380.26666666666665</v>
      </c>
      <c r="I30" s="231">
        <v>385.43333333333328</v>
      </c>
      <c r="J30" s="231">
        <v>388.86666666666667</v>
      </c>
      <c r="K30" s="230">
        <v>382</v>
      </c>
      <c r="L30" s="230">
        <v>373.4</v>
      </c>
      <c r="M30" s="230">
        <v>42.867010000000001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4361.3</v>
      </c>
      <c r="D31" s="231">
        <v>4369.25</v>
      </c>
      <c r="E31" s="231">
        <v>4310.5</v>
      </c>
      <c r="F31" s="231">
        <v>4259.7</v>
      </c>
      <c r="G31" s="231">
        <v>4200.95</v>
      </c>
      <c r="H31" s="231">
        <v>4420.05</v>
      </c>
      <c r="I31" s="231">
        <v>4478.8</v>
      </c>
      <c r="J31" s="231">
        <v>4529.6000000000004</v>
      </c>
      <c r="K31" s="230">
        <v>4428</v>
      </c>
      <c r="L31" s="230">
        <v>4318.45</v>
      </c>
      <c r="M31" s="230">
        <v>4.8529200000000001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136.25</v>
      </c>
      <c r="D32" s="231">
        <v>136.98333333333332</v>
      </c>
      <c r="E32" s="231">
        <v>135.06666666666663</v>
      </c>
      <c r="F32" s="231">
        <v>133.88333333333333</v>
      </c>
      <c r="G32" s="231">
        <v>131.96666666666664</v>
      </c>
      <c r="H32" s="231">
        <v>138.16666666666663</v>
      </c>
      <c r="I32" s="231">
        <v>140.08333333333331</v>
      </c>
      <c r="J32" s="231">
        <v>141.26666666666662</v>
      </c>
      <c r="K32" s="230">
        <v>138.9</v>
      </c>
      <c r="L32" s="230">
        <v>135.80000000000001</v>
      </c>
      <c r="M32" s="230">
        <v>87.106129999999993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2882.1</v>
      </c>
      <c r="D33" s="231">
        <v>2872.0666666666671</v>
      </c>
      <c r="E33" s="231">
        <v>2857.1333333333341</v>
      </c>
      <c r="F33" s="231">
        <v>2832.166666666667</v>
      </c>
      <c r="G33" s="231">
        <v>2817.233333333334</v>
      </c>
      <c r="H33" s="231">
        <v>2897.0333333333342</v>
      </c>
      <c r="I33" s="231">
        <v>2911.9666666666676</v>
      </c>
      <c r="J33" s="231">
        <v>2936.9333333333343</v>
      </c>
      <c r="K33" s="230">
        <v>2887</v>
      </c>
      <c r="L33" s="230">
        <v>2847.1</v>
      </c>
      <c r="M33" s="230">
        <v>8.9492999999999991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1402.25</v>
      </c>
      <c r="D34" s="231">
        <v>1407.2</v>
      </c>
      <c r="E34" s="231">
        <v>1392.0500000000002</v>
      </c>
      <c r="F34" s="231">
        <v>1381.8500000000001</v>
      </c>
      <c r="G34" s="231">
        <v>1366.7000000000003</v>
      </c>
      <c r="H34" s="231">
        <v>1417.4</v>
      </c>
      <c r="I34" s="231">
        <v>1432.5500000000002</v>
      </c>
      <c r="J34" s="231">
        <v>1442.75</v>
      </c>
      <c r="K34" s="230">
        <v>1422.35</v>
      </c>
      <c r="L34" s="230">
        <v>1397</v>
      </c>
      <c r="M34" s="230">
        <v>1.9352499999999999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588.1</v>
      </c>
      <c r="D35" s="231">
        <v>585.90000000000009</v>
      </c>
      <c r="E35" s="231">
        <v>578.35000000000014</v>
      </c>
      <c r="F35" s="231">
        <v>568.6</v>
      </c>
      <c r="G35" s="231">
        <v>561.05000000000007</v>
      </c>
      <c r="H35" s="231">
        <v>595.6500000000002</v>
      </c>
      <c r="I35" s="231">
        <v>603.20000000000016</v>
      </c>
      <c r="J35" s="231">
        <v>612.95000000000027</v>
      </c>
      <c r="K35" s="230">
        <v>593.45000000000005</v>
      </c>
      <c r="L35" s="230">
        <v>576.15</v>
      </c>
      <c r="M35" s="230">
        <v>24.08719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3455.9</v>
      </c>
      <c r="D36" s="231">
        <v>3459.3666666666668</v>
      </c>
      <c r="E36" s="231">
        <v>3436.5333333333338</v>
      </c>
      <c r="F36" s="231">
        <v>3417.166666666667</v>
      </c>
      <c r="G36" s="231">
        <v>3394.3333333333339</v>
      </c>
      <c r="H36" s="231">
        <v>3478.7333333333336</v>
      </c>
      <c r="I36" s="231">
        <v>3501.5666666666666</v>
      </c>
      <c r="J36" s="231">
        <v>3520.9333333333334</v>
      </c>
      <c r="K36" s="230">
        <v>3482.2</v>
      </c>
      <c r="L36" s="230">
        <v>3440</v>
      </c>
      <c r="M36" s="230">
        <v>1.9121999999999999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864.2</v>
      </c>
      <c r="D37" s="231">
        <v>865.18333333333339</v>
      </c>
      <c r="E37" s="231">
        <v>856.51666666666677</v>
      </c>
      <c r="F37" s="231">
        <v>848.83333333333337</v>
      </c>
      <c r="G37" s="231">
        <v>840.16666666666674</v>
      </c>
      <c r="H37" s="231">
        <v>872.86666666666679</v>
      </c>
      <c r="I37" s="231">
        <v>881.5333333333333</v>
      </c>
      <c r="J37" s="231">
        <v>889.21666666666681</v>
      </c>
      <c r="K37" s="230">
        <v>873.85</v>
      </c>
      <c r="L37" s="230">
        <v>857.5</v>
      </c>
      <c r="M37" s="230">
        <v>155.20786000000001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4308.3</v>
      </c>
      <c r="D38" s="231">
        <v>4309.45</v>
      </c>
      <c r="E38" s="231">
        <v>4281.8999999999996</v>
      </c>
      <c r="F38" s="231">
        <v>4255.5</v>
      </c>
      <c r="G38" s="231">
        <v>4227.95</v>
      </c>
      <c r="H38" s="231">
        <v>4335.8499999999995</v>
      </c>
      <c r="I38" s="231">
        <v>4363.4000000000005</v>
      </c>
      <c r="J38" s="231">
        <v>4389.7999999999993</v>
      </c>
      <c r="K38" s="230">
        <v>4337</v>
      </c>
      <c r="L38" s="230">
        <v>4283.05</v>
      </c>
      <c r="M38" s="230">
        <v>2.3763899999999998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5937.9</v>
      </c>
      <c r="D39" s="231">
        <v>5903.6333333333341</v>
      </c>
      <c r="E39" s="231">
        <v>5862.2666666666682</v>
      </c>
      <c r="F39" s="231">
        <v>5786.6333333333341</v>
      </c>
      <c r="G39" s="231">
        <v>5745.2666666666682</v>
      </c>
      <c r="H39" s="231">
        <v>5979.2666666666682</v>
      </c>
      <c r="I39" s="231">
        <v>6020.633333333335</v>
      </c>
      <c r="J39" s="231">
        <v>6096.2666666666682</v>
      </c>
      <c r="K39" s="230">
        <v>5945</v>
      </c>
      <c r="L39" s="230">
        <v>5828</v>
      </c>
      <c r="M39" s="230">
        <v>6.4310099999999997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1317.9</v>
      </c>
      <c r="D40" s="231">
        <v>1320.8166666666666</v>
      </c>
      <c r="E40" s="231">
        <v>1303.6333333333332</v>
      </c>
      <c r="F40" s="231">
        <v>1289.3666666666666</v>
      </c>
      <c r="G40" s="231">
        <v>1272.1833333333332</v>
      </c>
      <c r="H40" s="231">
        <v>1335.0833333333333</v>
      </c>
      <c r="I40" s="231">
        <v>1352.2666666666667</v>
      </c>
      <c r="J40" s="231">
        <v>1366.5333333333333</v>
      </c>
      <c r="K40" s="230">
        <v>1338</v>
      </c>
      <c r="L40" s="230">
        <v>1306.55</v>
      </c>
      <c r="M40" s="230">
        <v>8.2551299999999994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6363.2</v>
      </c>
      <c r="D41" s="231">
        <v>6386.7166666666672</v>
      </c>
      <c r="E41" s="231">
        <v>6306.4833333333345</v>
      </c>
      <c r="F41" s="231">
        <v>6249.7666666666673</v>
      </c>
      <c r="G41" s="231">
        <v>6169.5333333333347</v>
      </c>
      <c r="H41" s="231">
        <v>6443.4333333333343</v>
      </c>
      <c r="I41" s="231">
        <v>6523.6666666666679</v>
      </c>
      <c r="J41" s="231">
        <v>6580.3833333333341</v>
      </c>
      <c r="K41" s="230">
        <v>6466.95</v>
      </c>
      <c r="L41" s="230">
        <v>6330</v>
      </c>
      <c r="M41" s="230">
        <v>0.16891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2035.55</v>
      </c>
      <c r="D42" s="231">
        <v>2033.1833333333334</v>
      </c>
      <c r="E42" s="231">
        <v>2016.916666666667</v>
      </c>
      <c r="F42" s="231">
        <v>1998.2833333333335</v>
      </c>
      <c r="G42" s="231">
        <v>1982.0166666666671</v>
      </c>
      <c r="H42" s="231">
        <v>2051.8166666666666</v>
      </c>
      <c r="I42" s="231">
        <v>2068.083333333333</v>
      </c>
      <c r="J42" s="231">
        <v>2086.7166666666667</v>
      </c>
      <c r="K42" s="230">
        <v>2049.4499999999998</v>
      </c>
      <c r="L42" s="230">
        <v>2014.55</v>
      </c>
      <c r="M42" s="230">
        <v>1.3605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220.5</v>
      </c>
      <c r="D43" s="231">
        <v>219.36666666666667</v>
      </c>
      <c r="E43" s="231">
        <v>217.23333333333335</v>
      </c>
      <c r="F43" s="231">
        <v>213.96666666666667</v>
      </c>
      <c r="G43" s="231">
        <v>211.83333333333334</v>
      </c>
      <c r="H43" s="231">
        <v>222.63333333333335</v>
      </c>
      <c r="I43" s="231">
        <v>224.76666666666668</v>
      </c>
      <c r="J43" s="231">
        <v>228.03333333333336</v>
      </c>
      <c r="K43" s="230">
        <v>221.5</v>
      </c>
      <c r="L43" s="230">
        <v>216.1</v>
      </c>
      <c r="M43" s="230">
        <v>73.961929999999995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176.45</v>
      </c>
      <c r="D44" s="231">
        <v>176.4</v>
      </c>
      <c r="E44" s="231">
        <v>174.65</v>
      </c>
      <c r="F44" s="231">
        <v>172.85</v>
      </c>
      <c r="G44" s="231">
        <v>171.1</v>
      </c>
      <c r="H44" s="231">
        <v>178.20000000000002</v>
      </c>
      <c r="I44" s="231">
        <v>179.95000000000002</v>
      </c>
      <c r="J44" s="231">
        <v>181.75000000000003</v>
      </c>
      <c r="K44" s="230">
        <v>178.15</v>
      </c>
      <c r="L44" s="230">
        <v>174.6</v>
      </c>
      <c r="M44" s="230">
        <v>99.502399999999994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77.150000000000006</v>
      </c>
      <c r="D45" s="231">
        <v>77.666666666666671</v>
      </c>
      <c r="E45" s="231">
        <v>76.033333333333346</v>
      </c>
      <c r="F45" s="231">
        <v>74.916666666666671</v>
      </c>
      <c r="G45" s="231">
        <v>73.283333333333346</v>
      </c>
      <c r="H45" s="231">
        <v>78.783333333333346</v>
      </c>
      <c r="I45" s="231">
        <v>80.416666666666671</v>
      </c>
      <c r="J45" s="231">
        <v>81.533333333333346</v>
      </c>
      <c r="K45" s="230">
        <v>79.3</v>
      </c>
      <c r="L45" s="230">
        <v>76.55</v>
      </c>
      <c r="M45" s="230">
        <v>74.467799999999997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1481.3</v>
      </c>
      <c r="D46" s="231">
        <v>1473.6666666666667</v>
      </c>
      <c r="E46" s="231">
        <v>1462.8333333333335</v>
      </c>
      <c r="F46" s="231">
        <v>1444.3666666666668</v>
      </c>
      <c r="G46" s="231">
        <v>1433.5333333333335</v>
      </c>
      <c r="H46" s="231">
        <v>1492.1333333333334</v>
      </c>
      <c r="I46" s="231">
        <v>1502.9666666666669</v>
      </c>
      <c r="J46" s="231">
        <v>1521.4333333333334</v>
      </c>
      <c r="K46" s="230">
        <v>1484.5</v>
      </c>
      <c r="L46" s="230">
        <v>1455.2</v>
      </c>
      <c r="M46" s="230">
        <v>7.8236800000000004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584.6</v>
      </c>
      <c r="D47" s="231">
        <v>583.68333333333328</v>
      </c>
      <c r="E47" s="231">
        <v>578.96666666666658</v>
      </c>
      <c r="F47" s="231">
        <v>573.33333333333326</v>
      </c>
      <c r="G47" s="231">
        <v>568.61666666666656</v>
      </c>
      <c r="H47" s="231">
        <v>589.31666666666661</v>
      </c>
      <c r="I47" s="231">
        <v>594.0333333333333</v>
      </c>
      <c r="J47" s="231">
        <v>599.66666666666663</v>
      </c>
      <c r="K47" s="230">
        <v>588.4</v>
      </c>
      <c r="L47" s="230">
        <v>578.04999999999995</v>
      </c>
      <c r="M47" s="230">
        <v>6.9611999999999998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102.8</v>
      </c>
      <c r="D48" s="231">
        <v>102.83333333333333</v>
      </c>
      <c r="E48" s="231">
        <v>102.16666666666666</v>
      </c>
      <c r="F48" s="231">
        <v>101.53333333333333</v>
      </c>
      <c r="G48" s="231">
        <v>100.86666666666666</v>
      </c>
      <c r="H48" s="231">
        <v>103.46666666666665</v>
      </c>
      <c r="I48" s="231">
        <v>104.13333333333331</v>
      </c>
      <c r="J48" s="231">
        <v>104.76666666666665</v>
      </c>
      <c r="K48" s="230">
        <v>103.5</v>
      </c>
      <c r="L48" s="230">
        <v>102.2</v>
      </c>
      <c r="M48" s="230">
        <v>56.256489999999999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782.75</v>
      </c>
      <c r="D49" s="231">
        <v>781.96666666666658</v>
      </c>
      <c r="E49" s="231">
        <v>776.33333333333314</v>
      </c>
      <c r="F49" s="231">
        <v>769.91666666666652</v>
      </c>
      <c r="G49" s="231">
        <v>764.28333333333308</v>
      </c>
      <c r="H49" s="231">
        <v>788.38333333333321</v>
      </c>
      <c r="I49" s="231">
        <v>794.01666666666665</v>
      </c>
      <c r="J49" s="231">
        <v>800.43333333333328</v>
      </c>
      <c r="K49" s="230">
        <v>787.6</v>
      </c>
      <c r="L49" s="230">
        <v>775.55</v>
      </c>
      <c r="M49" s="230">
        <v>6.9187399999999997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75.25</v>
      </c>
      <c r="D50" s="231">
        <v>75.45</v>
      </c>
      <c r="E50" s="231">
        <v>74.45</v>
      </c>
      <c r="F50" s="231">
        <v>73.650000000000006</v>
      </c>
      <c r="G50" s="231">
        <v>72.650000000000006</v>
      </c>
      <c r="H50" s="231">
        <v>76.25</v>
      </c>
      <c r="I50" s="231">
        <v>77.25</v>
      </c>
      <c r="J50" s="231">
        <v>78.05</v>
      </c>
      <c r="K50" s="230">
        <v>76.45</v>
      </c>
      <c r="L50" s="230">
        <v>74.650000000000006</v>
      </c>
      <c r="M50" s="230">
        <v>95.444519999999997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346.2</v>
      </c>
      <c r="D51" s="231">
        <v>345.89999999999992</v>
      </c>
      <c r="E51" s="231">
        <v>342.89999999999986</v>
      </c>
      <c r="F51" s="231">
        <v>339.59999999999997</v>
      </c>
      <c r="G51" s="231">
        <v>336.59999999999991</v>
      </c>
      <c r="H51" s="231">
        <v>349.19999999999982</v>
      </c>
      <c r="I51" s="231">
        <v>352.19999999999993</v>
      </c>
      <c r="J51" s="231">
        <v>355.49999999999977</v>
      </c>
      <c r="K51" s="230">
        <v>348.9</v>
      </c>
      <c r="L51" s="230">
        <v>342.6</v>
      </c>
      <c r="M51" s="230">
        <v>32.763440000000003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765.2</v>
      </c>
      <c r="D52" s="231">
        <v>768.30000000000007</v>
      </c>
      <c r="E52" s="231">
        <v>761.35000000000014</v>
      </c>
      <c r="F52" s="231">
        <v>757.50000000000011</v>
      </c>
      <c r="G52" s="231">
        <v>750.55000000000018</v>
      </c>
      <c r="H52" s="231">
        <v>772.15000000000009</v>
      </c>
      <c r="I52" s="231">
        <v>779.10000000000014</v>
      </c>
      <c r="J52" s="231">
        <v>782.95</v>
      </c>
      <c r="K52" s="230">
        <v>775.25</v>
      </c>
      <c r="L52" s="230">
        <v>764.45</v>
      </c>
      <c r="M52" s="230">
        <v>45.242080000000001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228.85</v>
      </c>
      <c r="D53" s="231">
        <v>229</v>
      </c>
      <c r="E53" s="231">
        <v>227.05</v>
      </c>
      <c r="F53" s="231">
        <v>225.25</v>
      </c>
      <c r="G53" s="231">
        <v>223.3</v>
      </c>
      <c r="H53" s="231">
        <v>230.8</v>
      </c>
      <c r="I53" s="231">
        <v>232.75</v>
      </c>
      <c r="J53" s="231">
        <v>234.55</v>
      </c>
      <c r="K53" s="230">
        <v>230.95</v>
      </c>
      <c r="L53" s="230">
        <v>227.2</v>
      </c>
      <c r="M53" s="230">
        <v>24.60397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18766.95</v>
      </c>
      <c r="D54" s="231">
        <v>18763.616666666669</v>
      </c>
      <c r="E54" s="231">
        <v>18677.333333333336</v>
      </c>
      <c r="F54" s="231">
        <v>18587.716666666667</v>
      </c>
      <c r="G54" s="231">
        <v>18501.433333333334</v>
      </c>
      <c r="H54" s="231">
        <v>18853.233333333337</v>
      </c>
      <c r="I54" s="231">
        <v>18939.51666666667</v>
      </c>
      <c r="J54" s="231">
        <v>19029.133333333339</v>
      </c>
      <c r="K54" s="230">
        <v>18849.900000000001</v>
      </c>
      <c r="L54" s="230">
        <v>18674</v>
      </c>
      <c r="M54" s="230">
        <v>9.2079999999999995E-2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4327.8</v>
      </c>
      <c r="D55" s="231">
        <v>4303.7</v>
      </c>
      <c r="E55" s="231">
        <v>4272.3999999999996</v>
      </c>
      <c r="F55" s="231">
        <v>4217</v>
      </c>
      <c r="G55" s="231">
        <v>4185.7</v>
      </c>
      <c r="H55" s="231">
        <v>4359.0999999999995</v>
      </c>
      <c r="I55" s="231">
        <v>4390.4000000000005</v>
      </c>
      <c r="J55" s="231">
        <v>4445.7999999999993</v>
      </c>
      <c r="K55" s="230">
        <v>4335</v>
      </c>
      <c r="L55" s="230">
        <v>4248.3</v>
      </c>
      <c r="M55" s="230">
        <v>2.7340100000000001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295.3</v>
      </c>
      <c r="D56" s="231">
        <v>294.59999999999997</v>
      </c>
      <c r="E56" s="231">
        <v>292.19999999999993</v>
      </c>
      <c r="F56" s="231">
        <v>289.09999999999997</v>
      </c>
      <c r="G56" s="231">
        <v>286.69999999999993</v>
      </c>
      <c r="H56" s="231">
        <v>297.69999999999993</v>
      </c>
      <c r="I56" s="231">
        <v>300.09999999999991</v>
      </c>
      <c r="J56" s="231">
        <v>303.19999999999993</v>
      </c>
      <c r="K56" s="230">
        <v>297</v>
      </c>
      <c r="L56" s="230">
        <v>291.5</v>
      </c>
      <c r="M56" s="230">
        <v>43.144379999999998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837.35</v>
      </c>
      <c r="D57" s="231">
        <v>835.1</v>
      </c>
      <c r="E57" s="231">
        <v>825.40000000000009</v>
      </c>
      <c r="F57" s="231">
        <v>813.45</v>
      </c>
      <c r="G57" s="231">
        <v>803.75000000000011</v>
      </c>
      <c r="H57" s="231">
        <v>847.05000000000007</v>
      </c>
      <c r="I57" s="231">
        <v>856.75000000000011</v>
      </c>
      <c r="J57" s="231">
        <v>868.7</v>
      </c>
      <c r="K57" s="230">
        <v>844.8</v>
      </c>
      <c r="L57" s="230">
        <v>823.15</v>
      </c>
      <c r="M57" s="230">
        <v>9.9026800000000001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915.05</v>
      </c>
      <c r="D58" s="231">
        <v>912.19999999999993</v>
      </c>
      <c r="E58" s="231">
        <v>905.84999999999991</v>
      </c>
      <c r="F58" s="231">
        <v>896.65</v>
      </c>
      <c r="G58" s="231">
        <v>890.3</v>
      </c>
      <c r="H58" s="231">
        <v>921.39999999999986</v>
      </c>
      <c r="I58" s="231">
        <v>927.75</v>
      </c>
      <c r="J58" s="231">
        <v>936.94999999999982</v>
      </c>
      <c r="K58" s="230">
        <v>918.55</v>
      </c>
      <c r="L58" s="230">
        <v>903</v>
      </c>
      <c r="M58" s="230">
        <v>34.812179999999998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1382.3</v>
      </c>
      <c r="D59" s="231">
        <v>1385.0166666666667</v>
      </c>
      <c r="E59" s="231">
        <v>1372.4833333333333</v>
      </c>
      <c r="F59" s="231">
        <v>1362.6666666666667</v>
      </c>
      <c r="G59" s="231">
        <v>1350.1333333333334</v>
      </c>
      <c r="H59" s="231">
        <v>1394.8333333333333</v>
      </c>
      <c r="I59" s="231">
        <v>1407.3666666666666</v>
      </c>
      <c r="J59" s="231">
        <v>1417.1833333333332</v>
      </c>
      <c r="K59" s="230">
        <v>1397.55</v>
      </c>
      <c r="L59" s="230">
        <v>1375.2</v>
      </c>
      <c r="M59" s="230">
        <v>0.21931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230.05</v>
      </c>
      <c r="D60" s="231">
        <v>229.31666666666669</v>
      </c>
      <c r="E60" s="231">
        <v>228.18333333333339</v>
      </c>
      <c r="F60" s="231">
        <v>226.31666666666669</v>
      </c>
      <c r="G60" s="231">
        <v>225.18333333333339</v>
      </c>
      <c r="H60" s="231">
        <v>231.18333333333339</v>
      </c>
      <c r="I60" s="231">
        <v>232.31666666666666</v>
      </c>
      <c r="J60" s="231">
        <v>234.18333333333339</v>
      </c>
      <c r="K60" s="230">
        <v>230.45</v>
      </c>
      <c r="L60" s="230">
        <v>227.45</v>
      </c>
      <c r="M60" s="230">
        <v>24.595079999999999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3830.75</v>
      </c>
      <c r="D61" s="231">
        <v>3821</v>
      </c>
      <c r="E61" s="231">
        <v>3779.8</v>
      </c>
      <c r="F61" s="231">
        <v>3728.8500000000004</v>
      </c>
      <c r="G61" s="231">
        <v>3687.6500000000005</v>
      </c>
      <c r="H61" s="231">
        <v>3871.95</v>
      </c>
      <c r="I61" s="231">
        <v>3913.1499999999996</v>
      </c>
      <c r="J61" s="231">
        <v>3964.0999999999995</v>
      </c>
      <c r="K61" s="230">
        <v>3862.2</v>
      </c>
      <c r="L61" s="230">
        <v>3770.05</v>
      </c>
      <c r="M61" s="230">
        <v>4.1088100000000001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1539.95</v>
      </c>
      <c r="D62" s="231">
        <v>1537.2166666666665</v>
      </c>
      <c r="E62" s="231">
        <v>1529.7333333333329</v>
      </c>
      <c r="F62" s="231">
        <v>1519.5166666666664</v>
      </c>
      <c r="G62" s="231">
        <v>1512.0333333333328</v>
      </c>
      <c r="H62" s="231">
        <v>1547.4333333333329</v>
      </c>
      <c r="I62" s="231">
        <v>1554.9166666666665</v>
      </c>
      <c r="J62" s="231">
        <v>1565.133333333333</v>
      </c>
      <c r="K62" s="230">
        <v>1544.7</v>
      </c>
      <c r="L62" s="230">
        <v>1527</v>
      </c>
      <c r="M62" s="230">
        <v>0.60548999999999997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608.20000000000005</v>
      </c>
      <c r="D63" s="231">
        <v>609.06666666666661</v>
      </c>
      <c r="E63" s="231">
        <v>602.73333333333323</v>
      </c>
      <c r="F63" s="231">
        <v>597.26666666666665</v>
      </c>
      <c r="G63" s="231">
        <v>590.93333333333328</v>
      </c>
      <c r="H63" s="231">
        <v>614.53333333333319</v>
      </c>
      <c r="I63" s="231">
        <v>620.86666666666667</v>
      </c>
      <c r="J63" s="231">
        <v>626.33333333333314</v>
      </c>
      <c r="K63" s="230">
        <v>615.4</v>
      </c>
      <c r="L63" s="230">
        <v>603.6</v>
      </c>
      <c r="M63" s="230">
        <v>7.6788299999999996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940.5</v>
      </c>
      <c r="D64" s="231">
        <v>938.18333333333339</v>
      </c>
      <c r="E64" s="231">
        <v>929.41666666666674</v>
      </c>
      <c r="F64" s="231">
        <v>918.33333333333337</v>
      </c>
      <c r="G64" s="231">
        <v>909.56666666666672</v>
      </c>
      <c r="H64" s="231">
        <v>949.26666666666677</v>
      </c>
      <c r="I64" s="231">
        <v>958.03333333333342</v>
      </c>
      <c r="J64" s="231">
        <v>969.11666666666679</v>
      </c>
      <c r="K64" s="230">
        <v>946.95</v>
      </c>
      <c r="L64" s="230">
        <v>927.1</v>
      </c>
      <c r="M64" s="230">
        <v>2.77074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294.64999999999998</v>
      </c>
      <c r="D65" s="231">
        <v>294.33333333333331</v>
      </c>
      <c r="E65" s="231">
        <v>292.16666666666663</v>
      </c>
      <c r="F65" s="231">
        <v>289.68333333333334</v>
      </c>
      <c r="G65" s="231">
        <v>287.51666666666665</v>
      </c>
      <c r="H65" s="231">
        <v>296.81666666666661</v>
      </c>
      <c r="I65" s="231">
        <v>298.98333333333323</v>
      </c>
      <c r="J65" s="231">
        <v>301.46666666666658</v>
      </c>
      <c r="K65" s="230">
        <v>296.5</v>
      </c>
      <c r="L65" s="230">
        <v>291.85000000000002</v>
      </c>
      <c r="M65" s="230">
        <v>8.3437699999999992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1544.5</v>
      </c>
      <c r="D66" s="231">
        <v>1549.8333333333333</v>
      </c>
      <c r="E66" s="231">
        <v>1534.1666666666665</v>
      </c>
      <c r="F66" s="231">
        <v>1523.8333333333333</v>
      </c>
      <c r="G66" s="231">
        <v>1508.1666666666665</v>
      </c>
      <c r="H66" s="231">
        <v>1560.1666666666665</v>
      </c>
      <c r="I66" s="231">
        <v>1575.833333333333</v>
      </c>
      <c r="J66" s="231">
        <v>1586.1666666666665</v>
      </c>
      <c r="K66" s="230">
        <v>1565.5</v>
      </c>
      <c r="L66" s="230">
        <v>1539.5</v>
      </c>
      <c r="M66" s="230">
        <v>3.5514700000000001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406.05</v>
      </c>
      <c r="D67" s="231">
        <v>407.45</v>
      </c>
      <c r="E67" s="231">
        <v>400.59999999999997</v>
      </c>
      <c r="F67" s="231">
        <v>395.15</v>
      </c>
      <c r="G67" s="231">
        <v>388.29999999999995</v>
      </c>
      <c r="H67" s="231">
        <v>412.9</v>
      </c>
      <c r="I67" s="231">
        <v>419.75</v>
      </c>
      <c r="J67" s="231">
        <v>425.2</v>
      </c>
      <c r="K67" s="230">
        <v>414.3</v>
      </c>
      <c r="L67" s="230">
        <v>402</v>
      </c>
      <c r="M67" s="230">
        <v>51.945489999999999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525.15</v>
      </c>
      <c r="D68" s="231">
        <v>525.73333333333335</v>
      </c>
      <c r="E68" s="231">
        <v>523.11666666666667</v>
      </c>
      <c r="F68" s="231">
        <v>521.08333333333337</v>
      </c>
      <c r="G68" s="231">
        <v>518.4666666666667</v>
      </c>
      <c r="H68" s="231">
        <v>527.76666666666665</v>
      </c>
      <c r="I68" s="231">
        <v>530.38333333333344</v>
      </c>
      <c r="J68" s="231">
        <v>532.41666666666663</v>
      </c>
      <c r="K68" s="230">
        <v>528.35</v>
      </c>
      <c r="L68" s="230">
        <v>523.70000000000005</v>
      </c>
      <c r="M68" s="230">
        <v>12.42615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1922.05</v>
      </c>
      <c r="D69" s="231">
        <v>1944.45</v>
      </c>
      <c r="E69" s="231">
        <v>1894</v>
      </c>
      <c r="F69" s="231">
        <v>1865.95</v>
      </c>
      <c r="G69" s="231">
        <v>1815.5</v>
      </c>
      <c r="H69" s="231">
        <v>1972.5</v>
      </c>
      <c r="I69" s="231">
        <v>2022.9500000000003</v>
      </c>
      <c r="J69" s="231">
        <v>2051</v>
      </c>
      <c r="K69" s="230">
        <v>1994.9</v>
      </c>
      <c r="L69" s="230">
        <v>1916.4</v>
      </c>
      <c r="M69" s="230">
        <v>4.7235300000000002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1831.7</v>
      </c>
      <c r="D70" s="231">
        <v>1829.4833333333333</v>
      </c>
      <c r="E70" s="231">
        <v>1814.9666666666667</v>
      </c>
      <c r="F70" s="231">
        <v>1798.2333333333333</v>
      </c>
      <c r="G70" s="231">
        <v>1783.7166666666667</v>
      </c>
      <c r="H70" s="231">
        <v>1846.2166666666667</v>
      </c>
      <c r="I70" s="231">
        <v>1860.7333333333336</v>
      </c>
      <c r="J70" s="231">
        <v>1877.4666666666667</v>
      </c>
      <c r="K70" s="230">
        <v>1844</v>
      </c>
      <c r="L70" s="230">
        <v>1812.75</v>
      </c>
      <c r="M70" s="230">
        <v>2.3300299999999998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357.25</v>
      </c>
      <c r="D71" s="231">
        <v>351.93333333333334</v>
      </c>
      <c r="E71" s="231">
        <v>340.36666666666667</v>
      </c>
      <c r="F71" s="231">
        <v>323.48333333333335</v>
      </c>
      <c r="G71" s="231">
        <v>311.91666666666669</v>
      </c>
      <c r="H71" s="231">
        <v>368.81666666666666</v>
      </c>
      <c r="I71" s="231">
        <v>380.38333333333338</v>
      </c>
      <c r="J71" s="231">
        <v>397.26666666666665</v>
      </c>
      <c r="K71" s="230">
        <v>363.5</v>
      </c>
      <c r="L71" s="230">
        <v>335.05</v>
      </c>
      <c r="M71" s="230">
        <v>50.792340000000003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3231.65</v>
      </c>
      <c r="D72" s="231">
        <v>3234.1833333333329</v>
      </c>
      <c r="E72" s="231">
        <v>3204.6166666666659</v>
      </c>
      <c r="F72" s="231">
        <v>3177.583333333333</v>
      </c>
      <c r="G72" s="231">
        <v>3148.016666666666</v>
      </c>
      <c r="H72" s="231">
        <v>3261.2166666666658</v>
      </c>
      <c r="I72" s="231">
        <v>3290.7833333333324</v>
      </c>
      <c r="J72" s="231">
        <v>3317.8166666666657</v>
      </c>
      <c r="K72" s="230">
        <v>3263.75</v>
      </c>
      <c r="L72" s="230">
        <v>3207.15</v>
      </c>
      <c r="M72" s="230">
        <v>6.76213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2930.4</v>
      </c>
      <c r="D73" s="231">
        <v>2951.7333333333336</v>
      </c>
      <c r="E73" s="231">
        <v>2898.666666666667</v>
      </c>
      <c r="F73" s="231">
        <v>2866.9333333333334</v>
      </c>
      <c r="G73" s="231">
        <v>2813.8666666666668</v>
      </c>
      <c r="H73" s="231">
        <v>2983.4666666666672</v>
      </c>
      <c r="I73" s="231">
        <v>3036.5333333333338</v>
      </c>
      <c r="J73" s="231">
        <v>3068.2666666666673</v>
      </c>
      <c r="K73" s="230">
        <v>3004.8</v>
      </c>
      <c r="L73" s="230">
        <v>2920</v>
      </c>
      <c r="M73" s="230">
        <v>1.9138299999999999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1909.15</v>
      </c>
      <c r="D74" s="231">
        <v>1907.5166666666667</v>
      </c>
      <c r="E74" s="231">
        <v>1895.0333333333333</v>
      </c>
      <c r="F74" s="231">
        <v>1880.9166666666667</v>
      </c>
      <c r="G74" s="231">
        <v>1868.4333333333334</v>
      </c>
      <c r="H74" s="231">
        <v>1921.6333333333332</v>
      </c>
      <c r="I74" s="231">
        <v>1934.1166666666663</v>
      </c>
      <c r="J74" s="231">
        <v>1948.2333333333331</v>
      </c>
      <c r="K74" s="230">
        <v>1920</v>
      </c>
      <c r="L74" s="230">
        <v>1893.4</v>
      </c>
      <c r="M74" s="230">
        <v>2.0392299999999999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4868.75</v>
      </c>
      <c r="D75" s="231">
        <v>4856.9666666666662</v>
      </c>
      <c r="E75" s="231">
        <v>4834.9333333333325</v>
      </c>
      <c r="F75" s="231">
        <v>4801.1166666666659</v>
      </c>
      <c r="G75" s="231">
        <v>4779.0833333333321</v>
      </c>
      <c r="H75" s="231">
        <v>4890.7833333333328</v>
      </c>
      <c r="I75" s="231">
        <v>4912.8166666666675</v>
      </c>
      <c r="J75" s="231">
        <v>4946.6333333333332</v>
      </c>
      <c r="K75" s="230">
        <v>4879</v>
      </c>
      <c r="L75" s="230">
        <v>4823.1499999999996</v>
      </c>
      <c r="M75" s="230">
        <v>3.3143899999999999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3200.7</v>
      </c>
      <c r="D76" s="231">
        <v>3218.25</v>
      </c>
      <c r="E76" s="231">
        <v>3176.55</v>
      </c>
      <c r="F76" s="231">
        <v>3152.4</v>
      </c>
      <c r="G76" s="231">
        <v>3110.7000000000003</v>
      </c>
      <c r="H76" s="231">
        <v>3242.4</v>
      </c>
      <c r="I76" s="231">
        <v>3284.1</v>
      </c>
      <c r="J76" s="231">
        <v>3308.25</v>
      </c>
      <c r="K76" s="230">
        <v>3259.95</v>
      </c>
      <c r="L76" s="230">
        <v>3194.1</v>
      </c>
      <c r="M76" s="230">
        <v>4.4373699999999996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362.95</v>
      </c>
      <c r="D77" s="231">
        <v>362.83333333333331</v>
      </c>
      <c r="E77" s="231">
        <v>359.96666666666664</v>
      </c>
      <c r="F77" s="231">
        <v>356.98333333333335</v>
      </c>
      <c r="G77" s="231">
        <v>354.11666666666667</v>
      </c>
      <c r="H77" s="231">
        <v>365.81666666666661</v>
      </c>
      <c r="I77" s="231">
        <v>368.68333333333328</v>
      </c>
      <c r="J77" s="231">
        <v>371.66666666666657</v>
      </c>
      <c r="K77" s="230">
        <v>365.7</v>
      </c>
      <c r="L77" s="230">
        <v>359.85</v>
      </c>
      <c r="M77" s="230">
        <v>2.8530500000000001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1947.65</v>
      </c>
      <c r="D78" s="231">
        <v>1958.3</v>
      </c>
      <c r="E78" s="231">
        <v>1931.8</v>
      </c>
      <c r="F78" s="231">
        <v>1915.95</v>
      </c>
      <c r="G78" s="231">
        <v>1889.45</v>
      </c>
      <c r="H78" s="231">
        <v>1974.1499999999999</v>
      </c>
      <c r="I78" s="231">
        <v>2000.6499999999999</v>
      </c>
      <c r="J78" s="231">
        <v>2016.4999999999998</v>
      </c>
      <c r="K78" s="230">
        <v>1984.8</v>
      </c>
      <c r="L78" s="230">
        <v>1942.45</v>
      </c>
      <c r="M78" s="230">
        <v>2.8621400000000001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120.6</v>
      </c>
      <c r="D79" s="231">
        <v>121.66666666666667</v>
      </c>
      <c r="E79" s="231">
        <v>119.08333333333334</v>
      </c>
      <c r="F79" s="231">
        <v>117.56666666666668</v>
      </c>
      <c r="G79" s="231">
        <v>114.98333333333335</v>
      </c>
      <c r="H79" s="231">
        <v>123.18333333333334</v>
      </c>
      <c r="I79" s="231">
        <v>125.76666666666668</v>
      </c>
      <c r="J79" s="231">
        <v>127.28333333333333</v>
      </c>
      <c r="K79" s="230">
        <v>124.25</v>
      </c>
      <c r="L79" s="230">
        <v>120.15</v>
      </c>
      <c r="M79" s="230">
        <v>178.43321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131</v>
      </c>
      <c r="D80" s="231">
        <v>131.38333333333333</v>
      </c>
      <c r="E80" s="231">
        <v>130.36666666666665</v>
      </c>
      <c r="F80" s="231">
        <v>129.73333333333332</v>
      </c>
      <c r="G80" s="231">
        <v>128.71666666666664</v>
      </c>
      <c r="H80" s="231">
        <v>132.01666666666665</v>
      </c>
      <c r="I80" s="231">
        <v>133.0333333333333</v>
      </c>
      <c r="J80" s="231">
        <v>133.66666666666666</v>
      </c>
      <c r="K80" s="230">
        <v>132.4</v>
      </c>
      <c r="L80" s="230">
        <v>130.75</v>
      </c>
      <c r="M80" s="230">
        <v>38.695180000000001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265.14999999999998</v>
      </c>
      <c r="D81" s="231">
        <v>265.58333333333331</v>
      </c>
      <c r="E81" s="231">
        <v>263.66666666666663</v>
      </c>
      <c r="F81" s="231">
        <v>262.18333333333334</v>
      </c>
      <c r="G81" s="231">
        <v>260.26666666666665</v>
      </c>
      <c r="H81" s="231">
        <v>267.06666666666661</v>
      </c>
      <c r="I81" s="231">
        <v>268.98333333333323</v>
      </c>
      <c r="J81" s="231">
        <v>270.46666666666658</v>
      </c>
      <c r="K81" s="230">
        <v>267.5</v>
      </c>
      <c r="L81" s="230">
        <v>264.10000000000002</v>
      </c>
      <c r="M81" s="230">
        <v>4.1596299999999999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108.35</v>
      </c>
      <c r="D82" s="231">
        <v>108.46666666666665</v>
      </c>
      <c r="E82" s="231">
        <v>107.73333333333331</v>
      </c>
      <c r="F82" s="231">
        <v>107.11666666666665</v>
      </c>
      <c r="G82" s="231">
        <v>106.3833333333333</v>
      </c>
      <c r="H82" s="231">
        <v>109.08333333333331</v>
      </c>
      <c r="I82" s="231">
        <v>109.81666666666666</v>
      </c>
      <c r="J82" s="231">
        <v>110.43333333333332</v>
      </c>
      <c r="K82" s="230">
        <v>109.2</v>
      </c>
      <c r="L82" s="230">
        <v>107.85</v>
      </c>
      <c r="M82" s="230">
        <v>54.023760000000003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1311.2</v>
      </c>
      <c r="D83" s="231">
        <v>1327.0666666666666</v>
      </c>
      <c r="E83" s="231">
        <v>1289.1333333333332</v>
      </c>
      <c r="F83" s="231">
        <v>1267.0666666666666</v>
      </c>
      <c r="G83" s="231">
        <v>1229.1333333333332</v>
      </c>
      <c r="H83" s="231">
        <v>1349.1333333333332</v>
      </c>
      <c r="I83" s="231">
        <v>1387.0666666666666</v>
      </c>
      <c r="J83" s="231">
        <v>1409.1333333333332</v>
      </c>
      <c r="K83" s="230">
        <v>1365</v>
      </c>
      <c r="L83" s="230">
        <v>1305</v>
      </c>
      <c r="M83" s="230">
        <v>12.946910000000001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987.15</v>
      </c>
      <c r="D84" s="231">
        <v>983.33333333333337</v>
      </c>
      <c r="E84" s="231">
        <v>975.91666666666674</v>
      </c>
      <c r="F84" s="231">
        <v>964.68333333333339</v>
      </c>
      <c r="G84" s="231">
        <v>957.26666666666677</v>
      </c>
      <c r="H84" s="231">
        <v>994.56666666666672</v>
      </c>
      <c r="I84" s="231">
        <v>1001.9833333333335</v>
      </c>
      <c r="J84" s="231">
        <v>1013.2166666666667</v>
      </c>
      <c r="K84" s="230">
        <v>990.75</v>
      </c>
      <c r="L84" s="230">
        <v>972.1</v>
      </c>
      <c r="M84" s="230">
        <v>13.84698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1272.55</v>
      </c>
      <c r="D85" s="231">
        <v>1271.25</v>
      </c>
      <c r="E85" s="231">
        <v>1256.3</v>
      </c>
      <c r="F85" s="231">
        <v>1240.05</v>
      </c>
      <c r="G85" s="231">
        <v>1225.0999999999999</v>
      </c>
      <c r="H85" s="231">
        <v>1287.5</v>
      </c>
      <c r="I85" s="231">
        <v>1302.4499999999998</v>
      </c>
      <c r="J85" s="231">
        <v>1318.7</v>
      </c>
      <c r="K85" s="230">
        <v>1286.2</v>
      </c>
      <c r="L85" s="230">
        <v>1255</v>
      </c>
      <c r="M85" s="230">
        <v>3.8307699999999998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1661.95</v>
      </c>
      <c r="D86" s="231">
        <v>1670.2</v>
      </c>
      <c r="E86" s="231">
        <v>1648.4</v>
      </c>
      <c r="F86" s="231">
        <v>1634.8500000000001</v>
      </c>
      <c r="G86" s="231">
        <v>1613.0500000000002</v>
      </c>
      <c r="H86" s="231">
        <v>1683.75</v>
      </c>
      <c r="I86" s="231">
        <v>1705.5499999999997</v>
      </c>
      <c r="J86" s="231">
        <v>1719.1</v>
      </c>
      <c r="K86" s="230">
        <v>1692</v>
      </c>
      <c r="L86" s="230">
        <v>1656.65</v>
      </c>
      <c r="M86" s="230">
        <v>3.2486000000000002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466.6</v>
      </c>
      <c r="D87" s="231">
        <v>464.03333333333336</v>
      </c>
      <c r="E87" s="231">
        <v>460.76666666666671</v>
      </c>
      <c r="F87" s="231">
        <v>454.93333333333334</v>
      </c>
      <c r="G87" s="231">
        <v>451.66666666666669</v>
      </c>
      <c r="H87" s="231">
        <v>469.86666666666673</v>
      </c>
      <c r="I87" s="231">
        <v>473.13333333333338</v>
      </c>
      <c r="J87" s="231">
        <v>478.96666666666675</v>
      </c>
      <c r="K87" s="230">
        <v>467.3</v>
      </c>
      <c r="L87" s="230">
        <v>458.2</v>
      </c>
      <c r="M87" s="230">
        <v>6.4834699999999996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263.2</v>
      </c>
      <c r="D88" s="231">
        <v>263.3</v>
      </c>
      <c r="E88" s="231">
        <v>261.90000000000003</v>
      </c>
      <c r="F88" s="231">
        <v>260.60000000000002</v>
      </c>
      <c r="G88" s="231">
        <v>259.20000000000005</v>
      </c>
      <c r="H88" s="231">
        <v>264.60000000000002</v>
      </c>
      <c r="I88" s="231">
        <v>266</v>
      </c>
      <c r="J88" s="231">
        <v>267.3</v>
      </c>
      <c r="K88" s="230">
        <v>264.7</v>
      </c>
      <c r="L88" s="230">
        <v>262</v>
      </c>
      <c r="M88" s="230">
        <v>2.51702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1048.95</v>
      </c>
      <c r="D89" s="231">
        <v>1053.5666666666666</v>
      </c>
      <c r="E89" s="231">
        <v>1033.1333333333332</v>
      </c>
      <c r="F89" s="231">
        <v>1017.3166666666666</v>
      </c>
      <c r="G89" s="231">
        <v>996.88333333333321</v>
      </c>
      <c r="H89" s="231">
        <v>1069.3833333333332</v>
      </c>
      <c r="I89" s="231">
        <v>1089.8166666666666</v>
      </c>
      <c r="J89" s="231">
        <v>1105.6333333333332</v>
      </c>
      <c r="K89" s="230">
        <v>1074</v>
      </c>
      <c r="L89" s="230">
        <v>1037.75</v>
      </c>
      <c r="M89" s="230">
        <v>77.081940000000003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1769.95</v>
      </c>
      <c r="D90" s="231">
        <v>1772.9666666666665</v>
      </c>
      <c r="E90" s="231">
        <v>1759.9833333333329</v>
      </c>
      <c r="F90" s="231">
        <v>1750.0166666666664</v>
      </c>
      <c r="G90" s="231">
        <v>1737.0333333333328</v>
      </c>
      <c r="H90" s="231">
        <v>1782.9333333333329</v>
      </c>
      <c r="I90" s="231">
        <v>1795.9166666666665</v>
      </c>
      <c r="J90" s="231">
        <v>1805.883333333333</v>
      </c>
      <c r="K90" s="230">
        <v>1785.95</v>
      </c>
      <c r="L90" s="230">
        <v>1763</v>
      </c>
      <c r="M90" s="230">
        <v>1.14611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1674.6</v>
      </c>
      <c r="D91" s="231">
        <v>1671.6000000000001</v>
      </c>
      <c r="E91" s="231">
        <v>1666.2500000000002</v>
      </c>
      <c r="F91" s="231">
        <v>1657.9</v>
      </c>
      <c r="G91" s="231">
        <v>1652.5500000000002</v>
      </c>
      <c r="H91" s="231">
        <v>1679.9500000000003</v>
      </c>
      <c r="I91" s="231">
        <v>1685.3000000000002</v>
      </c>
      <c r="J91" s="231">
        <v>1693.6500000000003</v>
      </c>
      <c r="K91" s="230">
        <v>1676.95</v>
      </c>
      <c r="L91" s="230">
        <v>1663.25</v>
      </c>
      <c r="M91" s="230">
        <v>100.64309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513.29999999999995</v>
      </c>
      <c r="D92" s="231">
        <v>521.98333333333323</v>
      </c>
      <c r="E92" s="231">
        <v>502.71666666666647</v>
      </c>
      <c r="F92" s="231">
        <v>492.13333333333321</v>
      </c>
      <c r="G92" s="231">
        <v>472.86666666666645</v>
      </c>
      <c r="H92" s="231">
        <v>532.56666666666649</v>
      </c>
      <c r="I92" s="231">
        <v>551.83333333333314</v>
      </c>
      <c r="J92" s="231">
        <v>562.41666666666652</v>
      </c>
      <c r="K92" s="230">
        <v>541.25</v>
      </c>
      <c r="L92" s="230">
        <v>511.4</v>
      </c>
      <c r="M92" s="230">
        <v>44.528489999999998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1208.6500000000001</v>
      </c>
      <c r="D93" s="231">
        <v>1211.4833333333333</v>
      </c>
      <c r="E93" s="231">
        <v>1200.4666666666667</v>
      </c>
      <c r="F93" s="231">
        <v>1192.2833333333333</v>
      </c>
      <c r="G93" s="231">
        <v>1181.2666666666667</v>
      </c>
      <c r="H93" s="231">
        <v>1219.6666666666667</v>
      </c>
      <c r="I93" s="231">
        <v>1230.6833333333336</v>
      </c>
      <c r="J93" s="231">
        <v>1238.8666666666668</v>
      </c>
      <c r="K93" s="230">
        <v>1222.5</v>
      </c>
      <c r="L93" s="230">
        <v>1203.3</v>
      </c>
      <c r="M93" s="230">
        <v>4.8508500000000003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2459.35</v>
      </c>
      <c r="D94" s="231">
        <v>2461.4333333333334</v>
      </c>
      <c r="E94" s="231">
        <v>2446.4666666666667</v>
      </c>
      <c r="F94" s="231">
        <v>2433.5833333333335</v>
      </c>
      <c r="G94" s="231">
        <v>2418.6166666666668</v>
      </c>
      <c r="H94" s="231">
        <v>2474.3166666666666</v>
      </c>
      <c r="I94" s="231">
        <v>2489.2833333333338</v>
      </c>
      <c r="J94" s="231">
        <v>2502.1666666666665</v>
      </c>
      <c r="K94" s="230">
        <v>2476.4</v>
      </c>
      <c r="L94" s="230">
        <v>2448.5500000000002</v>
      </c>
      <c r="M94" s="230">
        <v>6.99932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422.35</v>
      </c>
      <c r="D95" s="231">
        <v>424.06666666666666</v>
      </c>
      <c r="E95" s="231">
        <v>417.2833333333333</v>
      </c>
      <c r="F95" s="231">
        <v>412.21666666666664</v>
      </c>
      <c r="G95" s="231">
        <v>405.43333333333328</v>
      </c>
      <c r="H95" s="231">
        <v>429.13333333333333</v>
      </c>
      <c r="I95" s="231">
        <v>435.91666666666674</v>
      </c>
      <c r="J95" s="231">
        <v>440.98333333333335</v>
      </c>
      <c r="K95" s="230">
        <v>430.85</v>
      </c>
      <c r="L95" s="230">
        <v>419</v>
      </c>
      <c r="M95" s="230">
        <v>51.395330000000001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2781.95</v>
      </c>
      <c r="D96" s="231">
        <v>2773.15</v>
      </c>
      <c r="E96" s="231">
        <v>2749.3</v>
      </c>
      <c r="F96" s="231">
        <v>2716.65</v>
      </c>
      <c r="G96" s="231">
        <v>2692.8</v>
      </c>
      <c r="H96" s="231">
        <v>2805.8</v>
      </c>
      <c r="I96" s="231">
        <v>2829.6499999999996</v>
      </c>
      <c r="J96" s="231">
        <v>2862.3</v>
      </c>
      <c r="K96" s="230">
        <v>2797</v>
      </c>
      <c r="L96" s="230">
        <v>2740.5</v>
      </c>
      <c r="M96" s="230">
        <v>6.0231899999999996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241.8</v>
      </c>
      <c r="D97" s="231">
        <v>240.9</v>
      </c>
      <c r="E97" s="231">
        <v>239.4</v>
      </c>
      <c r="F97" s="231">
        <v>237</v>
      </c>
      <c r="G97" s="231">
        <v>235.5</v>
      </c>
      <c r="H97" s="231">
        <v>243.3</v>
      </c>
      <c r="I97" s="231">
        <v>244.8</v>
      </c>
      <c r="J97" s="231">
        <v>247.20000000000002</v>
      </c>
      <c r="K97" s="230">
        <v>242.4</v>
      </c>
      <c r="L97" s="230">
        <v>238.5</v>
      </c>
      <c r="M97" s="230">
        <v>15.615740000000001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2497.9499999999998</v>
      </c>
      <c r="D98" s="231">
        <v>2497.7000000000003</v>
      </c>
      <c r="E98" s="231">
        <v>2485.9000000000005</v>
      </c>
      <c r="F98" s="231">
        <v>2473.8500000000004</v>
      </c>
      <c r="G98" s="231">
        <v>2462.0500000000006</v>
      </c>
      <c r="H98" s="231">
        <v>2509.7500000000005</v>
      </c>
      <c r="I98" s="231">
        <v>2521.5500000000006</v>
      </c>
      <c r="J98" s="231">
        <v>2533.6000000000004</v>
      </c>
      <c r="K98" s="230">
        <v>2509.5</v>
      </c>
      <c r="L98" s="230">
        <v>2485.65</v>
      </c>
      <c r="M98" s="230">
        <v>12.06288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324.60000000000002</v>
      </c>
      <c r="D99" s="231">
        <v>324.53333333333336</v>
      </c>
      <c r="E99" s="231">
        <v>321.06666666666672</v>
      </c>
      <c r="F99" s="231">
        <v>317.53333333333336</v>
      </c>
      <c r="G99" s="231">
        <v>314.06666666666672</v>
      </c>
      <c r="H99" s="231">
        <v>328.06666666666672</v>
      </c>
      <c r="I99" s="231">
        <v>331.5333333333333</v>
      </c>
      <c r="J99" s="231">
        <v>335.06666666666672</v>
      </c>
      <c r="K99" s="230">
        <v>328</v>
      </c>
      <c r="L99" s="230">
        <v>321</v>
      </c>
      <c r="M99" s="230">
        <v>12.21091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35957.800000000003</v>
      </c>
      <c r="D100" s="231">
        <v>36003.25</v>
      </c>
      <c r="E100" s="231">
        <v>35510.5</v>
      </c>
      <c r="F100" s="231">
        <v>35063.199999999997</v>
      </c>
      <c r="G100" s="231">
        <v>34570.449999999997</v>
      </c>
      <c r="H100" s="231">
        <v>36450.550000000003</v>
      </c>
      <c r="I100" s="231">
        <v>36943.300000000003</v>
      </c>
      <c r="J100" s="231">
        <v>37390.600000000006</v>
      </c>
      <c r="K100" s="230">
        <v>36496</v>
      </c>
      <c r="L100" s="230">
        <v>35555.949999999997</v>
      </c>
      <c r="M100" s="230">
        <v>4.7620000000000003E-2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2759.4</v>
      </c>
      <c r="D101" s="231">
        <v>2752.7833333333333</v>
      </c>
      <c r="E101" s="231">
        <v>2742.0166666666664</v>
      </c>
      <c r="F101" s="231">
        <v>2724.6333333333332</v>
      </c>
      <c r="G101" s="231">
        <v>2713.8666666666663</v>
      </c>
      <c r="H101" s="231">
        <v>2770.1666666666665</v>
      </c>
      <c r="I101" s="231">
        <v>2780.9333333333338</v>
      </c>
      <c r="J101" s="231">
        <v>2798.3166666666666</v>
      </c>
      <c r="K101" s="230">
        <v>2763.55</v>
      </c>
      <c r="L101" s="230">
        <v>2735.4</v>
      </c>
      <c r="M101" s="230">
        <v>17.19725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885.65</v>
      </c>
      <c r="D102" s="231">
        <v>889.58333333333337</v>
      </c>
      <c r="E102" s="231">
        <v>878.4666666666667</v>
      </c>
      <c r="F102" s="231">
        <v>871.2833333333333</v>
      </c>
      <c r="G102" s="231">
        <v>860.16666666666663</v>
      </c>
      <c r="H102" s="231">
        <v>896.76666666666677</v>
      </c>
      <c r="I102" s="231">
        <v>907.88333333333333</v>
      </c>
      <c r="J102" s="231">
        <v>915.06666666666683</v>
      </c>
      <c r="K102" s="230">
        <v>900.7</v>
      </c>
      <c r="L102" s="230">
        <v>882.4</v>
      </c>
      <c r="M102" s="230">
        <v>295.78071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1059.5999999999999</v>
      </c>
      <c r="D103" s="231">
        <v>1065.45</v>
      </c>
      <c r="E103" s="231">
        <v>1049.1500000000001</v>
      </c>
      <c r="F103" s="231">
        <v>1038.7</v>
      </c>
      <c r="G103" s="231">
        <v>1022.4000000000001</v>
      </c>
      <c r="H103" s="231">
        <v>1075.9000000000001</v>
      </c>
      <c r="I103" s="231">
        <v>1092.1999999999998</v>
      </c>
      <c r="J103" s="231">
        <v>1102.6500000000001</v>
      </c>
      <c r="K103" s="230">
        <v>1081.75</v>
      </c>
      <c r="L103" s="230">
        <v>1055</v>
      </c>
      <c r="M103" s="230">
        <v>5.5905899999999997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444.1</v>
      </c>
      <c r="D104" s="231">
        <v>448.51666666666671</v>
      </c>
      <c r="E104" s="231">
        <v>434.18333333333339</v>
      </c>
      <c r="F104" s="231">
        <v>424.26666666666671</v>
      </c>
      <c r="G104" s="231">
        <v>409.93333333333339</v>
      </c>
      <c r="H104" s="231">
        <v>458.43333333333339</v>
      </c>
      <c r="I104" s="231">
        <v>472.76666666666677</v>
      </c>
      <c r="J104" s="231">
        <v>482.68333333333339</v>
      </c>
      <c r="K104" s="230">
        <v>462.85</v>
      </c>
      <c r="L104" s="230">
        <v>438.6</v>
      </c>
      <c r="M104" s="230">
        <v>87.247389999999996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430.15</v>
      </c>
      <c r="D105" s="231">
        <v>434.16666666666669</v>
      </c>
      <c r="E105" s="231">
        <v>424.98333333333335</v>
      </c>
      <c r="F105" s="231">
        <v>419.81666666666666</v>
      </c>
      <c r="G105" s="231">
        <v>410.63333333333333</v>
      </c>
      <c r="H105" s="231">
        <v>439.33333333333337</v>
      </c>
      <c r="I105" s="231">
        <v>448.51666666666665</v>
      </c>
      <c r="J105" s="231">
        <v>453.68333333333339</v>
      </c>
      <c r="K105" s="230">
        <v>443.35</v>
      </c>
      <c r="L105" s="230">
        <v>429</v>
      </c>
      <c r="M105" s="230">
        <v>3.4958300000000002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56.45</v>
      </c>
      <c r="D106" s="231">
        <v>56.433333333333337</v>
      </c>
      <c r="E106" s="231">
        <v>56.016666666666673</v>
      </c>
      <c r="F106" s="231">
        <v>55.583333333333336</v>
      </c>
      <c r="G106" s="231">
        <v>55.166666666666671</v>
      </c>
      <c r="H106" s="231">
        <v>56.866666666666674</v>
      </c>
      <c r="I106" s="231">
        <v>57.283333333333331</v>
      </c>
      <c r="J106" s="231">
        <v>57.716666666666676</v>
      </c>
      <c r="K106" s="230">
        <v>56.85</v>
      </c>
      <c r="L106" s="230">
        <v>56</v>
      </c>
      <c r="M106" s="230">
        <v>175.66797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408.25</v>
      </c>
      <c r="D107" s="231">
        <v>405.43333333333334</v>
      </c>
      <c r="E107" s="231">
        <v>401.86666666666667</v>
      </c>
      <c r="F107" s="231">
        <v>395.48333333333335</v>
      </c>
      <c r="G107" s="231">
        <v>391.91666666666669</v>
      </c>
      <c r="H107" s="231">
        <v>411.81666666666666</v>
      </c>
      <c r="I107" s="231">
        <v>415.38333333333338</v>
      </c>
      <c r="J107" s="231">
        <v>421.76666666666665</v>
      </c>
      <c r="K107" s="230">
        <v>409</v>
      </c>
      <c r="L107" s="230">
        <v>399.05</v>
      </c>
      <c r="M107" s="230">
        <v>142.52204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5249.7</v>
      </c>
      <c r="D108" s="231">
        <v>5305.9000000000005</v>
      </c>
      <c r="E108" s="231">
        <v>5163.8000000000011</v>
      </c>
      <c r="F108" s="231">
        <v>5077.9000000000005</v>
      </c>
      <c r="G108" s="231">
        <v>4935.8000000000011</v>
      </c>
      <c r="H108" s="231">
        <v>5391.8000000000011</v>
      </c>
      <c r="I108" s="231">
        <v>5533.9000000000015</v>
      </c>
      <c r="J108" s="231">
        <v>5619.8000000000011</v>
      </c>
      <c r="K108" s="230">
        <v>5448</v>
      </c>
      <c r="L108" s="230">
        <v>5220</v>
      </c>
      <c r="M108" s="230">
        <v>0.78100999999999998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302.25</v>
      </c>
      <c r="D109" s="231">
        <v>302.75</v>
      </c>
      <c r="E109" s="231">
        <v>296.10000000000002</v>
      </c>
      <c r="F109" s="231">
        <v>289.95000000000005</v>
      </c>
      <c r="G109" s="231">
        <v>283.30000000000007</v>
      </c>
      <c r="H109" s="231">
        <v>308.89999999999998</v>
      </c>
      <c r="I109" s="231">
        <v>315.54999999999995</v>
      </c>
      <c r="J109" s="231">
        <v>321.69999999999993</v>
      </c>
      <c r="K109" s="230">
        <v>309.39999999999998</v>
      </c>
      <c r="L109" s="230">
        <v>296.60000000000002</v>
      </c>
      <c r="M109" s="230">
        <v>19.156310000000001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153.69999999999999</v>
      </c>
      <c r="D110" s="231">
        <v>153.68333333333334</v>
      </c>
      <c r="E110" s="231">
        <v>152.46666666666667</v>
      </c>
      <c r="F110" s="231">
        <v>151.23333333333332</v>
      </c>
      <c r="G110" s="231">
        <v>150.01666666666665</v>
      </c>
      <c r="H110" s="231">
        <v>154.91666666666669</v>
      </c>
      <c r="I110" s="231">
        <v>156.13333333333338</v>
      </c>
      <c r="J110" s="231">
        <v>157.3666666666667</v>
      </c>
      <c r="K110" s="230">
        <v>154.9</v>
      </c>
      <c r="L110" s="230">
        <v>152.44999999999999</v>
      </c>
      <c r="M110" s="230">
        <v>44.655329999999999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336.75</v>
      </c>
      <c r="D111" s="231">
        <v>336.16666666666669</v>
      </c>
      <c r="E111" s="231">
        <v>333.73333333333335</v>
      </c>
      <c r="F111" s="231">
        <v>330.71666666666664</v>
      </c>
      <c r="G111" s="231">
        <v>328.2833333333333</v>
      </c>
      <c r="H111" s="231">
        <v>339.18333333333339</v>
      </c>
      <c r="I111" s="231">
        <v>341.61666666666667</v>
      </c>
      <c r="J111" s="231">
        <v>344.63333333333344</v>
      </c>
      <c r="K111" s="230">
        <v>338.6</v>
      </c>
      <c r="L111" s="230">
        <v>333.15</v>
      </c>
      <c r="M111" s="230">
        <v>34.18976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78.25</v>
      </c>
      <c r="D112" s="231">
        <v>78.283333333333331</v>
      </c>
      <c r="E112" s="231">
        <v>77.816666666666663</v>
      </c>
      <c r="F112" s="231">
        <v>77.383333333333326</v>
      </c>
      <c r="G112" s="231">
        <v>76.916666666666657</v>
      </c>
      <c r="H112" s="231">
        <v>78.716666666666669</v>
      </c>
      <c r="I112" s="231">
        <v>79.183333333333337</v>
      </c>
      <c r="J112" s="231">
        <v>79.616666666666674</v>
      </c>
      <c r="K112" s="230">
        <v>78.75</v>
      </c>
      <c r="L112" s="230">
        <v>77.849999999999994</v>
      </c>
      <c r="M112" s="230">
        <v>50.017670000000003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603</v>
      </c>
      <c r="D113" s="231">
        <v>600.51666666666665</v>
      </c>
      <c r="E113" s="231">
        <v>597.18333333333328</v>
      </c>
      <c r="F113" s="231">
        <v>591.36666666666667</v>
      </c>
      <c r="G113" s="231">
        <v>588.0333333333333</v>
      </c>
      <c r="H113" s="231">
        <v>606.33333333333326</v>
      </c>
      <c r="I113" s="231">
        <v>609.66666666666674</v>
      </c>
      <c r="J113" s="231">
        <v>615.48333333333323</v>
      </c>
      <c r="K113" s="230">
        <v>603.85</v>
      </c>
      <c r="L113" s="230">
        <v>594.70000000000005</v>
      </c>
      <c r="M113" s="230">
        <v>8.3024699999999996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486.7</v>
      </c>
      <c r="D114" s="231">
        <v>486.2</v>
      </c>
      <c r="E114" s="231">
        <v>483.34999999999997</v>
      </c>
      <c r="F114" s="231">
        <v>480</v>
      </c>
      <c r="G114" s="231">
        <v>477.15</v>
      </c>
      <c r="H114" s="231">
        <v>489.54999999999995</v>
      </c>
      <c r="I114" s="231">
        <v>492.4</v>
      </c>
      <c r="J114" s="231">
        <v>495.74999999999994</v>
      </c>
      <c r="K114" s="230">
        <v>489.05</v>
      </c>
      <c r="L114" s="230">
        <v>482.85</v>
      </c>
      <c r="M114" s="230">
        <v>9.9226700000000001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139.1</v>
      </c>
      <c r="D115" s="231">
        <v>140.54999999999998</v>
      </c>
      <c r="E115" s="231">
        <v>136.39999999999998</v>
      </c>
      <c r="F115" s="231">
        <v>133.69999999999999</v>
      </c>
      <c r="G115" s="231">
        <v>129.54999999999998</v>
      </c>
      <c r="H115" s="231">
        <v>143.24999999999997</v>
      </c>
      <c r="I115" s="231">
        <v>147.4</v>
      </c>
      <c r="J115" s="231">
        <v>150.09999999999997</v>
      </c>
      <c r="K115" s="230">
        <v>144.69999999999999</v>
      </c>
      <c r="L115" s="230">
        <v>137.85</v>
      </c>
      <c r="M115" s="230">
        <v>175.13811999999999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1116.3499999999999</v>
      </c>
      <c r="D116" s="231">
        <v>1120.1499999999999</v>
      </c>
      <c r="E116" s="231">
        <v>1104.5499999999997</v>
      </c>
      <c r="F116" s="231">
        <v>1092.7499999999998</v>
      </c>
      <c r="G116" s="231">
        <v>1077.1499999999996</v>
      </c>
      <c r="H116" s="231">
        <v>1131.9499999999998</v>
      </c>
      <c r="I116" s="231">
        <v>1147.5499999999997</v>
      </c>
      <c r="J116" s="231">
        <v>1159.3499999999999</v>
      </c>
      <c r="K116" s="230">
        <v>1135.75</v>
      </c>
      <c r="L116" s="230">
        <v>1108.3499999999999</v>
      </c>
      <c r="M116" s="230">
        <v>18.943000000000001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3627.45</v>
      </c>
      <c r="D117" s="231">
        <v>3619.9</v>
      </c>
      <c r="E117" s="231">
        <v>3602.55</v>
      </c>
      <c r="F117" s="231">
        <v>3577.65</v>
      </c>
      <c r="G117" s="231">
        <v>3560.3</v>
      </c>
      <c r="H117" s="231">
        <v>3644.8</v>
      </c>
      <c r="I117" s="231">
        <v>3662.1499999999996</v>
      </c>
      <c r="J117" s="231">
        <v>3687.05</v>
      </c>
      <c r="K117" s="230">
        <v>3637.25</v>
      </c>
      <c r="L117" s="230">
        <v>3595</v>
      </c>
      <c r="M117" s="230">
        <v>1.10995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1227.3499999999999</v>
      </c>
      <c r="D118" s="231">
        <v>1226.8666666666666</v>
      </c>
      <c r="E118" s="231">
        <v>1220.4833333333331</v>
      </c>
      <c r="F118" s="231">
        <v>1213.6166666666666</v>
      </c>
      <c r="G118" s="231">
        <v>1207.2333333333331</v>
      </c>
      <c r="H118" s="231">
        <v>1233.7333333333331</v>
      </c>
      <c r="I118" s="231">
        <v>1240.1166666666668</v>
      </c>
      <c r="J118" s="231">
        <v>1246.9833333333331</v>
      </c>
      <c r="K118" s="230">
        <v>1233.25</v>
      </c>
      <c r="L118" s="230">
        <v>1220</v>
      </c>
      <c r="M118" s="230">
        <v>86.913520000000005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1987.65</v>
      </c>
      <c r="D119" s="231">
        <v>1986.25</v>
      </c>
      <c r="E119" s="231">
        <v>1972.55</v>
      </c>
      <c r="F119" s="231">
        <v>1957.45</v>
      </c>
      <c r="G119" s="231">
        <v>1943.75</v>
      </c>
      <c r="H119" s="231">
        <v>2001.35</v>
      </c>
      <c r="I119" s="231">
        <v>2015.0499999999997</v>
      </c>
      <c r="J119" s="231">
        <v>2030.1499999999999</v>
      </c>
      <c r="K119" s="230">
        <v>1999.95</v>
      </c>
      <c r="L119" s="230">
        <v>1971.15</v>
      </c>
      <c r="M119" s="230">
        <v>2.0167099999999998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840.65</v>
      </c>
      <c r="D120" s="231">
        <v>840.19999999999993</v>
      </c>
      <c r="E120" s="231">
        <v>833.44999999999982</v>
      </c>
      <c r="F120" s="231">
        <v>826.24999999999989</v>
      </c>
      <c r="G120" s="231">
        <v>819.49999999999977</v>
      </c>
      <c r="H120" s="231">
        <v>847.39999999999986</v>
      </c>
      <c r="I120" s="231">
        <v>854.15000000000009</v>
      </c>
      <c r="J120" s="231">
        <v>861.34999999999991</v>
      </c>
      <c r="K120" s="230">
        <v>846.95</v>
      </c>
      <c r="L120" s="230">
        <v>833</v>
      </c>
      <c r="M120" s="230">
        <v>7.0481699999999998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253.65</v>
      </c>
      <c r="D121" s="231">
        <v>254.73333333333335</v>
      </c>
      <c r="E121" s="231">
        <v>249.4666666666667</v>
      </c>
      <c r="F121" s="231">
        <v>245.28333333333336</v>
      </c>
      <c r="G121" s="231">
        <v>240.01666666666671</v>
      </c>
      <c r="H121" s="231">
        <v>258.91666666666669</v>
      </c>
      <c r="I121" s="231">
        <v>264.18333333333334</v>
      </c>
      <c r="J121" s="231">
        <v>268.36666666666667</v>
      </c>
      <c r="K121" s="230">
        <v>260</v>
      </c>
      <c r="L121" s="230">
        <v>250.55</v>
      </c>
      <c r="M121" s="230">
        <v>11.15255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710.65</v>
      </c>
      <c r="D122" s="231">
        <v>710.91666666666663</v>
      </c>
      <c r="E122" s="231">
        <v>702.83333333333326</v>
      </c>
      <c r="F122" s="231">
        <v>695.01666666666665</v>
      </c>
      <c r="G122" s="231">
        <v>686.93333333333328</v>
      </c>
      <c r="H122" s="231">
        <v>718.73333333333323</v>
      </c>
      <c r="I122" s="231">
        <v>726.81666666666649</v>
      </c>
      <c r="J122" s="231">
        <v>734.63333333333321</v>
      </c>
      <c r="K122" s="230">
        <v>719</v>
      </c>
      <c r="L122" s="230">
        <v>703.1</v>
      </c>
      <c r="M122" s="230">
        <v>14.16385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573.04999999999995</v>
      </c>
      <c r="D123" s="231">
        <v>575.29999999999995</v>
      </c>
      <c r="E123" s="231">
        <v>563.69999999999993</v>
      </c>
      <c r="F123" s="231">
        <v>554.35</v>
      </c>
      <c r="G123" s="231">
        <v>542.75</v>
      </c>
      <c r="H123" s="231">
        <v>584.64999999999986</v>
      </c>
      <c r="I123" s="231">
        <v>596.24999999999977</v>
      </c>
      <c r="J123" s="231">
        <v>605.5999999999998</v>
      </c>
      <c r="K123" s="230">
        <v>586.9</v>
      </c>
      <c r="L123" s="230">
        <v>565.95000000000005</v>
      </c>
      <c r="M123" s="230">
        <v>23.150120000000001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442.55</v>
      </c>
      <c r="D124" s="231">
        <v>441.83333333333331</v>
      </c>
      <c r="E124" s="231">
        <v>437.96666666666664</v>
      </c>
      <c r="F124" s="231">
        <v>433.38333333333333</v>
      </c>
      <c r="G124" s="231">
        <v>429.51666666666665</v>
      </c>
      <c r="H124" s="231">
        <v>446.41666666666663</v>
      </c>
      <c r="I124" s="231">
        <v>450.2833333333333</v>
      </c>
      <c r="J124" s="231">
        <v>454.86666666666662</v>
      </c>
      <c r="K124" s="230">
        <v>445.7</v>
      </c>
      <c r="L124" s="230">
        <v>437.25</v>
      </c>
      <c r="M124" s="230">
        <v>33.304600000000001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1893.65</v>
      </c>
      <c r="D125" s="231">
        <v>1891.4833333333336</v>
      </c>
      <c r="E125" s="231">
        <v>1879.3166666666671</v>
      </c>
      <c r="F125" s="231">
        <v>1864.9833333333336</v>
      </c>
      <c r="G125" s="231">
        <v>1852.8166666666671</v>
      </c>
      <c r="H125" s="231">
        <v>1905.8166666666671</v>
      </c>
      <c r="I125" s="231">
        <v>1917.9833333333336</v>
      </c>
      <c r="J125" s="231">
        <v>1932.3166666666671</v>
      </c>
      <c r="K125" s="230">
        <v>1903.65</v>
      </c>
      <c r="L125" s="230">
        <v>1877.15</v>
      </c>
      <c r="M125" s="230">
        <v>16.71341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87.35</v>
      </c>
      <c r="D126" s="231">
        <v>87.766666666666652</v>
      </c>
      <c r="E126" s="231">
        <v>86.433333333333309</v>
      </c>
      <c r="F126" s="231">
        <v>85.516666666666652</v>
      </c>
      <c r="G126" s="231">
        <v>84.183333333333309</v>
      </c>
      <c r="H126" s="231">
        <v>88.683333333333309</v>
      </c>
      <c r="I126" s="231">
        <v>90.016666666666652</v>
      </c>
      <c r="J126" s="231">
        <v>90.933333333333309</v>
      </c>
      <c r="K126" s="230">
        <v>89.1</v>
      </c>
      <c r="L126" s="230">
        <v>86.85</v>
      </c>
      <c r="M126" s="230">
        <v>24.34816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3386.75</v>
      </c>
      <c r="D127" s="231">
        <v>3372.6166666666668</v>
      </c>
      <c r="E127" s="231">
        <v>3334.1833333333334</v>
      </c>
      <c r="F127" s="231">
        <v>3281.6166666666668</v>
      </c>
      <c r="G127" s="231">
        <v>3243.1833333333334</v>
      </c>
      <c r="H127" s="231">
        <v>3425.1833333333334</v>
      </c>
      <c r="I127" s="231">
        <v>3463.6166666666668</v>
      </c>
      <c r="J127" s="231">
        <v>3516.1833333333334</v>
      </c>
      <c r="K127" s="230">
        <v>3411.05</v>
      </c>
      <c r="L127" s="230">
        <v>3320.05</v>
      </c>
      <c r="M127" s="230">
        <v>1.61937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331.2</v>
      </c>
      <c r="D128" s="231">
        <v>331.2</v>
      </c>
      <c r="E128" s="231">
        <v>328.4</v>
      </c>
      <c r="F128" s="231">
        <v>325.59999999999997</v>
      </c>
      <c r="G128" s="231">
        <v>322.79999999999995</v>
      </c>
      <c r="H128" s="231">
        <v>334</v>
      </c>
      <c r="I128" s="231">
        <v>336.80000000000007</v>
      </c>
      <c r="J128" s="231">
        <v>339.6</v>
      </c>
      <c r="K128" s="230">
        <v>334</v>
      </c>
      <c r="L128" s="230">
        <v>328.4</v>
      </c>
      <c r="M128" s="230">
        <v>11.53979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4170.8500000000004</v>
      </c>
      <c r="D129" s="231">
        <v>4172.3166666666666</v>
      </c>
      <c r="E129" s="231">
        <v>4130.7333333333336</v>
      </c>
      <c r="F129" s="231">
        <v>4090.6166666666668</v>
      </c>
      <c r="G129" s="231">
        <v>4049.0333333333338</v>
      </c>
      <c r="H129" s="231">
        <v>4212.4333333333334</v>
      </c>
      <c r="I129" s="231">
        <v>4254.0166666666673</v>
      </c>
      <c r="J129" s="231">
        <v>4294.1333333333332</v>
      </c>
      <c r="K129" s="230">
        <v>4213.8999999999996</v>
      </c>
      <c r="L129" s="230">
        <v>4132.2</v>
      </c>
      <c r="M129" s="230">
        <v>4.8047300000000002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2215.1999999999998</v>
      </c>
      <c r="D130" s="231">
        <v>2220.0666666666666</v>
      </c>
      <c r="E130" s="231">
        <v>2197.1333333333332</v>
      </c>
      <c r="F130" s="231">
        <v>2179.0666666666666</v>
      </c>
      <c r="G130" s="231">
        <v>2156.1333333333332</v>
      </c>
      <c r="H130" s="231">
        <v>2238.1333333333332</v>
      </c>
      <c r="I130" s="231">
        <v>2261.0666666666666</v>
      </c>
      <c r="J130" s="231">
        <v>2279.1333333333332</v>
      </c>
      <c r="K130" s="230">
        <v>2243</v>
      </c>
      <c r="L130" s="230">
        <v>2202</v>
      </c>
      <c r="M130" s="230">
        <v>10.093159999999999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303</v>
      </c>
      <c r="D131" s="231">
        <v>304.5</v>
      </c>
      <c r="E131" s="231">
        <v>301</v>
      </c>
      <c r="F131" s="231">
        <v>299</v>
      </c>
      <c r="G131" s="231">
        <v>295.5</v>
      </c>
      <c r="H131" s="231">
        <v>306.5</v>
      </c>
      <c r="I131" s="231">
        <v>310</v>
      </c>
      <c r="J131" s="231">
        <v>312</v>
      </c>
      <c r="K131" s="230">
        <v>308</v>
      </c>
      <c r="L131" s="230">
        <v>302.5</v>
      </c>
      <c r="M131" s="230">
        <v>19.39931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548</v>
      </c>
      <c r="D132" s="231">
        <v>547.9</v>
      </c>
      <c r="E132" s="231">
        <v>545.19999999999993</v>
      </c>
      <c r="F132" s="231">
        <v>542.4</v>
      </c>
      <c r="G132" s="231">
        <v>539.69999999999993</v>
      </c>
      <c r="H132" s="231">
        <v>550.69999999999993</v>
      </c>
      <c r="I132" s="231">
        <v>553.4</v>
      </c>
      <c r="J132" s="231">
        <v>556.19999999999993</v>
      </c>
      <c r="K132" s="230">
        <v>550.6</v>
      </c>
      <c r="L132" s="230">
        <v>545.1</v>
      </c>
      <c r="M132" s="230">
        <v>6.5560200000000002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3903.5</v>
      </c>
      <c r="D133" s="231">
        <v>3964.9500000000003</v>
      </c>
      <c r="E133" s="231">
        <v>3829.9000000000005</v>
      </c>
      <c r="F133" s="231">
        <v>3756.3</v>
      </c>
      <c r="G133" s="231">
        <v>3621.2500000000005</v>
      </c>
      <c r="H133" s="231">
        <v>4038.5500000000006</v>
      </c>
      <c r="I133" s="231">
        <v>4173.6000000000004</v>
      </c>
      <c r="J133" s="231">
        <v>4247.2000000000007</v>
      </c>
      <c r="K133" s="230">
        <v>4100</v>
      </c>
      <c r="L133" s="230">
        <v>3891.35</v>
      </c>
      <c r="M133" s="230">
        <v>0.41681000000000001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695.15</v>
      </c>
      <c r="D134" s="231">
        <v>694.05000000000007</v>
      </c>
      <c r="E134" s="231">
        <v>686.10000000000014</v>
      </c>
      <c r="F134" s="231">
        <v>677.05000000000007</v>
      </c>
      <c r="G134" s="231">
        <v>669.10000000000014</v>
      </c>
      <c r="H134" s="231">
        <v>703.10000000000014</v>
      </c>
      <c r="I134" s="231">
        <v>711.05000000000018</v>
      </c>
      <c r="J134" s="231">
        <v>720.10000000000014</v>
      </c>
      <c r="K134" s="230">
        <v>702</v>
      </c>
      <c r="L134" s="230">
        <v>685</v>
      </c>
      <c r="M134" s="230">
        <v>22.1035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86517.4</v>
      </c>
      <c r="D135" s="231">
        <v>86519.183333333334</v>
      </c>
      <c r="E135" s="231">
        <v>86088.366666666669</v>
      </c>
      <c r="F135" s="231">
        <v>85659.333333333328</v>
      </c>
      <c r="G135" s="231">
        <v>85228.516666666663</v>
      </c>
      <c r="H135" s="231">
        <v>86948.216666666674</v>
      </c>
      <c r="I135" s="231">
        <v>87379.033333333355</v>
      </c>
      <c r="J135" s="231">
        <v>87808.06666666668</v>
      </c>
      <c r="K135" s="230">
        <v>86950</v>
      </c>
      <c r="L135" s="230">
        <v>86090.15</v>
      </c>
      <c r="M135" s="230">
        <v>3.4180000000000002E-2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257.35000000000002</v>
      </c>
      <c r="D136" s="231">
        <v>258.5</v>
      </c>
      <c r="E136" s="231">
        <v>254.8</v>
      </c>
      <c r="F136" s="231">
        <v>252.25</v>
      </c>
      <c r="G136" s="231">
        <v>248.55</v>
      </c>
      <c r="H136" s="231">
        <v>261.05</v>
      </c>
      <c r="I136" s="231">
        <v>264.75000000000006</v>
      </c>
      <c r="J136" s="231">
        <v>267.3</v>
      </c>
      <c r="K136" s="230">
        <v>262.2</v>
      </c>
      <c r="L136" s="230">
        <v>255.95</v>
      </c>
      <c r="M136" s="230">
        <v>30.39303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1212.75</v>
      </c>
      <c r="D137" s="231">
        <v>1214.5833333333333</v>
      </c>
      <c r="E137" s="231">
        <v>1207.2166666666665</v>
      </c>
      <c r="F137" s="231">
        <v>1201.6833333333332</v>
      </c>
      <c r="G137" s="231">
        <v>1194.3166666666664</v>
      </c>
      <c r="H137" s="231">
        <v>1220.1166666666666</v>
      </c>
      <c r="I137" s="231">
        <v>1227.4833333333333</v>
      </c>
      <c r="J137" s="231">
        <v>1233.0166666666667</v>
      </c>
      <c r="K137" s="230">
        <v>1221.95</v>
      </c>
      <c r="L137" s="230">
        <v>1209.05</v>
      </c>
      <c r="M137" s="230">
        <v>10.158149999999999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473.25</v>
      </c>
      <c r="D138" s="231">
        <v>473.05</v>
      </c>
      <c r="E138" s="231">
        <v>471.25</v>
      </c>
      <c r="F138" s="231">
        <v>469.25</v>
      </c>
      <c r="G138" s="231">
        <v>467.45</v>
      </c>
      <c r="H138" s="231">
        <v>475.05</v>
      </c>
      <c r="I138" s="231">
        <v>476.85000000000008</v>
      </c>
      <c r="J138" s="231">
        <v>478.85</v>
      </c>
      <c r="K138" s="230">
        <v>474.85</v>
      </c>
      <c r="L138" s="230">
        <v>471.05</v>
      </c>
      <c r="M138" s="230">
        <v>8.5663900000000002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8558.4500000000007</v>
      </c>
      <c r="D139" s="231">
        <v>8604.15</v>
      </c>
      <c r="E139" s="231">
        <v>8504.2999999999993</v>
      </c>
      <c r="F139" s="231">
        <v>8450.15</v>
      </c>
      <c r="G139" s="231">
        <v>8350.2999999999993</v>
      </c>
      <c r="H139" s="231">
        <v>8658.2999999999993</v>
      </c>
      <c r="I139" s="231">
        <v>8758.1500000000015</v>
      </c>
      <c r="J139" s="231">
        <v>8812.2999999999993</v>
      </c>
      <c r="K139" s="230">
        <v>8704</v>
      </c>
      <c r="L139" s="230">
        <v>8550</v>
      </c>
      <c r="M139" s="230">
        <v>4.2415700000000003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623.6</v>
      </c>
      <c r="D140" s="231">
        <v>630.7166666666667</v>
      </c>
      <c r="E140" s="231">
        <v>611.48333333333335</v>
      </c>
      <c r="F140" s="231">
        <v>599.36666666666667</v>
      </c>
      <c r="G140" s="231">
        <v>580.13333333333333</v>
      </c>
      <c r="H140" s="231">
        <v>642.83333333333337</v>
      </c>
      <c r="I140" s="231">
        <v>662.06666666666672</v>
      </c>
      <c r="J140" s="231">
        <v>674.18333333333339</v>
      </c>
      <c r="K140" s="230">
        <v>649.95000000000005</v>
      </c>
      <c r="L140" s="230">
        <v>618.6</v>
      </c>
      <c r="M140" s="230">
        <v>7.4021800000000004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453.45</v>
      </c>
      <c r="D141" s="231">
        <v>457.2833333333333</v>
      </c>
      <c r="E141" s="231">
        <v>447.31666666666661</v>
      </c>
      <c r="F141" s="231">
        <v>441.18333333333328</v>
      </c>
      <c r="G141" s="231">
        <v>431.21666666666658</v>
      </c>
      <c r="H141" s="231">
        <v>463.41666666666663</v>
      </c>
      <c r="I141" s="231">
        <v>473.38333333333333</v>
      </c>
      <c r="J141" s="231">
        <v>479.51666666666665</v>
      </c>
      <c r="K141" s="230">
        <v>467.25</v>
      </c>
      <c r="L141" s="230">
        <v>451.15</v>
      </c>
      <c r="M141" s="230">
        <v>12.806800000000001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50.45</v>
      </c>
      <c r="D142" s="231">
        <v>50.366666666666674</v>
      </c>
      <c r="E142" s="231">
        <v>49.883333333333347</v>
      </c>
      <c r="F142" s="231">
        <v>49.31666666666667</v>
      </c>
      <c r="G142" s="231">
        <v>48.833333333333343</v>
      </c>
      <c r="H142" s="231">
        <v>50.933333333333351</v>
      </c>
      <c r="I142" s="231">
        <v>51.416666666666671</v>
      </c>
      <c r="J142" s="231">
        <v>51.983333333333356</v>
      </c>
      <c r="K142" s="230">
        <v>50.85</v>
      </c>
      <c r="L142" s="230">
        <v>49.8</v>
      </c>
      <c r="M142" s="230">
        <v>38.872520000000002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1759.95</v>
      </c>
      <c r="D143" s="231">
        <v>1749.3</v>
      </c>
      <c r="E143" s="231">
        <v>1735.6499999999999</v>
      </c>
      <c r="F143" s="231">
        <v>1711.35</v>
      </c>
      <c r="G143" s="231">
        <v>1697.6999999999998</v>
      </c>
      <c r="H143" s="231">
        <v>1773.6</v>
      </c>
      <c r="I143" s="231">
        <v>1787.25</v>
      </c>
      <c r="J143" s="231">
        <v>1811.55</v>
      </c>
      <c r="K143" s="230">
        <v>1762.95</v>
      </c>
      <c r="L143" s="230">
        <v>1725</v>
      </c>
      <c r="M143" s="230">
        <v>4.1022699999999999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1035.05</v>
      </c>
      <c r="D144" s="231">
        <v>1031.45</v>
      </c>
      <c r="E144" s="231">
        <v>1023.6000000000001</v>
      </c>
      <c r="F144" s="231">
        <v>1012.1500000000001</v>
      </c>
      <c r="G144" s="231">
        <v>1004.3000000000002</v>
      </c>
      <c r="H144" s="231">
        <v>1042.9000000000001</v>
      </c>
      <c r="I144" s="231">
        <v>1050.75</v>
      </c>
      <c r="J144" s="231">
        <v>1062.2</v>
      </c>
      <c r="K144" s="230">
        <v>1039.3</v>
      </c>
      <c r="L144" s="230">
        <v>1020</v>
      </c>
      <c r="M144" s="230">
        <v>5.35616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169.7</v>
      </c>
      <c r="D145" s="231">
        <v>169.35</v>
      </c>
      <c r="E145" s="231">
        <v>168.75</v>
      </c>
      <c r="F145" s="231">
        <v>167.8</v>
      </c>
      <c r="G145" s="231">
        <v>167.20000000000002</v>
      </c>
      <c r="H145" s="231">
        <v>170.29999999999998</v>
      </c>
      <c r="I145" s="231">
        <v>170.89999999999995</v>
      </c>
      <c r="J145" s="231">
        <v>171.84999999999997</v>
      </c>
      <c r="K145" s="230">
        <v>169.95</v>
      </c>
      <c r="L145" s="230">
        <v>168.4</v>
      </c>
      <c r="M145" s="230">
        <v>66.723910000000004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82.15</v>
      </c>
      <c r="D146" s="231">
        <v>82.266666666666666</v>
      </c>
      <c r="E146" s="231">
        <v>81.283333333333331</v>
      </c>
      <c r="F146" s="231">
        <v>80.416666666666671</v>
      </c>
      <c r="G146" s="231">
        <v>79.433333333333337</v>
      </c>
      <c r="H146" s="231">
        <v>83.133333333333326</v>
      </c>
      <c r="I146" s="231">
        <v>84.116666666666646</v>
      </c>
      <c r="J146" s="231">
        <v>84.98333333333332</v>
      </c>
      <c r="K146" s="230">
        <v>83.25</v>
      </c>
      <c r="L146" s="230">
        <v>81.400000000000006</v>
      </c>
      <c r="M146" s="230">
        <v>45.386650000000003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4732.7</v>
      </c>
      <c r="D147" s="231">
        <v>4711.9000000000005</v>
      </c>
      <c r="E147" s="231">
        <v>4685.0000000000009</v>
      </c>
      <c r="F147" s="231">
        <v>4637.3</v>
      </c>
      <c r="G147" s="231">
        <v>4610.4000000000005</v>
      </c>
      <c r="H147" s="231">
        <v>4759.6000000000013</v>
      </c>
      <c r="I147" s="231">
        <v>4786.5000000000009</v>
      </c>
      <c r="J147" s="231">
        <v>4834.2000000000016</v>
      </c>
      <c r="K147" s="230">
        <v>4738.8</v>
      </c>
      <c r="L147" s="230">
        <v>4664.2</v>
      </c>
      <c r="M147" s="230">
        <v>1.72058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20496.849999999999</v>
      </c>
      <c r="D148" s="231">
        <v>20490.416666666668</v>
      </c>
      <c r="E148" s="231">
        <v>20393.833333333336</v>
      </c>
      <c r="F148" s="231">
        <v>20290.816666666669</v>
      </c>
      <c r="G148" s="231">
        <v>20194.233333333337</v>
      </c>
      <c r="H148" s="231">
        <v>20593.433333333334</v>
      </c>
      <c r="I148" s="231">
        <v>20690.01666666667</v>
      </c>
      <c r="J148" s="231">
        <v>20793.033333333333</v>
      </c>
      <c r="K148" s="230">
        <v>20587</v>
      </c>
      <c r="L148" s="230">
        <v>20387.400000000001</v>
      </c>
      <c r="M148" s="230">
        <v>0.44305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237.1</v>
      </c>
      <c r="D149" s="231">
        <v>236.4</v>
      </c>
      <c r="E149" s="231">
        <v>234.5</v>
      </c>
      <c r="F149" s="231">
        <v>231.9</v>
      </c>
      <c r="G149" s="231">
        <v>230</v>
      </c>
      <c r="H149" s="231">
        <v>239</v>
      </c>
      <c r="I149" s="231">
        <v>240.90000000000003</v>
      </c>
      <c r="J149" s="231">
        <v>243.5</v>
      </c>
      <c r="K149" s="230">
        <v>238.3</v>
      </c>
      <c r="L149" s="230">
        <v>233.8</v>
      </c>
      <c r="M149" s="230">
        <v>3.8387899999999999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873.35</v>
      </c>
      <c r="D150" s="231">
        <v>891.54999999999984</v>
      </c>
      <c r="E150" s="231">
        <v>851.09999999999968</v>
      </c>
      <c r="F150" s="231">
        <v>828.8499999999998</v>
      </c>
      <c r="G150" s="231">
        <v>788.39999999999964</v>
      </c>
      <c r="H150" s="231">
        <v>913.79999999999973</v>
      </c>
      <c r="I150" s="231">
        <v>954.24999999999977</v>
      </c>
      <c r="J150" s="231">
        <v>976.49999999999977</v>
      </c>
      <c r="K150" s="230">
        <v>932</v>
      </c>
      <c r="L150" s="230">
        <v>869.3</v>
      </c>
      <c r="M150" s="230">
        <v>15.519209999999999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159.6</v>
      </c>
      <c r="D151" s="231">
        <v>159.38333333333333</v>
      </c>
      <c r="E151" s="231">
        <v>158.91666666666666</v>
      </c>
      <c r="F151" s="231">
        <v>158.23333333333332</v>
      </c>
      <c r="G151" s="231">
        <v>157.76666666666665</v>
      </c>
      <c r="H151" s="231">
        <v>160.06666666666666</v>
      </c>
      <c r="I151" s="231">
        <v>160.53333333333336</v>
      </c>
      <c r="J151" s="231">
        <v>161.21666666666667</v>
      </c>
      <c r="K151" s="230">
        <v>159.85</v>
      </c>
      <c r="L151" s="230">
        <v>158.69999999999999</v>
      </c>
      <c r="M151" s="230">
        <v>35.122140000000002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256.64999999999998</v>
      </c>
      <c r="D152" s="231">
        <v>254.89999999999998</v>
      </c>
      <c r="E152" s="231">
        <v>252.14999999999998</v>
      </c>
      <c r="F152" s="231">
        <v>247.65</v>
      </c>
      <c r="G152" s="231">
        <v>244.9</v>
      </c>
      <c r="H152" s="231">
        <v>259.39999999999998</v>
      </c>
      <c r="I152" s="231">
        <v>262.14999999999998</v>
      </c>
      <c r="J152" s="231">
        <v>266.64999999999992</v>
      </c>
      <c r="K152" s="230">
        <v>257.64999999999998</v>
      </c>
      <c r="L152" s="230">
        <v>250.4</v>
      </c>
      <c r="M152" s="230">
        <v>11.43923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655.04999999999995</v>
      </c>
      <c r="D153" s="231">
        <v>654.31666666666661</v>
      </c>
      <c r="E153" s="231">
        <v>647.58333333333326</v>
      </c>
      <c r="F153" s="231">
        <v>640.11666666666667</v>
      </c>
      <c r="G153" s="231">
        <v>633.38333333333333</v>
      </c>
      <c r="H153" s="231">
        <v>661.78333333333319</v>
      </c>
      <c r="I153" s="231">
        <v>668.51666666666654</v>
      </c>
      <c r="J153" s="231">
        <v>675.98333333333312</v>
      </c>
      <c r="K153" s="230">
        <v>661.05</v>
      </c>
      <c r="L153" s="230">
        <v>646.85</v>
      </c>
      <c r="M153" s="230">
        <v>19.891680000000001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3309.2</v>
      </c>
      <c r="D154" s="231">
        <v>3313</v>
      </c>
      <c r="E154" s="231">
        <v>3276.4</v>
      </c>
      <c r="F154" s="231">
        <v>3243.6</v>
      </c>
      <c r="G154" s="231">
        <v>3207</v>
      </c>
      <c r="H154" s="231">
        <v>3345.8</v>
      </c>
      <c r="I154" s="231">
        <v>3382.4000000000005</v>
      </c>
      <c r="J154" s="231">
        <v>3415.2000000000003</v>
      </c>
      <c r="K154" s="230">
        <v>3349.6</v>
      </c>
      <c r="L154" s="230">
        <v>3280.2</v>
      </c>
      <c r="M154" s="230">
        <v>0.76393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593.6</v>
      </c>
      <c r="D155" s="231">
        <v>591.29999999999995</v>
      </c>
      <c r="E155" s="231">
        <v>582.59999999999991</v>
      </c>
      <c r="F155" s="231">
        <v>571.59999999999991</v>
      </c>
      <c r="G155" s="231">
        <v>562.89999999999986</v>
      </c>
      <c r="H155" s="231">
        <v>602.29999999999995</v>
      </c>
      <c r="I155" s="231">
        <v>611</v>
      </c>
      <c r="J155" s="231">
        <v>622</v>
      </c>
      <c r="K155" s="230">
        <v>600</v>
      </c>
      <c r="L155" s="230">
        <v>580.29999999999995</v>
      </c>
      <c r="M155" s="230">
        <v>3.0117600000000002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3189.9</v>
      </c>
      <c r="D156" s="231">
        <v>3181.8333333333335</v>
      </c>
      <c r="E156" s="231">
        <v>3153.666666666667</v>
      </c>
      <c r="F156" s="231">
        <v>3117.4333333333334</v>
      </c>
      <c r="G156" s="231">
        <v>3089.2666666666669</v>
      </c>
      <c r="H156" s="231">
        <v>3218.0666666666671</v>
      </c>
      <c r="I156" s="231">
        <v>3246.233333333334</v>
      </c>
      <c r="J156" s="231">
        <v>3282.4666666666672</v>
      </c>
      <c r="K156" s="230">
        <v>3210</v>
      </c>
      <c r="L156" s="230">
        <v>3145.6</v>
      </c>
      <c r="M156" s="230">
        <v>1.89436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40054.699999999997</v>
      </c>
      <c r="D157" s="231">
        <v>39771.9</v>
      </c>
      <c r="E157" s="231">
        <v>39393.800000000003</v>
      </c>
      <c r="F157" s="231">
        <v>38732.9</v>
      </c>
      <c r="G157" s="231">
        <v>38354.800000000003</v>
      </c>
      <c r="H157" s="231">
        <v>40432.800000000003</v>
      </c>
      <c r="I157" s="231">
        <v>40810.899999999994</v>
      </c>
      <c r="J157" s="231">
        <v>41471.800000000003</v>
      </c>
      <c r="K157" s="230">
        <v>40150</v>
      </c>
      <c r="L157" s="230">
        <v>39111</v>
      </c>
      <c r="M157" s="230">
        <v>0.49286000000000002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950.5</v>
      </c>
      <c r="D158" s="231">
        <v>945.1</v>
      </c>
      <c r="E158" s="231">
        <v>933.40000000000009</v>
      </c>
      <c r="F158" s="231">
        <v>916.30000000000007</v>
      </c>
      <c r="G158" s="231">
        <v>904.60000000000014</v>
      </c>
      <c r="H158" s="231">
        <v>962.2</v>
      </c>
      <c r="I158" s="231">
        <v>973.90000000000009</v>
      </c>
      <c r="J158" s="231">
        <v>991</v>
      </c>
      <c r="K158" s="230">
        <v>956.8</v>
      </c>
      <c r="L158" s="230">
        <v>928</v>
      </c>
      <c r="M158" s="230">
        <v>3.8373200000000001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4301.3500000000004</v>
      </c>
      <c r="D159" s="231">
        <v>4291.6166666666668</v>
      </c>
      <c r="E159" s="231">
        <v>4234.7333333333336</v>
      </c>
      <c r="F159" s="231">
        <v>4168.1166666666668</v>
      </c>
      <c r="G159" s="231">
        <v>4111.2333333333336</v>
      </c>
      <c r="H159" s="231">
        <v>4358.2333333333336</v>
      </c>
      <c r="I159" s="231">
        <v>4415.1166666666668</v>
      </c>
      <c r="J159" s="231">
        <v>4481.7333333333336</v>
      </c>
      <c r="K159" s="230">
        <v>4348.5</v>
      </c>
      <c r="L159" s="230">
        <v>4225</v>
      </c>
      <c r="M159" s="230">
        <v>2.4335399999999998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233.7</v>
      </c>
      <c r="D160" s="231">
        <v>233.96666666666667</v>
      </c>
      <c r="E160" s="231">
        <v>232.43333333333334</v>
      </c>
      <c r="F160" s="231">
        <v>231.16666666666666</v>
      </c>
      <c r="G160" s="231">
        <v>229.63333333333333</v>
      </c>
      <c r="H160" s="231">
        <v>235.23333333333335</v>
      </c>
      <c r="I160" s="231">
        <v>236.76666666666671</v>
      </c>
      <c r="J160" s="231">
        <v>238.03333333333336</v>
      </c>
      <c r="K160" s="230">
        <v>235.5</v>
      </c>
      <c r="L160" s="230">
        <v>232.7</v>
      </c>
      <c r="M160" s="230">
        <v>15.678879999999999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2440.15</v>
      </c>
      <c r="D161" s="231">
        <v>2433.0666666666671</v>
      </c>
      <c r="E161" s="231">
        <v>2421.0833333333339</v>
      </c>
      <c r="F161" s="231">
        <v>2402.0166666666669</v>
      </c>
      <c r="G161" s="231">
        <v>2390.0333333333338</v>
      </c>
      <c r="H161" s="231">
        <v>2452.1333333333341</v>
      </c>
      <c r="I161" s="231">
        <v>2464.1166666666668</v>
      </c>
      <c r="J161" s="231">
        <v>2483.1833333333343</v>
      </c>
      <c r="K161" s="230">
        <v>2445.0500000000002</v>
      </c>
      <c r="L161" s="230">
        <v>2414</v>
      </c>
      <c r="M161" s="230">
        <v>3.6712400000000001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3111.65</v>
      </c>
      <c r="D162" s="231">
        <v>3113.5833333333335</v>
      </c>
      <c r="E162" s="231">
        <v>3088.166666666667</v>
      </c>
      <c r="F162" s="231">
        <v>3064.6833333333334</v>
      </c>
      <c r="G162" s="231">
        <v>3039.2666666666669</v>
      </c>
      <c r="H162" s="231">
        <v>3137.0666666666671</v>
      </c>
      <c r="I162" s="231">
        <v>3162.483333333334</v>
      </c>
      <c r="J162" s="231">
        <v>3185.9666666666672</v>
      </c>
      <c r="K162" s="230">
        <v>3139</v>
      </c>
      <c r="L162" s="230">
        <v>3090.1</v>
      </c>
      <c r="M162" s="230">
        <v>1.3973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310.2</v>
      </c>
      <c r="D163" s="231">
        <v>310.93333333333334</v>
      </c>
      <c r="E163" s="231">
        <v>307.86666666666667</v>
      </c>
      <c r="F163" s="231">
        <v>305.53333333333336</v>
      </c>
      <c r="G163" s="231">
        <v>302.4666666666667</v>
      </c>
      <c r="H163" s="231">
        <v>313.26666666666665</v>
      </c>
      <c r="I163" s="231">
        <v>316.33333333333337</v>
      </c>
      <c r="J163" s="231">
        <v>318.66666666666663</v>
      </c>
      <c r="K163" s="230">
        <v>314</v>
      </c>
      <c r="L163" s="230">
        <v>308.60000000000002</v>
      </c>
      <c r="M163" s="230">
        <v>16.20814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156.69999999999999</v>
      </c>
      <c r="D164" s="231">
        <v>157.76666666666665</v>
      </c>
      <c r="E164" s="231">
        <v>155.2833333333333</v>
      </c>
      <c r="F164" s="231">
        <v>153.86666666666665</v>
      </c>
      <c r="G164" s="231">
        <v>151.3833333333333</v>
      </c>
      <c r="H164" s="231">
        <v>159.18333333333331</v>
      </c>
      <c r="I164" s="231">
        <v>161.66666666666666</v>
      </c>
      <c r="J164" s="231">
        <v>163.08333333333331</v>
      </c>
      <c r="K164" s="230">
        <v>160.25</v>
      </c>
      <c r="L164" s="230">
        <v>156.35</v>
      </c>
      <c r="M164" s="230">
        <v>55.41581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231.55</v>
      </c>
      <c r="D165" s="231">
        <v>231.16666666666666</v>
      </c>
      <c r="E165" s="231">
        <v>229.98333333333332</v>
      </c>
      <c r="F165" s="231">
        <v>228.41666666666666</v>
      </c>
      <c r="G165" s="231">
        <v>227.23333333333332</v>
      </c>
      <c r="H165" s="231">
        <v>232.73333333333332</v>
      </c>
      <c r="I165" s="231">
        <v>233.91666666666666</v>
      </c>
      <c r="J165" s="231">
        <v>235.48333333333332</v>
      </c>
      <c r="K165" s="230">
        <v>232.35</v>
      </c>
      <c r="L165" s="230">
        <v>229.6</v>
      </c>
      <c r="M165" s="230">
        <v>37.729880000000001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460.5</v>
      </c>
      <c r="D166" s="231">
        <v>458.88333333333338</v>
      </c>
      <c r="E166" s="231">
        <v>451.86666666666679</v>
      </c>
      <c r="F166" s="231">
        <v>443.23333333333341</v>
      </c>
      <c r="G166" s="231">
        <v>436.21666666666681</v>
      </c>
      <c r="H166" s="231">
        <v>467.51666666666677</v>
      </c>
      <c r="I166" s="231">
        <v>474.5333333333333</v>
      </c>
      <c r="J166" s="231">
        <v>483.16666666666674</v>
      </c>
      <c r="K166" s="230">
        <v>465.9</v>
      </c>
      <c r="L166" s="230">
        <v>450.25</v>
      </c>
      <c r="M166" s="230">
        <v>8.3482000000000003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13903.15</v>
      </c>
      <c r="D167" s="231">
        <v>13941.483333333332</v>
      </c>
      <c r="E167" s="231">
        <v>13811.666666666664</v>
      </c>
      <c r="F167" s="231">
        <v>13720.183333333332</v>
      </c>
      <c r="G167" s="231">
        <v>13590.366666666665</v>
      </c>
      <c r="H167" s="231">
        <v>14032.966666666664</v>
      </c>
      <c r="I167" s="231">
        <v>14162.783333333333</v>
      </c>
      <c r="J167" s="231">
        <v>14254.266666666663</v>
      </c>
      <c r="K167" s="230">
        <v>14071.3</v>
      </c>
      <c r="L167" s="230">
        <v>13850</v>
      </c>
      <c r="M167" s="230">
        <v>1.132E-2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48.25</v>
      </c>
      <c r="D168" s="231">
        <v>48.216666666666661</v>
      </c>
      <c r="E168" s="231">
        <v>47.833333333333321</v>
      </c>
      <c r="F168" s="231">
        <v>47.416666666666657</v>
      </c>
      <c r="G168" s="231">
        <v>47.033333333333317</v>
      </c>
      <c r="H168" s="231">
        <v>48.633333333333326</v>
      </c>
      <c r="I168" s="231">
        <v>49.016666666666666</v>
      </c>
      <c r="J168" s="231">
        <v>49.43333333333333</v>
      </c>
      <c r="K168" s="230">
        <v>48.6</v>
      </c>
      <c r="L168" s="230">
        <v>47.8</v>
      </c>
      <c r="M168" s="230">
        <v>202.93450000000001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121.9</v>
      </c>
      <c r="D169" s="231">
        <v>122.23333333333333</v>
      </c>
      <c r="E169" s="231">
        <v>121.21666666666667</v>
      </c>
      <c r="F169" s="231">
        <v>120.53333333333333</v>
      </c>
      <c r="G169" s="231">
        <v>119.51666666666667</v>
      </c>
      <c r="H169" s="231">
        <v>122.91666666666667</v>
      </c>
      <c r="I169" s="231">
        <v>123.93333333333335</v>
      </c>
      <c r="J169" s="231">
        <v>124.61666666666667</v>
      </c>
      <c r="K169" s="230">
        <v>123.25</v>
      </c>
      <c r="L169" s="230">
        <v>121.55</v>
      </c>
      <c r="M169" s="230">
        <v>39.61253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2349</v>
      </c>
      <c r="D170" s="231">
        <v>2348.7999999999997</v>
      </c>
      <c r="E170" s="231">
        <v>2336.5999999999995</v>
      </c>
      <c r="F170" s="231">
        <v>2324.1999999999998</v>
      </c>
      <c r="G170" s="231">
        <v>2311.9999999999995</v>
      </c>
      <c r="H170" s="231">
        <v>2361.1999999999994</v>
      </c>
      <c r="I170" s="231">
        <v>2373.3999999999992</v>
      </c>
      <c r="J170" s="231">
        <v>2385.7999999999993</v>
      </c>
      <c r="K170" s="230">
        <v>2361</v>
      </c>
      <c r="L170" s="230">
        <v>2336.4</v>
      </c>
      <c r="M170" s="230">
        <v>35.292360000000002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762.35</v>
      </c>
      <c r="D171" s="231">
        <v>758.79999999999984</v>
      </c>
      <c r="E171" s="231">
        <v>751.59999999999968</v>
      </c>
      <c r="F171" s="231">
        <v>740.8499999999998</v>
      </c>
      <c r="G171" s="231">
        <v>733.64999999999964</v>
      </c>
      <c r="H171" s="231">
        <v>769.54999999999973</v>
      </c>
      <c r="I171" s="231">
        <v>776.74999999999977</v>
      </c>
      <c r="J171" s="231">
        <v>787.49999999999977</v>
      </c>
      <c r="K171" s="230">
        <v>766</v>
      </c>
      <c r="L171" s="230">
        <v>748.05</v>
      </c>
      <c r="M171" s="230">
        <v>4.3541699999999999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1106.55</v>
      </c>
      <c r="D172" s="231">
        <v>1115.4999999999998</v>
      </c>
      <c r="E172" s="231">
        <v>1094.3999999999996</v>
      </c>
      <c r="F172" s="231">
        <v>1082.2499999999998</v>
      </c>
      <c r="G172" s="231">
        <v>1061.1499999999996</v>
      </c>
      <c r="H172" s="231">
        <v>1127.6499999999996</v>
      </c>
      <c r="I172" s="231">
        <v>1148.7499999999995</v>
      </c>
      <c r="J172" s="231">
        <v>1160.8999999999996</v>
      </c>
      <c r="K172" s="230">
        <v>1136.5999999999999</v>
      </c>
      <c r="L172" s="230">
        <v>1103.3499999999999</v>
      </c>
      <c r="M172" s="230">
        <v>8.3550599999999999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2477</v>
      </c>
      <c r="D173" s="231">
        <v>2475.1166666666668</v>
      </c>
      <c r="E173" s="231">
        <v>2466.0333333333338</v>
      </c>
      <c r="F173" s="231">
        <v>2455.0666666666671</v>
      </c>
      <c r="G173" s="231">
        <v>2445.983333333334</v>
      </c>
      <c r="H173" s="231">
        <v>2486.0833333333335</v>
      </c>
      <c r="I173" s="231">
        <v>2495.1666666666665</v>
      </c>
      <c r="J173" s="231">
        <v>2506.1333333333332</v>
      </c>
      <c r="K173" s="230">
        <v>2484.1999999999998</v>
      </c>
      <c r="L173" s="230">
        <v>2464.15</v>
      </c>
      <c r="M173" s="230">
        <v>1.5376399999999999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70.05</v>
      </c>
      <c r="D174" s="231">
        <v>69.983333333333334</v>
      </c>
      <c r="E174" s="231">
        <v>69.466666666666669</v>
      </c>
      <c r="F174" s="231">
        <v>68.88333333333334</v>
      </c>
      <c r="G174" s="231">
        <v>68.366666666666674</v>
      </c>
      <c r="H174" s="231">
        <v>70.566666666666663</v>
      </c>
      <c r="I174" s="231">
        <v>71.083333333333343</v>
      </c>
      <c r="J174" s="231">
        <v>71.666666666666657</v>
      </c>
      <c r="K174" s="230">
        <v>70.5</v>
      </c>
      <c r="L174" s="230">
        <v>69.400000000000006</v>
      </c>
      <c r="M174" s="230">
        <v>64.528899999999993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23887.05</v>
      </c>
      <c r="D175" s="231">
        <v>24022.033333333336</v>
      </c>
      <c r="E175" s="231">
        <v>23695.066666666673</v>
      </c>
      <c r="F175" s="231">
        <v>23503.083333333336</v>
      </c>
      <c r="G175" s="231">
        <v>23176.116666666672</v>
      </c>
      <c r="H175" s="231">
        <v>24214.016666666674</v>
      </c>
      <c r="I175" s="231">
        <v>24540.983333333341</v>
      </c>
      <c r="J175" s="231">
        <v>24732.966666666674</v>
      </c>
      <c r="K175" s="230">
        <v>24349</v>
      </c>
      <c r="L175" s="230">
        <v>23830.05</v>
      </c>
      <c r="M175" s="230">
        <v>0.21807000000000001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1358.85</v>
      </c>
      <c r="D176" s="277">
        <v>1353.8833333333332</v>
      </c>
      <c r="E176" s="277">
        <v>1346.0166666666664</v>
      </c>
      <c r="F176" s="277">
        <v>1333.1833333333332</v>
      </c>
      <c r="G176" s="277">
        <v>1325.3166666666664</v>
      </c>
      <c r="H176" s="277">
        <v>1366.7166666666665</v>
      </c>
      <c r="I176" s="277">
        <v>1374.5833333333333</v>
      </c>
      <c r="J176" s="277">
        <v>1387.4166666666665</v>
      </c>
      <c r="K176" s="276">
        <v>1361.75</v>
      </c>
      <c r="L176" s="276">
        <v>1341.05</v>
      </c>
      <c r="M176" s="276">
        <v>3.0672199999999998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3249.45</v>
      </c>
      <c r="D177" s="231">
        <v>3261.9</v>
      </c>
      <c r="E177" s="231">
        <v>3227.55</v>
      </c>
      <c r="F177" s="231">
        <v>3205.65</v>
      </c>
      <c r="G177" s="231">
        <v>3171.3</v>
      </c>
      <c r="H177" s="231">
        <v>3283.8</v>
      </c>
      <c r="I177" s="231">
        <v>3318.1499999999996</v>
      </c>
      <c r="J177" s="231">
        <v>3340.05</v>
      </c>
      <c r="K177" s="230">
        <v>3296.25</v>
      </c>
      <c r="L177" s="230">
        <v>3240</v>
      </c>
      <c r="M177" s="230">
        <v>1.92726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466.35</v>
      </c>
      <c r="D178" s="231">
        <v>468.76666666666671</v>
      </c>
      <c r="E178" s="231">
        <v>459.93333333333339</v>
      </c>
      <c r="F178" s="231">
        <v>453.51666666666671</v>
      </c>
      <c r="G178" s="231">
        <v>444.68333333333339</v>
      </c>
      <c r="H178" s="231">
        <v>475.18333333333339</v>
      </c>
      <c r="I178" s="231">
        <v>484.01666666666677</v>
      </c>
      <c r="J178" s="231">
        <v>490.43333333333339</v>
      </c>
      <c r="K178" s="230">
        <v>477.6</v>
      </c>
      <c r="L178" s="230">
        <v>462.35</v>
      </c>
      <c r="M178" s="230">
        <v>10.73677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543.15</v>
      </c>
      <c r="D179" s="231">
        <v>543.08333333333337</v>
      </c>
      <c r="E179" s="231">
        <v>539.76666666666677</v>
      </c>
      <c r="F179" s="231">
        <v>536.38333333333344</v>
      </c>
      <c r="G179" s="231">
        <v>533.06666666666683</v>
      </c>
      <c r="H179" s="231">
        <v>546.4666666666667</v>
      </c>
      <c r="I179" s="231">
        <v>549.7833333333333</v>
      </c>
      <c r="J179" s="231">
        <v>553.16666666666663</v>
      </c>
      <c r="K179" s="230">
        <v>546.4</v>
      </c>
      <c r="L179" s="230">
        <v>539.70000000000005</v>
      </c>
      <c r="M179" s="230">
        <v>225.99418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81.599999999999994</v>
      </c>
      <c r="D180" s="231">
        <v>81.916666666666671</v>
      </c>
      <c r="E180" s="231">
        <v>80.433333333333337</v>
      </c>
      <c r="F180" s="231">
        <v>79.266666666666666</v>
      </c>
      <c r="G180" s="231">
        <v>77.783333333333331</v>
      </c>
      <c r="H180" s="231">
        <v>83.083333333333343</v>
      </c>
      <c r="I180" s="231">
        <v>84.566666666666663</v>
      </c>
      <c r="J180" s="231">
        <v>85.733333333333348</v>
      </c>
      <c r="K180" s="230">
        <v>83.4</v>
      </c>
      <c r="L180" s="230">
        <v>80.75</v>
      </c>
      <c r="M180" s="230">
        <v>168.76303999999999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989.45</v>
      </c>
      <c r="D181" s="231">
        <v>989.56666666666661</v>
      </c>
      <c r="E181" s="231">
        <v>984.83333333333326</v>
      </c>
      <c r="F181" s="231">
        <v>980.2166666666667</v>
      </c>
      <c r="G181" s="231">
        <v>975.48333333333335</v>
      </c>
      <c r="H181" s="231">
        <v>994.18333333333317</v>
      </c>
      <c r="I181" s="231">
        <v>998.91666666666652</v>
      </c>
      <c r="J181" s="231">
        <v>1003.5333333333331</v>
      </c>
      <c r="K181" s="230">
        <v>994.3</v>
      </c>
      <c r="L181" s="230">
        <v>984.95</v>
      </c>
      <c r="M181" s="230">
        <v>12.165749999999999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418.45</v>
      </c>
      <c r="D182" s="231">
        <v>417.4666666666667</v>
      </c>
      <c r="E182" s="231">
        <v>414.98333333333341</v>
      </c>
      <c r="F182" s="231">
        <v>411.51666666666671</v>
      </c>
      <c r="G182" s="231">
        <v>409.03333333333342</v>
      </c>
      <c r="H182" s="231">
        <v>420.93333333333339</v>
      </c>
      <c r="I182" s="231">
        <v>423.41666666666674</v>
      </c>
      <c r="J182" s="231">
        <v>426.88333333333338</v>
      </c>
      <c r="K182" s="230">
        <v>419.95</v>
      </c>
      <c r="L182" s="230">
        <v>414</v>
      </c>
      <c r="M182" s="230">
        <v>3.06982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617.1</v>
      </c>
      <c r="D183" s="231">
        <v>616.6</v>
      </c>
      <c r="E183" s="231">
        <v>612.5</v>
      </c>
      <c r="F183" s="231">
        <v>607.9</v>
      </c>
      <c r="G183" s="231">
        <v>603.79999999999995</v>
      </c>
      <c r="H183" s="231">
        <v>621.20000000000005</v>
      </c>
      <c r="I183" s="231">
        <v>625.30000000000018</v>
      </c>
      <c r="J183" s="231">
        <v>629.90000000000009</v>
      </c>
      <c r="K183" s="230">
        <v>620.70000000000005</v>
      </c>
      <c r="L183" s="230">
        <v>612</v>
      </c>
      <c r="M183" s="230">
        <v>3.0253399999999999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1092.95</v>
      </c>
      <c r="D184" s="231">
        <v>1102.4833333333333</v>
      </c>
      <c r="E184" s="231">
        <v>1074.4666666666667</v>
      </c>
      <c r="F184" s="231">
        <v>1055.9833333333333</v>
      </c>
      <c r="G184" s="231">
        <v>1027.9666666666667</v>
      </c>
      <c r="H184" s="231">
        <v>1120.9666666666667</v>
      </c>
      <c r="I184" s="231">
        <v>1148.9833333333336</v>
      </c>
      <c r="J184" s="231">
        <v>1167.4666666666667</v>
      </c>
      <c r="K184" s="230">
        <v>1130.5</v>
      </c>
      <c r="L184" s="230">
        <v>1084</v>
      </c>
      <c r="M184" s="230">
        <v>28.771789999999999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944.45</v>
      </c>
      <c r="D185" s="231">
        <v>943.58333333333337</v>
      </c>
      <c r="E185" s="231">
        <v>938.36666666666679</v>
      </c>
      <c r="F185" s="231">
        <v>932.28333333333342</v>
      </c>
      <c r="G185" s="231">
        <v>927.06666666666683</v>
      </c>
      <c r="H185" s="231">
        <v>949.66666666666674</v>
      </c>
      <c r="I185" s="231">
        <v>954.88333333333321</v>
      </c>
      <c r="J185" s="231">
        <v>960.9666666666667</v>
      </c>
      <c r="K185" s="230">
        <v>948.8</v>
      </c>
      <c r="L185" s="230">
        <v>937.5</v>
      </c>
      <c r="M185" s="230">
        <v>8.3564299999999996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1240.9000000000001</v>
      </c>
      <c r="D186" s="231">
        <v>1228.8333333333333</v>
      </c>
      <c r="E186" s="231">
        <v>1212.6666666666665</v>
      </c>
      <c r="F186" s="231">
        <v>1184.4333333333332</v>
      </c>
      <c r="G186" s="231">
        <v>1168.2666666666664</v>
      </c>
      <c r="H186" s="231">
        <v>1257.0666666666666</v>
      </c>
      <c r="I186" s="231">
        <v>1273.2333333333331</v>
      </c>
      <c r="J186" s="231">
        <v>1301.4666666666667</v>
      </c>
      <c r="K186" s="230">
        <v>1245</v>
      </c>
      <c r="L186" s="230">
        <v>1200.5999999999999</v>
      </c>
      <c r="M186" s="230">
        <v>8.09633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3160.85</v>
      </c>
      <c r="D187" s="231">
        <v>3142.0333333333328</v>
      </c>
      <c r="E187" s="231">
        <v>3119.6166666666659</v>
      </c>
      <c r="F187" s="231">
        <v>3078.3833333333332</v>
      </c>
      <c r="G187" s="231">
        <v>3055.9666666666662</v>
      </c>
      <c r="H187" s="231">
        <v>3183.2666666666655</v>
      </c>
      <c r="I187" s="231">
        <v>3205.6833333333325</v>
      </c>
      <c r="J187" s="231">
        <v>3246.9166666666652</v>
      </c>
      <c r="K187" s="230">
        <v>3164.45</v>
      </c>
      <c r="L187" s="230">
        <v>3100.8</v>
      </c>
      <c r="M187" s="230">
        <v>19.291840000000001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700.4</v>
      </c>
      <c r="D188" s="231">
        <v>700.80000000000007</v>
      </c>
      <c r="E188" s="231">
        <v>696.60000000000014</v>
      </c>
      <c r="F188" s="231">
        <v>692.80000000000007</v>
      </c>
      <c r="G188" s="231">
        <v>688.60000000000014</v>
      </c>
      <c r="H188" s="231">
        <v>704.60000000000014</v>
      </c>
      <c r="I188" s="231">
        <v>708.80000000000018</v>
      </c>
      <c r="J188" s="231">
        <v>712.60000000000014</v>
      </c>
      <c r="K188" s="230">
        <v>705</v>
      </c>
      <c r="L188" s="230">
        <v>697</v>
      </c>
      <c r="M188" s="230">
        <v>9.6602899999999998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6281</v>
      </c>
      <c r="D189" s="231">
        <v>6262.1833333333334</v>
      </c>
      <c r="E189" s="231">
        <v>6224.3666666666668</v>
      </c>
      <c r="F189" s="231">
        <v>6167.7333333333336</v>
      </c>
      <c r="G189" s="231">
        <v>6129.916666666667</v>
      </c>
      <c r="H189" s="231">
        <v>6318.8166666666666</v>
      </c>
      <c r="I189" s="231">
        <v>6356.6333333333341</v>
      </c>
      <c r="J189" s="231">
        <v>6413.2666666666664</v>
      </c>
      <c r="K189" s="230">
        <v>6300</v>
      </c>
      <c r="L189" s="230">
        <v>6205.55</v>
      </c>
      <c r="M189" s="230">
        <v>0.66308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471.2</v>
      </c>
      <c r="D190" s="231">
        <v>471.7</v>
      </c>
      <c r="E190" s="231">
        <v>466.7</v>
      </c>
      <c r="F190" s="231">
        <v>462.2</v>
      </c>
      <c r="G190" s="231">
        <v>457.2</v>
      </c>
      <c r="H190" s="231">
        <v>476.2</v>
      </c>
      <c r="I190" s="231">
        <v>481.2</v>
      </c>
      <c r="J190" s="231">
        <v>485.7</v>
      </c>
      <c r="K190" s="230">
        <v>476.7</v>
      </c>
      <c r="L190" s="230">
        <v>467.2</v>
      </c>
      <c r="M190" s="230">
        <v>84.781180000000006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195.7</v>
      </c>
      <c r="D191" s="231">
        <v>195.71666666666667</v>
      </c>
      <c r="E191" s="231">
        <v>194.48333333333335</v>
      </c>
      <c r="F191" s="231">
        <v>193.26666666666668</v>
      </c>
      <c r="G191" s="231">
        <v>192.03333333333336</v>
      </c>
      <c r="H191" s="231">
        <v>196.93333333333334</v>
      </c>
      <c r="I191" s="231">
        <v>198.16666666666663</v>
      </c>
      <c r="J191" s="231">
        <v>199.38333333333333</v>
      </c>
      <c r="K191" s="230">
        <v>196.95</v>
      </c>
      <c r="L191" s="230">
        <v>194.5</v>
      </c>
      <c r="M191" s="230">
        <v>40.155670000000001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106.15</v>
      </c>
      <c r="D192" s="231">
        <v>106.53333333333335</v>
      </c>
      <c r="E192" s="231">
        <v>104.9666666666667</v>
      </c>
      <c r="F192" s="231">
        <v>103.78333333333335</v>
      </c>
      <c r="G192" s="231">
        <v>102.2166666666667</v>
      </c>
      <c r="H192" s="231">
        <v>107.7166666666667</v>
      </c>
      <c r="I192" s="231">
        <v>109.28333333333333</v>
      </c>
      <c r="J192" s="231">
        <v>110.4666666666667</v>
      </c>
      <c r="K192" s="230">
        <v>108.1</v>
      </c>
      <c r="L192" s="230">
        <v>105.35</v>
      </c>
      <c r="M192" s="230">
        <v>376.38506000000001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62.4</v>
      </c>
      <c r="D193" s="231">
        <v>62.783333333333339</v>
      </c>
      <c r="E193" s="231">
        <v>60.316666666666677</v>
      </c>
      <c r="F193" s="231">
        <v>58.233333333333341</v>
      </c>
      <c r="G193" s="231">
        <v>55.76666666666668</v>
      </c>
      <c r="H193" s="231">
        <v>64.866666666666674</v>
      </c>
      <c r="I193" s="231">
        <v>67.333333333333329</v>
      </c>
      <c r="J193" s="231">
        <v>69.416666666666671</v>
      </c>
      <c r="K193" s="230">
        <v>65.25</v>
      </c>
      <c r="L193" s="230">
        <v>60.7</v>
      </c>
      <c r="M193" s="230">
        <v>46.908650000000002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998.75</v>
      </c>
      <c r="D194" s="231">
        <v>1004.0666666666666</v>
      </c>
      <c r="E194" s="231">
        <v>988.53333333333319</v>
      </c>
      <c r="F194" s="231">
        <v>978.31666666666661</v>
      </c>
      <c r="G194" s="231">
        <v>962.78333333333319</v>
      </c>
      <c r="H194" s="231">
        <v>1014.2833333333332</v>
      </c>
      <c r="I194" s="231">
        <v>1029.8166666666666</v>
      </c>
      <c r="J194" s="231">
        <v>1040.0333333333333</v>
      </c>
      <c r="K194" s="230">
        <v>1019.6</v>
      </c>
      <c r="L194" s="230">
        <v>993.85</v>
      </c>
      <c r="M194" s="230">
        <v>42.692720000000001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725.55</v>
      </c>
      <c r="D195" s="231">
        <v>733.61666666666667</v>
      </c>
      <c r="E195" s="231">
        <v>713.7833333333333</v>
      </c>
      <c r="F195" s="231">
        <v>702.01666666666665</v>
      </c>
      <c r="G195" s="231">
        <v>682.18333333333328</v>
      </c>
      <c r="H195" s="231">
        <v>745.38333333333333</v>
      </c>
      <c r="I195" s="231">
        <v>765.21666666666658</v>
      </c>
      <c r="J195" s="231">
        <v>776.98333333333335</v>
      </c>
      <c r="K195" s="230">
        <v>753.45</v>
      </c>
      <c r="L195" s="230">
        <v>721.85</v>
      </c>
      <c r="M195" s="230">
        <v>7.3399299999999998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2568.3000000000002</v>
      </c>
      <c r="D196" s="231">
        <v>2574.0333333333333</v>
      </c>
      <c r="E196" s="231">
        <v>2553.5166666666664</v>
      </c>
      <c r="F196" s="231">
        <v>2538.7333333333331</v>
      </c>
      <c r="G196" s="231">
        <v>2518.2166666666662</v>
      </c>
      <c r="H196" s="231">
        <v>2588.8166666666666</v>
      </c>
      <c r="I196" s="231">
        <v>2609.3333333333339</v>
      </c>
      <c r="J196" s="231">
        <v>2624.1166666666668</v>
      </c>
      <c r="K196" s="230">
        <v>2594.5500000000002</v>
      </c>
      <c r="L196" s="230">
        <v>2559.25</v>
      </c>
      <c r="M196" s="230">
        <v>4.0993199999999996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1613.3</v>
      </c>
      <c r="D197" s="231">
        <v>1608.6833333333334</v>
      </c>
      <c r="E197" s="231">
        <v>1595.8666666666668</v>
      </c>
      <c r="F197" s="231">
        <v>1578.4333333333334</v>
      </c>
      <c r="G197" s="231">
        <v>1565.6166666666668</v>
      </c>
      <c r="H197" s="231">
        <v>1626.1166666666668</v>
      </c>
      <c r="I197" s="231">
        <v>1638.9333333333334</v>
      </c>
      <c r="J197" s="231">
        <v>1656.3666666666668</v>
      </c>
      <c r="K197" s="230">
        <v>1621.5</v>
      </c>
      <c r="L197" s="230">
        <v>1591.25</v>
      </c>
      <c r="M197" s="230">
        <v>4.4104599999999996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540.79999999999995</v>
      </c>
      <c r="D198" s="231">
        <v>539.48333333333323</v>
      </c>
      <c r="E198" s="231">
        <v>537.31666666666649</v>
      </c>
      <c r="F198" s="231">
        <v>533.83333333333326</v>
      </c>
      <c r="G198" s="231">
        <v>531.66666666666652</v>
      </c>
      <c r="H198" s="231">
        <v>542.96666666666647</v>
      </c>
      <c r="I198" s="231">
        <v>545.13333333333321</v>
      </c>
      <c r="J198" s="231">
        <v>548.61666666666645</v>
      </c>
      <c r="K198" s="230">
        <v>541.65</v>
      </c>
      <c r="L198" s="230">
        <v>536</v>
      </c>
      <c r="M198" s="230">
        <v>2.79636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1383.35</v>
      </c>
      <c r="D199" s="231">
        <v>1387.05</v>
      </c>
      <c r="E199" s="231">
        <v>1368.3</v>
      </c>
      <c r="F199" s="231">
        <v>1353.25</v>
      </c>
      <c r="G199" s="231">
        <v>1334.5</v>
      </c>
      <c r="H199" s="231">
        <v>1402.1</v>
      </c>
      <c r="I199" s="231">
        <v>1420.85</v>
      </c>
      <c r="J199" s="231">
        <v>1435.8999999999999</v>
      </c>
      <c r="K199" s="230">
        <v>1405.8</v>
      </c>
      <c r="L199" s="230">
        <v>1372</v>
      </c>
      <c r="M199" s="230">
        <v>6.0006300000000001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30.6</v>
      </c>
      <c r="D200" s="231">
        <v>30.7</v>
      </c>
      <c r="E200" s="231">
        <v>30.299999999999997</v>
      </c>
      <c r="F200" s="231">
        <v>29.999999999999996</v>
      </c>
      <c r="G200" s="231">
        <v>29.599999999999994</v>
      </c>
      <c r="H200" s="231">
        <v>31</v>
      </c>
      <c r="I200" s="231">
        <v>31.4</v>
      </c>
      <c r="J200" s="231">
        <v>31.700000000000003</v>
      </c>
      <c r="K200" s="230">
        <v>31.1</v>
      </c>
      <c r="L200" s="230">
        <v>30.4</v>
      </c>
      <c r="M200" s="230">
        <v>35.081069999999997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2595.85</v>
      </c>
      <c r="D201" s="231">
        <v>2605.3166666666671</v>
      </c>
      <c r="E201" s="231">
        <v>2560.6333333333341</v>
      </c>
      <c r="F201" s="231">
        <v>2525.416666666667</v>
      </c>
      <c r="G201" s="231">
        <v>2480.733333333334</v>
      </c>
      <c r="H201" s="231">
        <v>2640.5333333333342</v>
      </c>
      <c r="I201" s="231">
        <v>2685.2166666666676</v>
      </c>
      <c r="J201" s="231">
        <v>2720.4333333333343</v>
      </c>
      <c r="K201" s="230">
        <v>2650</v>
      </c>
      <c r="L201" s="230">
        <v>2570.1</v>
      </c>
      <c r="M201" s="230">
        <v>1.09284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734.7</v>
      </c>
      <c r="D202" s="231">
        <v>736.5333333333333</v>
      </c>
      <c r="E202" s="231">
        <v>729.16666666666663</v>
      </c>
      <c r="F202" s="231">
        <v>723.63333333333333</v>
      </c>
      <c r="G202" s="231">
        <v>716.26666666666665</v>
      </c>
      <c r="H202" s="231">
        <v>742.06666666666661</v>
      </c>
      <c r="I202" s="231">
        <v>749.43333333333339</v>
      </c>
      <c r="J202" s="231">
        <v>754.96666666666658</v>
      </c>
      <c r="K202" s="230">
        <v>743.9</v>
      </c>
      <c r="L202" s="230">
        <v>731</v>
      </c>
      <c r="M202" s="230">
        <v>18.291620000000002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7358.5</v>
      </c>
      <c r="D203" s="231">
        <v>7405.0666666666666</v>
      </c>
      <c r="E203" s="231">
        <v>7292.6833333333334</v>
      </c>
      <c r="F203" s="231">
        <v>7226.8666666666668</v>
      </c>
      <c r="G203" s="231">
        <v>7114.4833333333336</v>
      </c>
      <c r="H203" s="231">
        <v>7470.8833333333332</v>
      </c>
      <c r="I203" s="231">
        <v>7583.2666666666664</v>
      </c>
      <c r="J203" s="231">
        <v>7649.083333333333</v>
      </c>
      <c r="K203" s="230">
        <v>7517.45</v>
      </c>
      <c r="L203" s="230">
        <v>7339.25</v>
      </c>
      <c r="M203" s="230">
        <v>3.88408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71.3</v>
      </c>
      <c r="D204" s="231">
        <v>71.583333333333329</v>
      </c>
      <c r="E204" s="231">
        <v>70.61666666666666</v>
      </c>
      <c r="F204" s="231">
        <v>69.933333333333337</v>
      </c>
      <c r="G204" s="231">
        <v>68.966666666666669</v>
      </c>
      <c r="H204" s="231">
        <v>72.266666666666652</v>
      </c>
      <c r="I204" s="231">
        <v>73.23333333333332</v>
      </c>
      <c r="J204" s="231">
        <v>73.916666666666643</v>
      </c>
      <c r="K204" s="230">
        <v>72.55</v>
      </c>
      <c r="L204" s="230">
        <v>70.900000000000006</v>
      </c>
      <c r="M204" s="230">
        <v>51.89228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1444.3</v>
      </c>
      <c r="D205" s="231">
        <v>1443.45</v>
      </c>
      <c r="E205" s="231">
        <v>1434.9</v>
      </c>
      <c r="F205" s="231">
        <v>1425.5</v>
      </c>
      <c r="G205" s="231">
        <v>1416.95</v>
      </c>
      <c r="H205" s="231">
        <v>1452.8500000000001</v>
      </c>
      <c r="I205" s="231">
        <v>1461.3999999999999</v>
      </c>
      <c r="J205" s="231">
        <v>1470.8000000000002</v>
      </c>
      <c r="K205" s="230">
        <v>1452</v>
      </c>
      <c r="L205" s="230">
        <v>1434.05</v>
      </c>
      <c r="M205" s="230">
        <v>2.1750500000000001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759.95</v>
      </c>
      <c r="D206" s="231">
        <v>759.13333333333333</v>
      </c>
      <c r="E206" s="231">
        <v>755.06666666666661</v>
      </c>
      <c r="F206" s="231">
        <v>750.18333333333328</v>
      </c>
      <c r="G206" s="231">
        <v>746.11666666666656</v>
      </c>
      <c r="H206" s="231">
        <v>764.01666666666665</v>
      </c>
      <c r="I206" s="231">
        <v>768.08333333333348</v>
      </c>
      <c r="J206" s="231">
        <v>772.9666666666667</v>
      </c>
      <c r="K206" s="230">
        <v>763.2</v>
      </c>
      <c r="L206" s="230">
        <v>754.25</v>
      </c>
      <c r="M206" s="230">
        <v>7.0280699999999996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1397.2</v>
      </c>
      <c r="D207" s="231">
        <v>1395</v>
      </c>
      <c r="E207" s="231">
        <v>1386</v>
      </c>
      <c r="F207" s="231">
        <v>1374.8</v>
      </c>
      <c r="G207" s="231">
        <v>1365.8</v>
      </c>
      <c r="H207" s="231">
        <v>1406.2</v>
      </c>
      <c r="I207" s="231">
        <v>1415.2</v>
      </c>
      <c r="J207" s="231">
        <v>1426.4</v>
      </c>
      <c r="K207" s="230">
        <v>1404</v>
      </c>
      <c r="L207" s="230">
        <v>1383.8</v>
      </c>
      <c r="M207" s="230">
        <v>18.077120000000001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276.75</v>
      </c>
      <c r="D208" s="231">
        <v>277.53333333333336</v>
      </c>
      <c r="E208" s="231">
        <v>275.2166666666667</v>
      </c>
      <c r="F208" s="231">
        <v>273.68333333333334</v>
      </c>
      <c r="G208" s="231">
        <v>271.36666666666667</v>
      </c>
      <c r="H208" s="231">
        <v>279.06666666666672</v>
      </c>
      <c r="I208" s="231">
        <v>281.38333333333344</v>
      </c>
      <c r="J208" s="231">
        <v>282.91666666666674</v>
      </c>
      <c r="K208" s="230">
        <v>279.85000000000002</v>
      </c>
      <c r="L208" s="230">
        <v>276</v>
      </c>
      <c r="M208" s="230">
        <v>45.992600000000003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6.45</v>
      </c>
      <c r="D209" s="231">
        <v>6.416666666666667</v>
      </c>
      <c r="E209" s="231">
        <v>6.1833333333333336</v>
      </c>
      <c r="F209" s="231">
        <v>5.916666666666667</v>
      </c>
      <c r="G209" s="231">
        <v>5.6833333333333336</v>
      </c>
      <c r="H209" s="231">
        <v>6.6833333333333336</v>
      </c>
      <c r="I209" s="231">
        <v>6.9166666666666661</v>
      </c>
      <c r="J209" s="231">
        <v>7.1833333333333336</v>
      </c>
      <c r="K209" s="230">
        <v>6.65</v>
      </c>
      <c r="L209" s="230">
        <v>6.15</v>
      </c>
      <c r="M209" s="230">
        <v>3262.7778699999999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856.95</v>
      </c>
      <c r="D210" s="231">
        <v>860.61666666666667</v>
      </c>
      <c r="E210" s="231">
        <v>851.33333333333337</v>
      </c>
      <c r="F210" s="231">
        <v>845.7166666666667</v>
      </c>
      <c r="G210" s="231">
        <v>836.43333333333339</v>
      </c>
      <c r="H210" s="231">
        <v>866.23333333333335</v>
      </c>
      <c r="I210" s="231">
        <v>875.51666666666665</v>
      </c>
      <c r="J210" s="231">
        <v>881.13333333333333</v>
      </c>
      <c r="K210" s="230">
        <v>869.9</v>
      </c>
      <c r="L210" s="230">
        <v>855</v>
      </c>
      <c r="M210" s="230">
        <v>7.27956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1322.2</v>
      </c>
      <c r="D211" s="231">
        <v>1323.55</v>
      </c>
      <c r="E211" s="231">
        <v>1315.1</v>
      </c>
      <c r="F211" s="231">
        <v>1308</v>
      </c>
      <c r="G211" s="231">
        <v>1299.55</v>
      </c>
      <c r="H211" s="231">
        <v>1330.6499999999999</v>
      </c>
      <c r="I211" s="231">
        <v>1339.1000000000001</v>
      </c>
      <c r="J211" s="231">
        <v>1346.1999999999998</v>
      </c>
      <c r="K211" s="230">
        <v>1332</v>
      </c>
      <c r="L211" s="230">
        <v>1316.45</v>
      </c>
      <c r="M211" s="230">
        <v>0.85245000000000004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368.05</v>
      </c>
      <c r="D212" s="231">
        <v>366.8</v>
      </c>
      <c r="E212" s="231">
        <v>364.90000000000003</v>
      </c>
      <c r="F212" s="231">
        <v>361.75</v>
      </c>
      <c r="G212" s="231">
        <v>359.85</v>
      </c>
      <c r="H212" s="231">
        <v>369.95000000000005</v>
      </c>
      <c r="I212" s="231">
        <v>371.85</v>
      </c>
      <c r="J212" s="231">
        <v>375.00000000000006</v>
      </c>
      <c r="K212" s="230">
        <v>368.7</v>
      </c>
      <c r="L212" s="230">
        <v>363.65</v>
      </c>
      <c r="M212" s="230">
        <v>26.499939999999999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16.2</v>
      </c>
      <c r="D213" s="231">
        <v>16.3</v>
      </c>
      <c r="E213" s="231">
        <v>16</v>
      </c>
      <c r="F213" s="231">
        <v>15.8</v>
      </c>
      <c r="G213" s="231">
        <v>15.5</v>
      </c>
      <c r="H213" s="231">
        <v>16.5</v>
      </c>
      <c r="I213" s="231">
        <v>16.800000000000004</v>
      </c>
      <c r="J213" s="231">
        <v>17</v>
      </c>
      <c r="K213" s="230">
        <v>16.600000000000001</v>
      </c>
      <c r="L213" s="230">
        <v>16.100000000000001</v>
      </c>
      <c r="M213" s="230">
        <v>864.56901000000005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195.95</v>
      </c>
      <c r="D214" s="231">
        <v>196.48333333333335</v>
      </c>
      <c r="E214" s="231">
        <v>194.16666666666669</v>
      </c>
      <c r="F214" s="231">
        <v>192.38333333333333</v>
      </c>
      <c r="G214" s="231">
        <v>190.06666666666666</v>
      </c>
      <c r="H214" s="231">
        <v>198.26666666666671</v>
      </c>
      <c r="I214" s="231">
        <v>200.58333333333337</v>
      </c>
      <c r="J214" s="231">
        <v>202.36666666666673</v>
      </c>
      <c r="K214" s="230">
        <v>198.8</v>
      </c>
      <c r="L214" s="230">
        <v>194.7</v>
      </c>
      <c r="M214" s="230">
        <v>54.687269999999998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56.05</v>
      </c>
      <c r="D215" s="231">
        <v>55.633333333333333</v>
      </c>
      <c r="E215" s="231">
        <v>54.516666666666666</v>
      </c>
      <c r="F215" s="231">
        <v>52.983333333333334</v>
      </c>
      <c r="G215" s="231">
        <v>51.866666666666667</v>
      </c>
      <c r="H215" s="231">
        <v>57.166666666666664</v>
      </c>
      <c r="I215" s="231">
        <v>58.283333333333324</v>
      </c>
      <c r="J215" s="231">
        <v>59.816666666666663</v>
      </c>
      <c r="K215" s="230">
        <v>56.75</v>
      </c>
      <c r="L215" s="230">
        <v>54.1</v>
      </c>
      <c r="M215" s="230">
        <v>1067.0793699999999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518.75</v>
      </c>
      <c r="D216" s="231">
        <v>516.18333333333339</v>
      </c>
      <c r="E216" s="231">
        <v>511.71666666666681</v>
      </c>
      <c r="F216" s="231">
        <v>504.68333333333339</v>
      </c>
      <c r="G216" s="231">
        <v>500.21666666666681</v>
      </c>
      <c r="H216" s="231">
        <v>523.21666666666681</v>
      </c>
      <c r="I216" s="231">
        <v>527.68333333333351</v>
      </c>
      <c r="J216" s="231">
        <v>534.71666666666681</v>
      </c>
      <c r="K216" s="230">
        <v>520.65</v>
      </c>
      <c r="L216" s="230">
        <v>509.15</v>
      </c>
      <c r="M216" s="230">
        <v>11.123379999999999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H21" sqref="H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1"/>
      <c r="B1" s="38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45040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4" t="s">
        <v>16</v>
      </c>
      <c r="B9" s="376" t="s">
        <v>18</v>
      </c>
      <c r="C9" s="380" t="s">
        <v>20</v>
      </c>
      <c r="D9" s="380" t="s">
        <v>21</v>
      </c>
      <c r="E9" s="371" t="s">
        <v>22</v>
      </c>
      <c r="F9" s="372"/>
      <c r="G9" s="373"/>
      <c r="H9" s="371" t="s">
        <v>23</v>
      </c>
      <c r="I9" s="372"/>
      <c r="J9" s="373"/>
      <c r="K9" s="23"/>
      <c r="L9" s="24"/>
      <c r="M9" s="50"/>
      <c r="N9" s="1"/>
      <c r="O9" s="1"/>
    </row>
    <row r="10" spans="1:15" ht="42.75" customHeight="1">
      <c r="A10" s="378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407</v>
      </c>
      <c r="D11" s="231">
        <v>407.81666666666666</v>
      </c>
      <c r="E11" s="231">
        <v>403.43333333333334</v>
      </c>
      <c r="F11" s="231">
        <v>399.86666666666667</v>
      </c>
      <c r="G11" s="231">
        <v>395.48333333333335</v>
      </c>
      <c r="H11" s="231">
        <v>411.38333333333333</v>
      </c>
      <c r="I11" s="231">
        <v>415.76666666666665</v>
      </c>
      <c r="J11" s="231">
        <v>419.33333333333331</v>
      </c>
      <c r="K11" s="230">
        <v>412.2</v>
      </c>
      <c r="L11" s="230">
        <v>404.25</v>
      </c>
      <c r="M11" s="230">
        <v>1.4674499999999999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22347.9</v>
      </c>
      <c r="D12" s="231">
        <v>22454.2</v>
      </c>
      <c r="E12" s="231">
        <v>22193.7</v>
      </c>
      <c r="F12" s="231">
        <v>22039.5</v>
      </c>
      <c r="G12" s="231">
        <v>21779</v>
      </c>
      <c r="H12" s="231">
        <v>22608.400000000001</v>
      </c>
      <c r="I12" s="231">
        <v>22868.9</v>
      </c>
      <c r="J12" s="231">
        <v>23023.100000000002</v>
      </c>
      <c r="K12" s="230">
        <v>22714.7</v>
      </c>
      <c r="L12" s="230">
        <v>22300</v>
      </c>
      <c r="M12" s="230">
        <v>1.055E-2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3153.3</v>
      </c>
      <c r="D13" s="231">
        <v>3169</v>
      </c>
      <c r="E13" s="231">
        <v>3125.45</v>
      </c>
      <c r="F13" s="231">
        <v>3097.6</v>
      </c>
      <c r="G13" s="231">
        <v>3054.0499999999997</v>
      </c>
      <c r="H13" s="231">
        <v>3196.85</v>
      </c>
      <c r="I13" s="231">
        <v>3240.4</v>
      </c>
      <c r="J13" s="231">
        <v>3268.25</v>
      </c>
      <c r="K13" s="230">
        <v>3212.55</v>
      </c>
      <c r="L13" s="230">
        <v>3141.15</v>
      </c>
      <c r="M13" s="230">
        <v>2.6705399999999999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1717.95</v>
      </c>
      <c r="D14" s="231">
        <v>1725.1666666666667</v>
      </c>
      <c r="E14" s="231">
        <v>1705.5333333333335</v>
      </c>
      <c r="F14" s="231">
        <v>1693.1166666666668</v>
      </c>
      <c r="G14" s="231">
        <v>1673.4833333333336</v>
      </c>
      <c r="H14" s="231">
        <v>1737.5833333333335</v>
      </c>
      <c r="I14" s="231">
        <v>1757.2166666666667</v>
      </c>
      <c r="J14" s="231">
        <v>1769.6333333333334</v>
      </c>
      <c r="K14" s="230">
        <v>1744.8</v>
      </c>
      <c r="L14" s="230">
        <v>1712.75</v>
      </c>
      <c r="M14" s="230">
        <v>3.4677699999999998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2779.8</v>
      </c>
      <c r="D15" s="231">
        <v>2778.2333333333336</v>
      </c>
      <c r="E15" s="231">
        <v>2751.5666666666671</v>
      </c>
      <c r="F15" s="231">
        <v>2723.3333333333335</v>
      </c>
      <c r="G15" s="231">
        <v>2696.666666666667</v>
      </c>
      <c r="H15" s="231">
        <v>2806.4666666666672</v>
      </c>
      <c r="I15" s="231">
        <v>2833.1333333333332</v>
      </c>
      <c r="J15" s="231">
        <v>2861.3666666666672</v>
      </c>
      <c r="K15" s="230">
        <v>2804.9</v>
      </c>
      <c r="L15" s="230">
        <v>2750</v>
      </c>
      <c r="M15" s="230">
        <v>0.50558999999999998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1230.05</v>
      </c>
      <c r="D16" s="231">
        <v>1227.1333333333334</v>
      </c>
      <c r="E16" s="231">
        <v>1214.2666666666669</v>
      </c>
      <c r="F16" s="231">
        <v>1198.4833333333333</v>
      </c>
      <c r="G16" s="231">
        <v>1185.6166666666668</v>
      </c>
      <c r="H16" s="231">
        <v>1242.916666666667</v>
      </c>
      <c r="I16" s="231">
        <v>1255.7833333333333</v>
      </c>
      <c r="J16" s="231">
        <v>1271.5666666666671</v>
      </c>
      <c r="K16" s="230">
        <v>1240</v>
      </c>
      <c r="L16" s="230">
        <v>1211.3499999999999</v>
      </c>
      <c r="M16" s="230">
        <v>1.78329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665.95</v>
      </c>
      <c r="D17" s="231">
        <v>667.88333333333333</v>
      </c>
      <c r="E17" s="231">
        <v>654.91666666666663</v>
      </c>
      <c r="F17" s="231">
        <v>643.88333333333333</v>
      </c>
      <c r="G17" s="231">
        <v>630.91666666666663</v>
      </c>
      <c r="H17" s="231">
        <v>678.91666666666663</v>
      </c>
      <c r="I17" s="231">
        <v>691.88333333333333</v>
      </c>
      <c r="J17" s="231">
        <v>702.91666666666663</v>
      </c>
      <c r="K17" s="230">
        <v>680.85</v>
      </c>
      <c r="L17" s="230">
        <v>656.85</v>
      </c>
      <c r="M17" s="230">
        <v>37.428739999999998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423.25</v>
      </c>
      <c r="D18" s="231">
        <v>422.38333333333338</v>
      </c>
      <c r="E18" s="231">
        <v>415.86666666666679</v>
      </c>
      <c r="F18" s="231">
        <v>408.48333333333341</v>
      </c>
      <c r="G18" s="231">
        <v>401.96666666666681</v>
      </c>
      <c r="H18" s="231">
        <v>429.76666666666677</v>
      </c>
      <c r="I18" s="231">
        <v>436.2833333333333</v>
      </c>
      <c r="J18" s="231">
        <v>443.66666666666674</v>
      </c>
      <c r="K18" s="230">
        <v>428.9</v>
      </c>
      <c r="L18" s="230">
        <v>415</v>
      </c>
      <c r="M18" s="230">
        <v>2.3842300000000001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1579</v>
      </c>
      <c r="D19" s="231">
        <v>1605.3666666666668</v>
      </c>
      <c r="E19" s="231">
        <v>1535.7333333333336</v>
      </c>
      <c r="F19" s="231">
        <v>1492.4666666666667</v>
      </c>
      <c r="G19" s="231">
        <v>1422.8333333333335</v>
      </c>
      <c r="H19" s="231">
        <v>1648.6333333333337</v>
      </c>
      <c r="I19" s="231">
        <v>1718.2666666666669</v>
      </c>
      <c r="J19" s="231">
        <v>1761.5333333333338</v>
      </c>
      <c r="K19" s="230">
        <v>1675</v>
      </c>
      <c r="L19" s="230">
        <v>1562.1</v>
      </c>
      <c r="M19" s="230">
        <v>3.2072099999999999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22434.7</v>
      </c>
      <c r="D20" s="231">
        <v>22436.899999999998</v>
      </c>
      <c r="E20" s="231">
        <v>22229.849999999995</v>
      </c>
      <c r="F20" s="231">
        <v>22024.999999999996</v>
      </c>
      <c r="G20" s="231">
        <v>21817.949999999993</v>
      </c>
      <c r="H20" s="231">
        <v>22641.749999999996</v>
      </c>
      <c r="I20" s="231">
        <v>22848.799999999999</v>
      </c>
      <c r="J20" s="231">
        <v>23053.649999999998</v>
      </c>
      <c r="K20" s="230">
        <v>22643.95</v>
      </c>
      <c r="L20" s="230">
        <v>22232.05</v>
      </c>
      <c r="M20" s="230">
        <v>8.1199999999999994E-2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1803</v>
      </c>
      <c r="D21" s="231">
        <v>1817.4333333333334</v>
      </c>
      <c r="E21" s="231">
        <v>1781.6166666666668</v>
      </c>
      <c r="F21" s="231">
        <v>1760.2333333333333</v>
      </c>
      <c r="G21" s="231">
        <v>1724.4166666666667</v>
      </c>
      <c r="H21" s="231">
        <v>1838.8166666666668</v>
      </c>
      <c r="I21" s="231">
        <v>1874.6333333333334</v>
      </c>
      <c r="J21" s="231">
        <v>1896.0166666666669</v>
      </c>
      <c r="K21" s="230">
        <v>1853.25</v>
      </c>
      <c r="L21" s="230">
        <v>1796.05</v>
      </c>
      <c r="M21" s="230">
        <v>20.908329999999999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916.2</v>
      </c>
      <c r="D22" s="231">
        <v>921.83333333333337</v>
      </c>
      <c r="E22" s="231">
        <v>905.66666666666674</v>
      </c>
      <c r="F22" s="231">
        <v>895.13333333333333</v>
      </c>
      <c r="G22" s="231">
        <v>878.9666666666667</v>
      </c>
      <c r="H22" s="231">
        <v>932.36666666666679</v>
      </c>
      <c r="I22" s="231">
        <v>948.53333333333353</v>
      </c>
      <c r="J22" s="231">
        <v>959.06666666666683</v>
      </c>
      <c r="K22" s="230">
        <v>938</v>
      </c>
      <c r="L22" s="230">
        <v>911.3</v>
      </c>
      <c r="M22" s="230">
        <v>7.2724599999999997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661.6</v>
      </c>
      <c r="D23" s="231">
        <v>663.61666666666667</v>
      </c>
      <c r="E23" s="231">
        <v>656.63333333333333</v>
      </c>
      <c r="F23" s="231">
        <v>651.66666666666663</v>
      </c>
      <c r="G23" s="231">
        <v>644.68333333333328</v>
      </c>
      <c r="H23" s="231">
        <v>668.58333333333337</v>
      </c>
      <c r="I23" s="231">
        <v>675.56666666666672</v>
      </c>
      <c r="J23" s="231">
        <v>680.53333333333342</v>
      </c>
      <c r="K23" s="230">
        <v>670.6</v>
      </c>
      <c r="L23" s="230">
        <v>658.65</v>
      </c>
      <c r="M23" s="230">
        <v>19.826139999999999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917.8</v>
      </c>
      <c r="D24" s="231">
        <v>919.26666666666677</v>
      </c>
      <c r="E24" s="231">
        <v>906.53333333333353</v>
      </c>
      <c r="F24" s="231">
        <v>895.26666666666677</v>
      </c>
      <c r="G24" s="231">
        <v>882.53333333333353</v>
      </c>
      <c r="H24" s="231">
        <v>930.53333333333353</v>
      </c>
      <c r="I24" s="231">
        <v>943.26666666666688</v>
      </c>
      <c r="J24" s="231">
        <v>954.53333333333353</v>
      </c>
      <c r="K24" s="230">
        <v>932</v>
      </c>
      <c r="L24" s="230">
        <v>908</v>
      </c>
      <c r="M24" s="230">
        <v>3.1401699999999999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994.9</v>
      </c>
      <c r="D25" s="231">
        <v>998.93333333333328</v>
      </c>
      <c r="E25" s="231">
        <v>981.06666666666661</v>
      </c>
      <c r="F25" s="231">
        <v>967.23333333333335</v>
      </c>
      <c r="G25" s="231">
        <v>949.36666666666667</v>
      </c>
      <c r="H25" s="231">
        <v>1012.7666666666665</v>
      </c>
      <c r="I25" s="231">
        <v>1030.6333333333332</v>
      </c>
      <c r="J25" s="231">
        <v>1044.4666666666665</v>
      </c>
      <c r="K25" s="230">
        <v>1016.8</v>
      </c>
      <c r="L25" s="230">
        <v>985.1</v>
      </c>
      <c r="M25" s="230">
        <v>2.5375899999999998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404.3</v>
      </c>
      <c r="D26" s="231">
        <v>406.91666666666669</v>
      </c>
      <c r="E26" s="231">
        <v>400.88333333333338</v>
      </c>
      <c r="F26" s="231">
        <v>397.4666666666667</v>
      </c>
      <c r="G26" s="231">
        <v>391.43333333333339</v>
      </c>
      <c r="H26" s="231">
        <v>410.33333333333337</v>
      </c>
      <c r="I26" s="231">
        <v>416.36666666666667</v>
      </c>
      <c r="J26" s="231">
        <v>419.78333333333336</v>
      </c>
      <c r="K26" s="230">
        <v>412.95</v>
      </c>
      <c r="L26" s="230">
        <v>403.5</v>
      </c>
      <c r="M26" s="230">
        <v>12.89899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158.05000000000001</v>
      </c>
      <c r="D27" s="231">
        <v>159.03333333333333</v>
      </c>
      <c r="E27" s="231">
        <v>156.21666666666667</v>
      </c>
      <c r="F27" s="231">
        <v>154.38333333333333</v>
      </c>
      <c r="G27" s="231">
        <v>151.56666666666666</v>
      </c>
      <c r="H27" s="231">
        <v>160.86666666666667</v>
      </c>
      <c r="I27" s="231">
        <v>163.68333333333334</v>
      </c>
      <c r="J27" s="231">
        <v>165.51666666666668</v>
      </c>
      <c r="K27" s="230">
        <v>161.85</v>
      </c>
      <c r="L27" s="230">
        <v>157.19999999999999</v>
      </c>
      <c r="M27" s="230">
        <v>25.732469999999999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219.55</v>
      </c>
      <c r="D28" s="231">
        <v>220.53333333333333</v>
      </c>
      <c r="E28" s="231">
        <v>216.81666666666666</v>
      </c>
      <c r="F28" s="231">
        <v>214.08333333333334</v>
      </c>
      <c r="G28" s="231">
        <v>210.36666666666667</v>
      </c>
      <c r="H28" s="231">
        <v>223.26666666666665</v>
      </c>
      <c r="I28" s="231">
        <v>226.98333333333329</v>
      </c>
      <c r="J28" s="231">
        <v>229.71666666666664</v>
      </c>
      <c r="K28" s="230">
        <v>224.25</v>
      </c>
      <c r="L28" s="230">
        <v>217.8</v>
      </c>
      <c r="M28" s="230">
        <v>10.61045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343.4</v>
      </c>
      <c r="D29" s="231">
        <v>343.4666666666667</v>
      </c>
      <c r="E29" s="231">
        <v>341.93333333333339</v>
      </c>
      <c r="F29" s="231">
        <v>340.4666666666667</v>
      </c>
      <c r="G29" s="231">
        <v>338.93333333333339</v>
      </c>
      <c r="H29" s="231">
        <v>344.93333333333339</v>
      </c>
      <c r="I29" s="231">
        <v>346.4666666666667</v>
      </c>
      <c r="J29" s="231">
        <v>347.93333333333339</v>
      </c>
      <c r="K29" s="230">
        <v>345</v>
      </c>
      <c r="L29" s="230">
        <v>342</v>
      </c>
      <c r="M29" s="230">
        <v>0.23005999999999999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386.75</v>
      </c>
      <c r="D30" s="231">
        <v>387.38333333333338</v>
      </c>
      <c r="E30" s="231">
        <v>385.36666666666679</v>
      </c>
      <c r="F30" s="231">
        <v>383.98333333333341</v>
      </c>
      <c r="G30" s="231">
        <v>381.96666666666681</v>
      </c>
      <c r="H30" s="231">
        <v>388.76666666666677</v>
      </c>
      <c r="I30" s="231">
        <v>390.7833333333333</v>
      </c>
      <c r="J30" s="231">
        <v>392.16666666666674</v>
      </c>
      <c r="K30" s="230">
        <v>389.4</v>
      </c>
      <c r="L30" s="230">
        <v>386</v>
      </c>
      <c r="M30" s="230">
        <v>1.09859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984.35</v>
      </c>
      <c r="D31" s="231">
        <v>978.25</v>
      </c>
      <c r="E31" s="231">
        <v>969.1</v>
      </c>
      <c r="F31" s="231">
        <v>953.85</v>
      </c>
      <c r="G31" s="231">
        <v>944.7</v>
      </c>
      <c r="H31" s="231">
        <v>993.5</v>
      </c>
      <c r="I31" s="231">
        <v>1002.6500000000001</v>
      </c>
      <c r="J31" s="231">
        <v>1017.9</v>
      </c>
      <c r="K31" s="230">
        <v>987.4</v>
      </c>
      <c r="L31" s="230">
        <v>963</v>
      </c>
      <c r="M31" s="230">
        <v>0.54883000000000004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902.55</v>
      </c>
      <c r="D32" s="231">
        <v>905.51666666666677</v>
      </c>
      <c r="E32" s="231">
        <v>897.03333333333353</v>
      </c>
      <c r="F32" s="231">
        <v>891.51666666666677</v>
      </c>
      <c r="G32" s="231">
        <v>883.03333333333353</v>
      </c>
      <c r="H32" s="231">
        <v>911.03333333333353</v>
      </c>
      <c r="I32" s="231">
        <v>919.51666666666688</v>
      </c>
      <c r="J32" s="231">
        <v>925.03333333333353</v>
      </c>
      <c r="K32" s="230">
        <v>914</v>
      </c>
      <c r="L32" s="230">
        <v>900</v>
      </c>
      <c r="M32" s="230">
        <v>1.8222799999999999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1299.45</v>
      </c>
      <c r="D33" s="231">
        <v>1298.7</v>
      </c>
      <c r="E33" s="231">
        <v>1290.8000000000002</v>
      </c>
      <c r="F33" s="231">
        <v>1282.1500000000001</v>
      </c>
      <c r="G33" s="231">
        <v>1274.2500000000002</v>
      </c>
      <c r="H33" s="231">
        <v>1307.3500000000001</v>
      </c>
      <c r="I33" s="231">
        <v>1315.2500000000002</v>
      </c>
      <c r="J33" s="231">
        <v>1323.9</v>
      </c>
      <c r="K33" s="230">
        <v>1306.5999999999999</v>
      </c>
      <c r="L33" s="230">
        <v>1290.05</v>
      </c>
      <c r="M33" s="230">
        <v>0.78546000000000005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537.20000000000005</v>
      </c>
      <c r="D34" s="231">
        <v>538.2833333333333</v>
      </c>
      <c r="E34" s="231">
        <v>527.76666666666665</v>
      </c>
      <c r="F34" s="231">
        <v>518.33333333333337</v>
      </c>
      <c r="G34" s="231">
        <v>507.81666666666672</v>
      </c>
      <c r="H34" s="231">
        <v>547.71666666666658</v>
      </c>
      <c r="I34" s="231">
        <v>558.23333333333323</v>
      </c>
      <c r="J34" s="231">
        <v>567.66666666666652</v>
      </c>
      <c r="K34" s="230">
        <v>548.79999999999995</v>
      </c>
      <c r="L34" s="230">
        <v>528.85</v>
      </c>
      <c r="M34" s="230">
        <v>0.21545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3409</v>
      </c>
      <c r="D35" s="231">
        <v>3409.0666666666671</v>
      </c>
      <c r="E35" s="231">
        <v>3355.7833333333342</v>
      </c>
      <c r="F35" s="231">
        <v>3302.5666666666671</v>
      </c>
      <c r="G35" s="231">
        <v>3249.2833333333342</v>
      </c>
      <c r="H35" s="231">
        <v>3462.2833333333342</v>
      </c>
      <c r="I35" s="231">
        <v>3515.5666666666671</v>
      </c>
      <c r="J35" s="231">
        <v>3568.7833333333342</v>
      </c>
      <c r="K35" s="230">
        <v>3462.35</v>
      </c>
      <c r="L35" s="230">
        <v>3355.85</v>
      </c>
      <c r="M35" s="230">
        <v>4.5185899999999997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2354.4499999999998</v>
      </c>
      <c r="D36" s="231">
        <v>2366.2999999999997</v>
      </c>
      <c r="E36" s="231">
        <v>2319.1499999999996</v>
      </c>
      <c r="F36" s="231">
        <v>2283.85</v>
      </c>
      <c r="G36" s="231">
        <v>2236.6999999999998</v>
      </c>
      <c r="H36" s="231">
        <v>2401.5999999999995</v>
      </c>
      <c r="I36" s="231">
        <v>2448.75</v>
      </c>
      <c r="J36" s="231">
        <v>2484.0499999999993</v>
      </c>
      <c r="K36" s="230">
        <v>2413.4499999999998</v>
      </c>
      <c r="L36" s="230">
        <v>2331</v>
      </c>
      <c r="M36" s="230">
        <v>0.18539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11.85</v>
      </c>
      <c r="D37" s="231">
        <v>11.949999999999998</v>
      </c>
      <c r="E37" s="231">
        <v>11.699999999999996</v>
      </c>
      <c r="F37" s="231">
        <v>11.549999999999999</v>
      </c>
      <c r="G37" s="231">
        <v>11.299999999999997</v>
      </c>
      <c r="H37" s="231">
        <v>12.099999999999994</v>
      </c>
      <c r="I37" s="231">
        <v>12.349999999999998</v>
      </c>
      <c r="J37" s="231">
        <v>12.499999999999993</v>
      </c>
      <c r="K37" s="230">
        <v>12.2</v>
      </c>
      <c r="L37" s="230">
        <v>11.8</v>
      </c>
      <c r="M37" s="230">
        <v>50.81953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597.15</v>
      </c>
      <c r="D38" s="231">
        <v>598.38333333333333</v>
      </c>
      <c r="E38" s="231">
        <v>592.31666666666661</v>
      </c>
      <c r="F38" s="231">
        <v>587.48333333333323</v>
      </c>
      <c r="G38" s="231">
        <v>581.41666666666652</v>
      </c>
      <c r="H38" s="231">
        <v>603.2166666666667</v>
      </c>
      <c r="I38" s="231">
        <v>609.28333333333353</v>
      </c>
      <c r="J38" s="231">
        <v>614.11666666666679</v>
      </c>
      <c r="K38" s="230">
        <v>604.45000000000005</v>
      </c>
      <c r="L38" s="230">
        <v>593.54999999999995</v>
      </c>
      <c r="M38" s="230">
        <v>1.2809900000000001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1842.45</v>
      </c>
      <c r="D39" s="231">
        <v>1847.9333333333334</v>
      </c>
      <c r="E39" s="231">
        <v>1825.8166666666668</v>
      </c>
      <c r="F39" s="231">
        <v>1809.1833333333334</v>
      </c>
      <c r="G39" s="231">
        <v>1787.0666666666668</v>
      </c>
      <c r="H39" s="231">
        <v>1864.5666666666668</v>
      </c>
      <c r="I39" s="231">
        <v>1886.6833333333336</v>
      </c>
      <c r="J39" s="231">
        <v>1903.3166666666668</v>
      </c>
      <c r="K39" s="230">
        <v>1870.05</v>
      </c>
      <c r="L39" s="230">
        <v>1831.3</v>
      </c>
      <c r="M39" s="230">
        <v>0.36133999999999999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375.1</v>
      </c>
      <c r="D40" s="231">
        <v>376.83333333333331</v>
      </c>
      <c r="E40" s="231">
        <v>371.66666666666663</v>
      </c>
      <c r="F40" s="231">
        <v>368.23333333333329</v>
      </c>
      <c r="G40" s="231">
        <v>363.06666666666661</v>
      </c>
      <c r="H40" s="231">
        <v>380.26666666666665</v>
      </c>
      <c r="I40" s="231">
        <v>385.43333333333328</v>
      </c>
      <c r="J40" s="231">
        <v>388.86666666666667</v>
      </c>
      <c r="K40" s="230">
        <v>382</v>
      </c>
      <c r="L40" s="230">
        <v>373.4</v>
      </c>
      <c r="M40" s="230">
        <v>42.867010000000001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1222.8</v>
      </c>
      <c r="D41" s="231">
        <v>1225.9333333333334</v>
      </c>
      <c r="E41" s="231">
        <v>1204.8666666666668</v>
      </c>
      <c r="F41" s="231">
        <v>1186.9333333333334</v>
      </c>
      <c r="G41" s="231">
        <v>1165.8666666666668</v>
      </c>
      <c r="H41" s="231">
        <v>1243.8666666666668</v>
      </c>
      <c r="I41" s="231">
        <v>1264.9333333333334</v>
      </c>
      <c r="J41" s="231">
        <v>1282.8666666666668</v>
      </c>
      <c r="K41" s="230">
        <v>1247</v>
      </c>
      <c r="L41" s="230">
        <v>1208</v>
      </c>
      <c r="M41" s="230">
        <v>4.2679999999999998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1059.8</v>
      </c>
      <c r="D42" s="231">
        <v>1062.05</v>
      </c>
      <c r="E42" s="231">
        <v>1047.3</v>
      </c>
      <c r="F42" s="231">
        <v>1034.8</v>
      </c>
      <c r="G42" s="231">
        <v>1020.05</v>
      </c>
      <c r="H42" s="231">
        <v>1074.55</v>
      </c>
      <c r="I42" s="231">
        <v>1089.3</v>
      </c>
      <c r="J42" s="231">
        <v>1101.8</v>
      </c>
      <c r="K42" s="230">
        <v>1076.8</v>
      </c>
      <c r="L42" s="230">
        <v>1049.55</v>
      </c>
      <c r="M42" s="230">
        <v>7.0499799999999997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4361.3</v>
      </c>
      <c r="D43" s="231">
        <v>4369.25</v>
      </c>
      <c r="E43" s="231">
        <v>4310.5</v>
      </c>
      <c r="F43" s="231">
        <v>4259.7</v>
      </c>
      <c r="G43" s="231">
        <v>4200.95</v>
      </c>
      <c r="H43" s="231">
        <v>4420.05</v>
      </c>
      <c r="I43" s="231">
        <v>4478.8</v>
      </c>
      <c r="J43" s="231">
        <v>4529.6000000000004</v>
      </c>
      <c r="K43" s="230">
        <v>4428</v>
      </c>
      <c r="L43" s="230">
        <v>4318.45</v>
      </c>
      <c r="M43" s="230">
        <v>4.8529200000000001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334</v>
      </c>
      <c r="D44" s="231">
        <v>334.83333333333331</v>
      </c>
      <c r="E44" s="231">
        <v>332.26666666666665</v>
      </c>
      <c r="F44" s="231">
        <v>330.53333333333336</v>
      </c>
      <c r="G44" s="231">
        <v>327.9666666666667</v>
      </c>
      <c r="H44" s="231">
        <v>336.56666666666661</v>
      </c>
      <c r="I44" s="231">
        <v>339.13333333333333</v>
      </c>
      <c r="J44" s="231">
        <v>340.86666666666656</v>
      </c>
      <c r="K44" s="230">
        <v>337.4</v>
      </c>
      <c r="L44" s="230">
        <v>333.1</v>
      </c>
      <c r="M44" s="230">
        <v>14.459530000000001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246.7</v>
      </c>
      <c r="D45" s="231">
        <v>249.25</v>
      </c>
      <c r="E45" s="231">
        <v>241.8</v>
      </c>
      <c r="F45" s="231">
        <v>236.9</v>
      </c>
      <c r="G45" s="231">
        <v>229.45000000000002</v>
      </c>
      <c r="H45" s="231">
        <v>254.15</v>
      </c>
      <c r="I45" s="231">
        <v>261.60000000000002</v>
      </c>
      <c r="J45" s="231">
        <v>266.5</v>
      </c>
      <c r="K45" s="230">
        <v>256.7</v>
      </c>
      <c r="L45" s="230">
        <v>244.35</v>
      </c>
      <c r="M45" s="230">
        <v>1.7786900000000001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460.9</v>
      </c>
      <c r="D46" s="231">
        <v>461.61666666666662</v>
      </c>
      <c r="E46" s="231">
        <v>457.68333333333322</v>
      </c>
      <c r="F46" s="231">
        <v>454.46666666666658</v>
      </c>
      <c r="G46" s="231">
        <v>450.53333333333319</v>
      </c>
      <c r="H46" s="231">
        <v>464.83333333333326</v>
      </c>
      <c r="I46" s="231">
        <v>468.76666666666665</v>
      </c>
      <c r="J46" s="231">
        <v>471.98333333333329</v>
      </c>
      <c r="K46" s="230">
        <v>465.55</v>
      </c>
      <c r="L46" s="230">
        <v>458.4</v>
      </c>
      <c r="M46" s="230">
        <v>0.45152999999999999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136.25</v>
      </c>
      <c r="D47" s="231">
        <v>136.98333333333332</v>
      </c>
      <c r="E47" s="231">
        <v>135.06666666666663</v>
      </c>
      <c r="F47" s="231">
        <v>133.88333333333333</v>
      </c>
      <c r="G47" s="231">
        <v>131.96666666666664</v>
      </c>
      <c r="H47" s="231">
        <v>138.16666666666663</v>
      </c>
      <c r="I47" s="231">
        <v>140.08333333333331</v>
      </c>
      <c r="J47" s="231">
        <v>141.26666666666662</v>
      </c>
      <c r="K47" s="230">
        <v>138.9</v>
      </c>
      <c r="L47" s="230">
        <v>135.80000000000001</v>
      </c>
      <c r="M47" s="230">
        <v>87.106129999999993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2882.1</v>
      </c>
      <c r="D48" s="231">
        <v>2872.0666666666671</v>
      </c>
      <c r="E48" s="231">
        <v>2857.1333333333341</v>
      </c>
      <c r="F48" s="231">
        <v>2832.166666666667</v>
      </c>
      <c r="G48" s="231">
        <v>2817.233333333334</v>
      </c>
      <c r="H48" s="231">
        <v>2897.0333333333342</v>
      </c>
      <c r="I48" s="231">
        <v>2911.9666666666676</v>
      </c>
      <c r="J48" s="231">
        <v>2936.9333333333343</v>
      </c>
      <c r="K48" s="230">
        <v>2887</v>
      </c>
      <c r="L48" s="230">
        <v>2847.1</v>
      </c>
      <c r="M48" s="230">
        <v>8.9492999999999991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252.55</v>
      </c>
      <c r="D49" s="231">
        <v>253.38333333333333</v>
      </c>
      <c r="E49" s="231">
        <v>250.51666666666665</v>
      </c>
      <c r="F49" s="231">
        <v>248.48333333333332</v>
      </c>
      <c r="G49" s="231">
        <v>245.61666666666665</v>
      </c>
      <c r="H49" s="231">
        <v>255.41666666666666</v>
      </c>
      <c r="I49" s="231">
        <v>258.2833333333333</v>
      </c>
      <c r="J49" s="231">
        <v>260.31666666666666</v>
      </c>
      <c r="K49" s="230">
        <v>256.25</v>
      </c>
      <c r="L49" s="230">
        <v>251.35</v>
      </c>
      <c r="M49" s="230">
        <v>4.7271700000000001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3162.85</v>
      </c>
      <c r="D50" s="231">
        <v>3152.9500000000003</v>
      </c>
      <c r="E50" s="231">
        <v>3135.9000000000005</v>
      </c>
      <c r="F50" s="231">
        <v>3108.9500000000003</v>
      </c>
      <c r="G50" s="231">
        <v>3091.9000000000005</v>
      </c>
      <c r="H50" s="231">
        <v>3179.9000000000005</v>
      </c>
      <c r="I50" s="231">
        <v>3196.9500000000007</v>
      </c>
      <c r="J50" s="231">
        <v>3223.9000000000005</v>
      </c>
      <c r="K50" s="230">
        <v>3170</v>
      </c>
      <c r="L50" s="230">
        <v>3126</v>
      </c>
      <c r="M50" s="230">
        <v>2.8369999999999999E-2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1402.25</v>
      </c>
      <c r="D51" s="231">
        <v>1407.2</v>
      </c>
      <c r="E51" s="231">
        <v>1392.0500000000002</v>
      </c>
      <c r="F51" s="231">
        <v>1381.8500000000001</v>
      </c>
      <c r="G51" s="231">
        <v>1366.7000000000003</v>
      </c>
      <c r="H51" s="231">
        <v>1417.4</v>
      </c>
      <c r="I51" s="231">
        <v>1432.5500000000002</v>
      </c>
      <c r="J51" s="231">
        <v>1442.75</v>
      </c>
      <c r="K51" s="230">
        <v>1422.35</v>
      </c>
      <c r="L51" s="230">
        <v>1397</v>
      </c>
      <c r="M51" s="230">
        <v>1.9352499999999999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6994.1</v>
      </c>
      <c r="D52" s="231">
        <v>6977.7</v>
      </c>
      <c r="E52" s="231">
        <v>6941.65</v>
      </c>
      <c r="F52" s="231">
        <v>6889.2</v>
      </c>
      <c r="G52" s="231">
        <v>6853.15</v>
      </c>
      <c r="H52" s="231">
        <v>7030.15</v>
      </c>
      <c r="I52" s="231">
        <v>7066.2000000000007</v>
      </c>
      <c r="J52" s="231">
        <v>7118.65</v>
      </c>
      <c r="K52" s="230">
        <v>7013.75</v>
      </c>
      <c r="L52" s="230">
        <v>6925.25</v>
      </c>
      <c r="M52" s="230">
        <v>0.28428999999999999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588.1</v>
      </c>
      <c r="D53" s="231">
        <v>585.90000000000009</v>
      </c>
      <c r="E53" s="231">
        <v>578.35000000000014</v>
      </c>
      <c r="F53" s="231">
        <v>568.6</v>
      </c>
      <c r="G53" s="231">
        <v>561.05000000000007</v>
      </c>
      <c r="H53" s="231">
        <v>595.6500000000002</v>
      </c>
      <c r="I53" s="231">
        <v>603.20000000000016</v>
      </c>
      <c r="J53" s="231">
        <v>612.95000000000027</v>
      </c>
      <c r="K53" s="230">
        <v>593.45000000000005</v>
      </c>
      <c r="L53" s="230">
        <v>576.15</v>
      </c>
      <c r="M53" s="230">
        <v>24.08719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360.9</v>
      </c>
      <c r="D54" s="231">
        <v>360.7833333333333</v>
      </c>
      <c r="E54" s="231">
        <v>356.11666666666662</v>
      </c>
      <c r="F54" s="231">
        <v>351.33333333333331</v>
      </c>
      <c r="G54" s="231">
        <v>346.66666666666663</v>
      </c>
      <c r="H54" s="231">
        <v>365.56666666666661</v>
      </c>
      <c r="I54" s="231">
        <v>370.23333333333335</v>
      </c>
      <c r="J54" s="231">
        <v>375.01666666666659</v>
      </c>
      <c r="K54" s="230">
        <v>365.45</v>
      </c>
      <c r="L54" s="230">
        <v>356</v>
      </c>
      <c r="M54" s="230">
        <v>1.0541799999999999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3455.9</v>
      </c>
      <c r="D55" s="231">
        <v>3459.3666666666668</v>
      </c>
      <c r="E55" s="231">
        <v>3436.5333333333338</v>
      </c>
      <c r="F55" s="231">
        <v>3417.166666666667</v>
      </c>
      <c r="G55" s="231">
        <v>3394.3333333333339</v>
      </c>
      <c r="H55" s="231">
        <v>3478.7333333333336</v>
      </c>
      <c r="I55" s="231">
        <v>3501.5666666666666</v>
      </c>
      <c r="J55" s="231">
        <v>3520.9333333333334</v>
      </c>
      <c r="K55" s="230">
        <v>3482.2</v>
      </c>
      <c r="L55" s="230">
        <v>3440</v>
      </c>
      <c r="M55" s="230">
        <v>1.9121999999999999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864.2</v>
      </c>
      <c r="D56" s="231">
        <v>865.18333333333339</v>
      </c>
      <c r="E56" s="231">
        <v>856.51666666666677</v>
      </c>
      <c r="F56" s="231">
        <v>848.83333333333337</v>
      </c>
      <c r="G56" s="231">
        <v>840.16666666666674</v>
      </c>
      <c r="H56" s="231">
        <v>872.86666666666679</v>
      </c>
      <c r="I56" s="231">
        <v>881.5333333333333</v>
      </c>
      <c r="J56" s="231">
        <v>889.21666666666681</v>
      </c>
      <c r="K56" s="230">
        <v>873.85</v>
      </c>
      <c r="L56" s="230">
        <v>857.5</v>
      </c>
      <c r="M56" s="230">
        <v>155.20786000000001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2345.6</v>
      </c>
      <c r="D57" s="231">
        <v>2337.5166666666664</v>
      </c>
      <c r="E57" s="231">
        <v>2322.083333333333</v>
      </c>
      <c r="F57" s="231">
        <v>2298.5666666666666</v>
      </c>
      <c r="G57" s="231">
        <v>2283.1333333333332</v>
      </c>
      <c r="H57" s="231">
        <v>2361.0333333333328</v>
      </c>
      <c r="I57" s="231">
        <v>2376.4666666666662</v>
      </c>
      <c r="J57" s="231">
        <v>2399.9833333333327</v>
      </c>
      <c r="K57" s="230">
        <v>2352.9499999999998</v>
      </c>
      <c r="L57" s="230">
        <v>2314</v>
      </c>
      <c r="M57" s="230">
        <v>4.2750000000000003E-2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1208.05</v>
      </c>
      <c r="D58" s="231">
        <v>1211.0333333333333</v>
      </c>
      <c r="E58" s="231">
        <v>1198.0166666666667</v>
      </c>
      <c r="F58" s="231">
        <v>1187.9833333333333</v>
      </c>
      <c r="G58" s="231">
        <v>1174.9666666666667</v>
      </c>
      <c r="H58" s="231">
        <v>1221.0666666666666</v>
      </c>
      <c r="I58" s="231">
        <v>1234.083333333333</v>
      </c>
      <c r="J58" s="231">
        <v>1244.1166666666666</v>
      </c>
      <c r="K58" s="230">
        <v>1224.05</v>
      </c>
      <c r="L58" s="230">
        <v>1201</v>
      </c>
      <c r="M58" s="230">
        <v>0.38578000000000001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451.4</v>
      </c>
      <c r="D59" s="231">
        <v>451.86666666666662</v>
      </c>
      <c r="E59" s="231">
        <v>448.53333333333325</v>
      </c>
      <c r="F59" s="231">
        <v>445.66666666666663</v>
      </c>
      <c r="G59" s="231">
        <v>442.33333333333326</v>
      </c>
      <c r="H59" s="231">
        <v>454.73333333333323</v>
      </c>
      <c r="I59" s="231">
        <v>458.06666666666661</v>
      </c>
      <c r="J59" s="231">
        <v>460.93333333333322</v>
      </c>
      <c r="K59" s="230">
        <v>455.2</v>
      </c>
      <c r="L59" s="230">
        <v>449</v>
      </c>
      <c r="M59" s="230">
        <v>3.1299600000000001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4308.3</v>
      </c>
      <c r="D60" s="231">
        <v>4309.45</v>
      </c>
      <c r="E60" s="231">
        <v>4281.8999999999996</v>
      </c>
      <c r="F60" s="231">
        <v>4255.5</v>
      </c>
      <c r="G60" s="231">
        <v>4227.95</v>
      </c>
      <c r="H60" s="231">
        <v>4335.8499999999995</v>
      </c>
      <c r="I60" s="231">
        <v>4363.4000000000005</v>
      </c>
      <c r="J60" s="231">
        <v>4389.7999999999993</v>
      </c>
      <c r="K60" s="230">
        <v>4337</v>
      </c>
      <c r="L60" s="230">
        <v>4283.05</v>
      </c>
      <c r="M60" s="230">
        <v>2.3763899999999998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1082.5</v>
      </c>
      <c r="D61" s="231">
        <v>1083.5833333333333</v>
      </c>
      <c r="E61" s="231">
        <v>1077.0166666666664</v>
      </c>
      <c r="F61" s="231">
        <v>1071.5333333333331</v>
      </c>
      <c r="G61" s="231">
        <v>1064.9666666666662</v>
      </c>
      <c r="H61" s="231">
        <v>1089.0666666666666</v>
      </c>
      <c r="I61" s="231">
        <v>1095.6333333333337</v>
      </c>
      <c r="J61" s="231">
        <v>1101.1166666666668</v>
      </c>
      <c r="K61" s="230">
        <v>1090.1500000000001</v>
      </c>
      <c r="L61" s="230">
        <v>1078.0999999999999</v>
      </c>
      <c r="M61" s="230">
        <v>0.27886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5937.9</v>
      </c>
      <c r="D62" s="231">
        <v>5903.6333333333341</v>
      </c>
      <c r="E62" s="231">
        <v>5862.2666666666682</v>
      </c>
      <c r="F62" s="231">
        <v>5786.6333333333341</v>
      </c>
      <c r="G62" s="231">
        <v>5745.2666666666682</v>
      </c>
      <c r="H62" s="231">
        <v>5979.2666666666682</v>
      </c>
      <c r="I62" s="231">
        <v>6020.633333333335</v>
      </c>
      <c r="J62" s="231">
        <v>6096.2666666666682</v>
      </c>
      <c r="K62" s="230">
        <v>5945</v>
      </c>
      <c r="L62" s="230">
        <v>5828</v>
      </c>
      <c r="M62" s="230">
        <v>6.4310099999999997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1317.9</v>
      </c>
      <c r="D63" s="231">
        <v>1320.8166666666666</v>
      </c>
      <c r="E63" s="231">
        <v>1303.6333333333332</v>
      </c>
      <c r="F63" s="231">
        <v>1289.3666666666666</v>
      </c>
      <c r="G63" s="231">
        <v>1272.1833333333332</v>
      </c>
      <c r="H63" s="231">
        <v>1335.0833333333333</v>
      </c>
      <c r="I63" s="231">
        <v>1352.2666666666667</v>
      </c>
      <c r="J63" s="231">
        <v>1366.5333333333333</v>
      </c>
      <c r="K63" s="230">
        <v>1338</v>
      </c>
      <c r="L63" s="230">
        <v>1306.55</v>
      </c>
      <c r="M63" s="230">
        <v>8.2551299999999994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6363.2</v>
      </c>
      <c r="D64" s="231">
        <v>6386.7166666666672</v>
      </c>
      <c r="E64" s="231">
        <v>6306.4833333333345</v>
      </c>
      <c r="F64" s="231">
        <v>6249.7666666666673</v>
      </c>
      <c r="G64" s="231">
        <v>6169.5333333333347</v>
      </c>
      <c r="H64" s="231">
        <v>6443.4333333333343</v>
      </c>
      <c r="I64" s="231">
        <v>6523.6666666666679</v>
      </c>
      <c r="J64" s="231">
        <v>6580.3833333333341</v>
      </c>
      <c r="K64" s="230">
        <v>6466.95</v>
      </c>
      <c r="L64" s="230">
        <v>6330</v>
      </c>
      <c r="M64" s="230">
        <v>0.16891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2184.4499999999998</v>
      </c>
      <c r="D65" s="231">
        <v>2208.4</v>
      </c>
      <c r="E65" s="231">
        <v>2141.75</v>
      </c>
      <c r="F65" s="231">
        <v>2099.0499999999997</v>
      </c>
      <c r="G65" s="231">
        <v>2032.3999999999996</v>
      </c>
      <c r="H65" s="231">
        <v>2251.1000000000004</v>
      </c>
      <c r="I65" s="231">
        <v>2317.7500000000009</v>
      </c>
      <c r="J65" s="231">
        <v>2360.4500000000007</v>
      </c>
      <c r="K65" s="230">
        <v>2275.0500000000002</v>
      </c>
      <c r="L65" s="230">
        <v>2165.6999999999998</v>
      </c>
      <c r="M65" s="230">
        <v>1.3618399999999999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2035.55</v>
      </c>
      <c r="D66" s="231">
        <v>2033.1833333333334</v>
      </c>
      <c r="E66" s="231">
        <v>2016.916666666667</v>
      </c>
      <c r="F66" s="231">
        <v>1998.2833333333335</v>
      </c>
      <c r="G66" s="231">
        <v>1982.0166666666671</v>
      </c>
      <c r="H66" s="231">
        <v>2051.8166666666666</v>
      </c>
      <c r="I66" s="231">
        <v>2068.083333333333</v>
      </c>
      <c r="J66" s="231">
        <v>2086.7166666666667</v>
      </c>
      <c r="K66" s="230">
        <v>2049.4499999999998</v>
      </c>
      <c r="L66" s="230">
        <v>2014.55</v>
      </c>
      <c r="M66" s="230">
        <v>1.3605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415.65</v>
      </c>
      <c r="D67" s="231">
        <v>415.86666666666662</v>
      </c>
      <c r="E67" s="231">
        <v>408.83333333333326</v>
      </c>
      <c r="F67" s="231">
        <v>402.01666666666665</v>
      </c>
      <c r="G67" s="231">
        <v>394.98333333333329</v>
      </c>
      <c r="H67" s="231">
        <v>422.68333333333322</v>
      </c>
      <c r="I67" s="231">
        <v>429.71666666666664</v>
      </c>
      <c r="J67" s="231">
        <v>436.53333333333319</v>
      </c>
      <c r="K67" s="230">
        <v>422.9</v>
      </c>
      <c r="L67" s="230">
        <v>409.05</v>
      </c>
      <c r="M67" s="230">
        <v>21.687249999999999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220.5</v>
      </c>
      <c r="D68" s="231">
        <v>219.36666666666667</v>
      </c>
      <c r="E68" s="231">
        <v>217.23333333333335</v>
      </c>
      <c r="F68" s="231">
        <v>213.96666666666667</v>
      </c>
      <c r="G68" s="231">
        <v>211.83333333333334</v>
      </c>
      <c r="H68" s="231">
        <v>222.63333333333335</v>
      </c>
      <c r="I68" s="231">
        <v>224.76666666666668</v>
      </c>
      <c r="J68" s="231">
        <v>228.03333333333336</v>
      </c>
      <c r="K68" s="230">
        <v>221.5</v>
      </c>
      <c r="L68" s="230">
        <v>216.1</v>
      </c>
      <c r="M68" s="230">
        <v>73.961929999999995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176.45</v>
      </c>
      <c r="D69" s="231">
        <v>176.4</v>
      </c>
      <c r="E69" s="231">
        <v>174.65</v>
      </c>
      <c r="F69" s="231">
        <v>172.85</v>
      </c>
      <c r="G69" s="231">
        <v>171.1</v>
      </c>
      <c r="H69" s="231">
        <v>178.20000000000002</v>
      </c>
      <c r="I69" s="231">
        <v>179.95000000000002</v>
      </c>
      <c r="J69" s="231">
        <v>181.75000000000003</v>
      </c>
      <c r="K69" s="230">
        <v>178.15</v>
      </c>
      <c r="L69" s="230">
        <v>174.6</v>
      </c>
      <c r="M69" s="230">
        <v>99.502399999999994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77.150000000000006</v>
      </c>
      <c r="D70" s="231">
        <v>77.666666666666671</v>
      </c>
      <c r="E70" s="231">
        <v>76.033333333333346</v>
      </c>
      <c r="F70" s="231">
        <v>74.916666666666671</v>
      </c>
      <c r="G70" s="231">
        <v>73.283333333333346</v>
      </c>
      <c r="H70" s="231">
        <v>78.783333333333346</v>
      </c>
      <c r="I70" s="231">
        <v>80.416666666666671</v>
      </c>
      <c r="J70" s="231">
        <v>81.533333333333346</v>
      </c>
      <c r="K70" s="230">
        <v>79.3</v>
      </c>
      <c r="L70" s="230">
        <v>76.55</v>
      </c>
      <c r="M70" s="230">
        <v>74.467799999999997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27.85</v>
      </c>
      <c r="D71" s="231">
        <v>27.933333333333334</v>
      </c>
      <c r="E71" s="231">
        <v>27.466666666666669</v>
      </c>
      <c r="F71" s="231">
        <v>27.083333333333336</v>
      </c>
      <c r="G71" s="231">
        <v>26.616666666666671</v>
      </c>
      <c r="H71" s="231">
        <v>28.316666666666666</v>
      </c>
      <c r="I71" s="231">
        <v>28.783333333333328</v>
      </c>
      <c r="J71" s="231">
        <v>29.166666666666664</v>
      </c>
      <c r="K71" s="230">
        <v>28.4</v>
      </c>
      <c r="L71" s="230">
        <v>27.55</v>
      </c>
      <c r="M71" s="230">
        <v>96.519649999999999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1481.3</v>
      </c>
      <c r="D72" s="231">
        <v>1473.6666666666667</v>
      </c>
      <c r="E72" s="231">
        <v>1462.8333333333335</v>
      </c>
      <c r="F72" s="231">
        <v>1444.3666666666668</v>
      </c>
      <c r="G72" s="231">
        <v>1433.5333333333335</v>
      </c>
      <c r="H72" s="231">
        <v>1492.1333333333334</v>
      </c>
      <c r="I72" s="231">
        <v>1502.9666666666669</v>
      </c>
      <c r="J72" s="231">
        <v>1521.4333333333334</v>
      </c>
      <c r="K72" s="230">
        <v>1484.5</v>
      </c>
      <c r="L72" s="230">
        <v>1455.2</v>
      </c>
      <c r="M72" s="230">
        <v>7.8236800000000004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4098.5</v>
      </c>
      <c r="D73" s="231">
        <v>4092.8333333333335</v>
      </c>
      <c r="E73" s="231">
        <v>4065.666666666667</v>
      </c>
      <c r="F73" s="231">
        <v>4032.8333333333335</v>
      </c>
      <c r="G73" s="231">
        <v>4005.666666666667</v>
      </c>
      <c r="H73" s="231">
        <v>4125.666666666667</v>
      </c>
      <c r="I73" s="231">
        <v>4152.8333333333339</v>
      </c>
      <c r="J73" s="231">
        <v>4185.666666666667</v>
      </c>
      <c r="K73" s="230">
        <v>4120</v>
      </c>
      <c r="L73" s="230">
        <v>4060</v>
      </c>
      <c r="M73" s="230">
        <v>2.4119999999999999E-2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584.6</v>
      </c>
      <c r="D74" s="231">
        <v>583.68333333333328</v>
      </c>
      <c r="E74" s="231">
        <v>578.96666666666658</v>
      </c>
      <c r="F74" s="231">
        <v>573.33333333333326</v>
      </c>
      <c r="G74" s="231">
        <v>568.61666666666656</v>
      </c>
      <c r="H74" s="231">
        <v>589.31666666666661</v>
      </c>
      <c r="I74" s="231">
        <v>594.0333333333333</v>
      </c>
      <c r="J74" s="231">
        <v>599.66666666666663</v>
      </c>
      <c r="K74" s="230">
        <v>588.4</v>
      </c>
      <c r="L74" s="230">
        <v>578.04999999999995</v>
      </c>
      <c r="M74" s="230">
        <v>6.9611999999999998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986.15</v>
      </c>
      <c r="D75" s="231">
        <v>989.08333333333337</v>
      </c>
      <c r="E75" s="231">
        <v>970.16666666666674</v>
      </c>
      <c r="F75" s="231">
        <v>954.18333333333339</v>
      </c>
      <c r="G75" s="231">
        <v>935.26666666666677</v>
      </c>
      <c r="H75" s="231">
        <v>1005.0666666666667</v>
      </c>
      <c r="I75" s="231">
        <v>1023.9833333333335</v>
      </c>
      <c r="J75" s="231">
        <v>1039.9666666666667</v>
      </c>
      <c r="K75" s="230">
        <v>1008</v>
      </c>
      <c r="L75" s="230">
        <v>973.1</v>
      </c>
      <c r="M75" s="230">
        <v>5.98332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102.8</v>
      </c>
      <c r="D76" s="231">
        <v>102.83333333333333</v>
      </c>
      <c r="E76" s="231">
        <v>102.16666666666666</v>
      </c>
      <c r="F76" s="231">
        <v>101.53333333333333</v>
      </c>
      <c r="G76" s="231">
        <v>100.86666666666666</v>
      </c>
      <c r="H76" s="231">
        <v>103.46666666666665</v>
      </c>
      <c r="I76" s="231">
        <v>104.13333333333331</v>
      </c>
      <c r="J76" s="231">
        <v>104.76666666666665</v>
      </c>
      <c r="K76" s="230">
        <v>103.5</v>
      </c>
      <c r="L76" s="230">
        <v>102.2</v>
      </c>
      <c r="M76" s="230">
        <v>56.256489999999999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782.75</v>
      </c>
      <c r="D77" s="231">
        <v>781.96666666666658</v>
      </c>
      <c r="E77" s="231">
        <v>776.33333333333314</v>
      </c>
      <c r="F77" s="231">
        <v>769.91666666666652</v>
      </c>
      <c r="G77" s="231">
        <v>764.28333333333308</v>
      </c>
      <c r="H77" s="231">
        <v>788.38333333333321</v>
      </c>
      <c r="I77" s="231">
        <v>794.01666666666665</v>
      </c>
      <c r="J77" s="231">
        <v>800.43333333333328</v>
      </c>
      <c r="K77" s="230">
        <v>787.6</v>
      </c>
      <c r="L77" s="230">
        <v>775.55</v>
      </c>
      <c r="M77" s="230">
        <v>6.9187399999999997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75.25</v>
      </c>
      <c r="D78" s="231">
        <v>75.45</v>
      </c>
      <c r="E78" s="231">
        <v>74.45</v>
      </c>
      <c r="F78" s="231">
        <v>73.650000000000006</v>
      </c>
      <c r="G78" s="231">
        <v>72.650000000000006</v>
      </c>
      <c r="H78" s="231">
        <v>76.25</v>
      </c>
      <c r="I78" s="231">
        <v>77.25</v>
      </c>
      <c r="J78" s="231">
        <v>78.05</v>
      </c>
      <c r="K78" s="230">
        <v>76.45</v>
      </c>
      <c r="L78" s="230">
        <v>74.650000000000006</v>
      </c>
      <c r="M78" s="230">
        <v>95.444519999999997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346.2</v>
      </c>
      <c r="D79" s="231">
        <v>345.89999999999992</v>
      </c>
      <c r="E79" s="231">
        <v>342.89999999999986</v>
      </c>
      <c r="F79" s="231">
        <v>339.59999999999997</v>
      </c>
      <c r="G79" s="231">
        <v>336.59999999999991</v>
      </c>
      <c r="H79" s="231">
        <v>349.19999999999982</v>
      </c>
      <c r="I79" s="231">
        <v>352.19999999999993</v>
      </c>
      <c r="J79" s="231">
        <v>355.49999999999977</v>
      </c>
      <c r="K79" s="230">
        <v>348.9</v>
      </c>
      <c r="L79" s="230">
        <v>342.6</v>
      </c>
      <c r="M79" s="230">
        <v>32.763440000000003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9392.0499999999993</v>
      </c>
      <c r="D80" s="231">
        <v>9367.3499999999985</v>
      </c>
      <c r="E80" s="231">
        <v>9304.7999999999975</v>
      </c>
      <c r="F80" s="231">
        <v>9217.5499999999993</v>
      </c>
      <c r="G80" s="231">
        <v>9154.9999999999982</v>
      </c>
      <c r="H80" s="231">
        <v>9454.5999999999967</v>
      </c>
      <c r="I80" s="231">
        <v>9517.15</v>
      </c>
      <c r="J80" s="231">
        <v>9604.399999999996</v>
      </c>
      <c r="K80" s="230">
        <v>9429.9</v>
      </c>
      <c r="L80" s="230">
        <v>9280.1</v>
      </c>
      <c r="M80" s="230">
        <v>2.8500000000000001E-3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765.2</v>
      </c>
      <c r="D81" s="231">
        <v>768.30000000000007</v>
      </c>
      <c r="E81" s="231">
        <v>761.35000000000014</v>
      </c>
      <c r="F81" s="231">
        <v>757.50000000000011</v>
      </c>
      <c r="G81" s="231">
        <v>750.55000000000018</v>
      </c>
      <c r="H81" s="231">
        <v>772.15000000000009</v>
      </c>
      <c r="I81" s="231">
        <v>779.10000000000014</v>
      </c>
      <c r="J81" s="231">
        <v>782.95</v>
      </c>
      <c r="K81" s="230">
        <v>775.25</v>
      </c>
      <c r="L81" s="230">
        <v>764.45</v>
      </c>
      <c r="M81" s="230">
        <v>45.242080000000001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228.85</v>
      </c>
      <c r="D82" s="231">
        <v>229</v>
      </c>
      <c r="E82" s="231">
        <v>227.05</v>
      </c>
      <c r="F82" s="231">
        <v>225.25</v>
      </c>
      <c r="G82" s="231">
        <v>223.3</v>
      </c>
      <c r="H82" s="231">
        <v>230.8</v>
      </c>
      <c r="I82" s="231">
        <v>232.75</v>
      </c>
      <c r="J82" s="231">
        <v>234.55</v>
      </c>
      <c r="K82" s="230">
        <v>230.95</v>
      </c>
      <c r="L82" s="230">
        <v>227.2</v>
      </c>
      <c r="M82" s="230">
        <v>24.60397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909.25</v>
      </c>
      <c r="D83" s="231">
        <v>905.05000000000007</v>
      </c>
      <c r="E83" s="231">
        <v>897.60000000000014</v>
      </c>
      <c r="F83" s="231">
        <v>885.95</v>
      </c>
      <c r="G83" s="231">
        <v>878.50000000000011</v>
      </c>
      <c r="H83" s="231">
        <v>916.70000000000016</v>
      </c>
      <c r="I83" s="231">
        <v>924.1500000000002</v>
      </c>
      <c r="J83" s="231">
        <v>935.80000000000018</v>
      </c>
      <c r="K83" s="230">
        <v>912.5</v>
      </c>
      <c r="L83" s="230">
        <v>893.4</v>
      </c>
      <c r="M83" s="230">
        <v>0.39768999999999999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257</v>
      </c>
      <c r="D84" s="231">
        <v>257.75</v>
      </c>
      <c r="E84" s="231">
        <v>255.05</v>
      </c>
      <c r="F84" s="231">
        <v>253.10000000000002</v>
      </c>
      <c r="G84" s="231">
        <v>250.40000000000003</v>
      </c>
      <c r="H84" s="231">
        <v>259.7</v>
      </c>
      <c r="I84" s="231">
        <v>262.40000000000003</v>
      </c>
      <c r="J84" s="231">
        <v>264.34999999999997</v>
      </c>
      <c r="K84" s="230">
        <v>260.45</v>
      </c>
      <c r="L84" s="230">
        <v>255.8</v>
      </c>
      <c r="M84" s="230">
        <v>9.1118699999999997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6006.4</v>
      </c>
      <c r="D85" s="231">
        <v>6014.1333333333341</v>
      </c>
      <c r="E85" s="231">
        <v>5992.2666666666682</v>
      </c>
      <c r="F85" s="231">
        <v>5978.1333333333341</v>
      </c>
      <c r="G85" s="231">
        <v>5956.2666666666682</v>
      </c>
      <c r="H85" s="231">
        <v>6028.2666666666682</v>
      </c>
      <c r="I85" s="231">
        <v>6050.133333333335</v>
      </c>
      <c r="J85" s="231">
        <v>6064.2666666666682</v>
      </c>
      <c r="K85" s="230">
        <v>6036</v>
      </c>
      <c r="L85" s="230">
        <v>6000</v>
      </c>
      <c r="M85" s="230">
        <v>9.7979999999999998E-2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1480.45</v>
      </c>
      <c r="D86" s="231">
        <v>1483.6833333333334</v>
      </c>
      <c r="E86" s="231">
        <v>1465.3166666666668</v>
      </c>
      <c r="F86" s="231">
        <v>1450.1833333333334</v>
      </c>
      <c r="G86" s="231">
        <v>1431.8166666666668</v>
      </c>
      <c r="H86" s="231">
        <v>1498.8166666666668</v>
      </c>
      <c r="I86" s="231">
        <v>1517.1833333333336</v>
      </c>
      <c r="J86" s="231">
        <v>1532.3166666666668</v>
      </c>
      <c r="K86" s="230">
        <v>1502.05</v>
      </c>
      <c r="L86" s="230">
        <v>1468.55</v>
      </c>
      <c r="M86" s="230">
        <v>0.25644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924.95</v>
      </c>
      <c r="D87" s="231">
        <v>921.70000000000016</v>
      </c>
      <c r="E87" s="231">
        <v>909.3000000000003</v>
      </c>
      <c r="F87" s="231">
        <v>893.65000000000009</v>
      </c>
      <c r="G87" s="231">
        <v>881.25000000000023</v>
      </c>
      <c r="H87" s="231">
        <v>937.35000000000036</v>
      </c>
      <c r="I87" s="231">
        <v>949.75000000000023</v>
      </c>
      <c r="J87" s="231">
        <v>965.40000000000043</v>
      </c>
      <c r="K87" s="230">
        <v>934.1</v>
      </c>
      <c r="L87" s="230">
        <v>906.05</v>
      </c>
      <c r="M87" s="230">
        <v>0.57257999999999998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499.55</v>
      </c>
      <c r="D88" s="231">
        <v>495.43333333333334</v>
      </c>
      <c r="E88" s="231">
        <v>482.11666666666667</v>
      </c>
      <c r="F88" s="231">
        <v>464.68333333333334</v>
      </c>
      <c r="G88" s="231">
        <v>451.36666666666667</v>
      </c>
      <c r="H88" s="231">
        <v>512.86666666666667</v>
      </c>
      <c r="I88" s="231">
        <v>526.18333333333339</v>
      </c>
      <c r="J88" s="231">
        <v>543.61666666666667</v>
      </c>
      <c r="K88" s="230">
        <v>508.75</v>
      </c>
      <c r="L88" s="230">
        <v>478</v>
      </c>
      <c r="M88" s="230">
        <v>25.373049999999999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18766.95</v>
      </c>
      <c r="D89" s="231">
        <v>18763.616666666669</v>
      </c>
      <c r="E89" s="231">
        <v>18677.333333333336</v>
      </c>
      <c r="F89" s="231">
        <v>18587.716666666667</v>
      </c>
      <c r="G89" s="231">
        <v>18501.433333333334</v>
      </c>
      <c r="H89" s="231">
        <v>18853.233333333337</v>
      </c>
      <c r="I89" s="231">
        <v>18939.51666666667</v>
      </c>
      <c r="J89" s="231">
        <v>19029.133333333339</v>
      </c>
      <c r="K89" s="230">
        <v>18849.900000000001</v>
      </c>
      <c r="L89" s="230">
        <v>18674</v>
      </c>
      <c r="M89" s="230">
        <v>9.2079999999999995E-2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488.85</v>
      </c>
      <c r="D90" s="231">
        <v>491.33333333333331</v>
      </c>
      <c r="E90" s="231">
        <v>483.51666666666665</v>
      </c>
      <c r="F90" s="231">
        <v>478.18333333333334</v>
      </c>
      <c r="G90" s="231">
        <v>470.36666666666667</v>
      </c>
      <c r="H90" s="231">
        <v>496.66666666666663</v>
      </c>
      <c r="I90" s="231">
        <v>504.48333333333335</v>
      </c>
      <c r="J90" s="231">
        <v>509.81666666666661</v>
      </c>
      <c r="K90" s="230">
        <v>499.15</v>
      </c>
      <c r="L90" s="230">
        <v>486</v>
      </c>
      <c r="M90" s="230">
        <v>0.38917000000000002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12.05</v>
      </c>
      <c r="D91" s="231">
        <v>12.166666666666666</v>
      </c>
      <c r="E91" s="231">
        <v>11.933333333333332</v>
      </c>
      <c r="F91" s="231">
        <v>11.816666666666666</v>
      </c>
      <c r="G91" s="231">
        <v>11.583333333333332</v>
      </c>
      <c r="H91" s="231">
        <v>12.283333333333331</v>
      </c>
      <c r="I91" s="231">
        <v>12.516666666666666</v>
      </c>
      <c r="J91" s="231">
        <v>12.633333333333331</v>
      </c>
      <c r="K91" s="230">
        <v>12.4</v>
      </c>
      <c r="L91" s="230">
        <v>12.05</v>
      </c>
      <c r="M91" s="230">
        <v>257.29451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4327.8</v>
      </c>
      <c r="D92" s="231">
        <v>4303.7</v>
      </c>
      <c r="E92" s="231">
        <v>4272.3999999999996</v>
      </c>
      <c r="F92" s="231">
        <v>4217</v>
      </c>
      <c r="G92" s="231">
        <v>4185.7</v>
      </c>
      <c r="H92" s="231">
        <v>4359.0999999999995</v>
      </c>
      <c r="I92" s="231">
        <v>4390.4000000000005</v>
      </c>
      <c r="J92" s="231">
        <v>4445.7999999999993</v>
      </c>
      <c r="K92" s="230">
        <v>4335</v>
      </c>
      <c r="L92" s="230">
        <v>4248.3</v>
      </c>
      <c r="M92" s="230">
        <v>2.7340100000000001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1009.3</v>
      </c>
      <c r="D93" s="231">
        <v>1008.7666666666668</v>
      </c>
      <c r="E93" s="231">
        <v>1001.5333333333335</v>
      </c>
      <c r="F93" s="231">
        <v>993.76666666666677</v>
      </c>
      <c r="G93" s="231">
        <v>986.53333333333353</v>
      </c>
      <c r="H93" s="231">
        <v>1016.5333333333335</v>
      </c>
      <c r="I93" s="231">
        <v>1023.7666666666669</v>
      </c>
      <c r="J93" s="231">
        <v>1031.5333333333335</v>
      </c>
      <c r="K93" s="230">
        <v>1016</v>
      </c>
      <c r="L93" s="230">
        <v>1001</v>
      </c>
      <c r="M93" s="230">
        <v>0.36915999999999999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558.6</v>
      </c>
      <c r="D94" s="231">
        <v>558.23333333333346</v>
      </c>
      <c r="E94" s="231">
        <v>553.76666666666688</v>
      </c>
      <c r="F94" s="231">
        <v>548.93333333333339</v>
      </c>
      <c r="G94" s="231">
        <v>544.46666666666681</v>
      </c>
      <c r="H94" s="231">
        <v>563.06666666666695</v>
      </c>
      <c r="I94" s="231">
        <v>567.53333333333342</v>
      </c>
      <c r="J94" s="231">
        <v>572.36666666666702</v>
      </c>
      <c r="K94" s="230">
        <v>562.70000000000005</v>
      </c>
      <c r="L94" s="230">
        <v>553.4</v>
      </c>
      <c r="M94" s="230">
        <v>1.83443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67.849999999999994</v>
      </c>
      <c r="D95" s="231">
        <v>67.86666666666666</v>
      </c>
      <c r="E95" s="231">
        <v>67.383333333333326</v>
      </c>
      <c r="F95" s="231">
        <v>66.916666666666671</v>
      </c>
      <c r="G95" s="231">
        <v>66.433333333333337</v>
      </c>
      <c r="H95" s="231">
        <v>68.333333333333314</v>
      </c>
      <c r="I95" s="231">
        <v>68.816666666666634</v>
      </c>
      <c r="J95" s="231">
        <v>69.283333333333303</v>
      </c>
      <c r="K95" s="230">
        <v>68.349999999999994</v>
      </c>
      <c r="L95" s="230">
        <v>67.400000000000006</v>
      </c>
      <c r="M95" s="230">
        <v>8.0533599999999996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302.8</v>
      </c>
      <c r="D96" s="231">
        <v>300.36666666666662</v>
      </c>
      <c r="E96" s="231">
        <v>296.73333333333323</v>
      </c>
      <c r="F96" s="231">
        <v>290.66666666666663</v>
      </c>
      <c r="G96" s="231">
        <v>287.03333333333325</v>
      </c>
      <c r="H96" s="231">
        <v>306.43333333333322</v>
      </c>
      <c r="I96" s="231">
        <v>310.06666666666655</v>
      </c>
      <c r="J96" s="231">
        <v>316.13333333333321</v>
      </c>
      <c r="K96" s="230">
        <v>304</v>
      </c>
      <c r="L96" s="230">
        <v>294.3</v>
      </c>
      <c r="M96" s="230">
        <v>9.0885300000000004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3266.6</v>
      </c>
      <c r="D97" s="231">
        <v>3285.2166666666667</v>
      </c>
      <c r="E97" s="231">
        <v>3222.4833333333336</v>
      </c>
      <c r="F97" s="231">
        <v>3178.3666666666668</v>
      </c>
      <c r="G97" s="231">
        <v>3115.6333333333337</v>
      </c>
      <c r="H97" s="231">
        <v>3329.3333333333335</v>
      </c>
      <c r="I97" s="231">
        <v>3392.0666666666662</v>
      </c>
      <c r="J97" s="231">
        <v>3436.1833333333334</v>
      </c>
      <c r="K97" s="230">
        <v>3347.95</v>
      </c>
      <c r="L97" s="230">
        <v>3241.1</v>
      </c>
      <c r="M97" s="230">
        <v>0.33434999999999998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282.8</v>
      </c>
      <c r="D98" s="231">
        <v>282.45</v>
      </c>
      <c r="E98" s="231">
        <v>277.25</v>
      </c>
      <c r="F98" s="231">
        <v>271.7</v>
      </c>
      <c r="G98" s="231">
        <v>266.5</v>
      </c>
      <c r="H98" s="231">
        <v>288</v>
      </c>
      <c r="I98" s="231">
        <v>293.19999999999993</v>
      </c>
      <c r="J98" s="231">
        <v>298.75</v>
      </c>
      <c r="K98" s="230">
        <v>287.64999999999998</v>
      </c>
      <c r="L98" s="230">
        <v>276.89999999999998</v>
      </c>
      <c r="M98" s="230">
        <v>2.9838800000000001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352.25</v>
      </c>
      <c r="D99" s="231">
        <v>357</v>
      </c>
      <c r="E99" s="231">
        <v>345.3</v>
      </c>
      <c r="F99" s="231">
        <v>338.35</v>
      </c>
      <c r="G99" s="231">
        <v>326.65000000000003</v>
      </c>
      <c r="H99" s="231">
        <v>363.95</v>
      </c>
      <c r="I99" s="231">
        <v>375.65000000000003</v>
      </c>
      <c r="J99" s="231">
        <v>382.59999999999997</v>
      </c>
      <c r="K99" s="230">
        <v>368.7</v>
      </c>
      <c r="L99" s="230">
        <v>350.05</v>
      </c>
      <c r="M99" s="230">
        <v>10.41816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562</v>
      </c>
      <c r="D100" s="231">
        <v>560.15</v>
      </c>
      <c r="E100" s="231">
        <v>553.94999999999993</v>
      </c>
      <c r="F100" s="231">
        <v>545.9</v>
      </c>
      <c r="G100" s="231">
        <v>539.69999999999993</v>
      </c>
      <c r="H100" s="231">
        <v>568.19999999999993</v>
      </c>
      <c r="I100" s="231">
        <v>574.4</v>
      </c>
      <c r="J100" s="231">
        <v>582.44999999999993</v>
      </c>
      <c r="K100" s="230">
        <v>566.35</v>
      </c>
      <c r="L100" s="230">
        <v>552.1</v>
      </c>
      <c r="M100" s="230">
        <v>4.5196800000000001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295.3</v>
      </c>
      <c r="D101" s="231">
        <v>294.59999999999997</v>
      </c>
      <c r="E101" s="231">
        <v>292.19999999999993</v>
      </c>
      <c r="F101" s="231">
        <v>289.09999999999997</v>
      </c>
      <c r="G101" s="231">
        <v>286.69999999999993</v>
      </c>
      <c r="H101" s="231">
        <v>297.69999999999993</v>
      </c>
      <c r="I101" s="231">
        <v>300.09999999999991</v>
      </c>
      <c r="J101" s="231">
        <v>303.19999999999993</v>
      </c>
      <c r="K101" s="230">
        <v>297</v>
      </c>
      <c r="L101" s="230">
        <v>291.5</v>
      </c>
      <c r="M101" s="230">
        <v>43.144379999999998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669.65</v>
      </c>
      <c r="D102" s="231">
        <v>670.19999999999993</v>
      </c>
      <c r="E102" s="231">
        <v>665.04999999999984</v>
      </c>
      <c r="F102" s="231">
        <v>660.44999999999993</v>
      </c>
      <c r="G102" s="231">
        <v>655.29999999999984</v>
      </c>
      <c r="H102" s="231">
        <v>674.79999999999984</v>
      </c>
      <c r="I102" s="231">
        <v>679.94999999999993</v>
      </c>
      <c r="J102" s="231">
        <v>684.54999999999984</v>
      </c>
      <c r="K102" s="230">
        <v>675.35</v>
      </c>
      <c r="L102" s="230">
        <v>665.6</v>
      </c>
      <c r="M102" s="230">
        <v>0.66640999999999995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659.05</v>
      </c>
      <c r="D103" s="231">
        <v>650.85</v>
      </c>
      <c r="E103" s="231">
        <v>630.75</v>
      </c>
      <c r="F103" s="231">
        <v>602.44999999999993</v>
      </c>
      <c r="G103" s="231">
        <v>582.34999999999991</v>
      </c>
      <c r="H103" s="231">
        <v>679.15000000000009</v>
      </c>
      <c r="I103" s="231">
        <v>699.25000000000023</v>
      </c>
      <c r="J103" s="231">
        <v>727.55000000000018</v>
      </c>
      <c r="K103" s="230">
        <v>670.95</v>
      </c>
      <c r="L103" s="230">
        <v>622.54999999999995</v>
      </c>
      <c r="M103" s="230">
        <v>0.64351999999999998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1057.6500000000001</v>
      </c>
      <c r="D104" s="231">
        <v>1050.8500000000001</v>
      </c>
      <c r="E104" s="231">
        <v>1023.0000000000002</v>
      </c>
      <c r="F104" s="231">
        <v>988.35000000000014</v>
      </c>
      <c r="G104" s="231">
        <v>960.50000000000023</v>
      </c>
      <c r="H104" s="231">
        <v>1085.5000000000002</v>
      </c>
      <c r="I104" s="231">
        <v>1113.3500000000001</v>
      </c>
      <c r="J104" s="231">
        <v>1148.0000000000002</v>
      </c>
      <c r="K104" s="230">
        <v>1078.7</v>
      </c>
      <c r="L104" s="230">
        <v>1016.2</v>
      </c>
      <c r="M104" s="230">
        <v>3.4750399999999999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116.05</v>
      </c>
      <c r="D105" s="231">
        <v>115.86666666666667</v>
      </c>
      <c r="E105" s="231">
        <v>115.23333333333335</v>
      </c>
      <c r="F105" s="231">
        <v>114.41666666666667</v>
      </c>
      <c r="G105" s="231">
        <v>113.78333333333335</v>
      </c>
      <c r="H105" s="231">
        <v>116.68333333333335</v>
      </c>
      <c r="I105" s="231">
        <v>117.31666666666668</v>
      </c>
      <c r="J105" s="231">
        <v>118.13333333333335</v>
      </c>
      <c r="K105" s="230">
        <v>116.5</v>
      </c>
      <c r="L105" s="230">
        <v>115.05</v>
      </c>
      <c r="M105" s="230">
        <v>2.7872300000000001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1397.45</v>
      </c>
      <c r="D106" s="231">
        <v>1399.7333333333333</v>
      </c>
      <c r="E106" s="231">
        <v>1379.4666666666667</v>
      </c>
      <c r="F106" s="231">
        <v>1361.4833333333333</v>
      </c>
      <c r="G106" s="231">
        <v>1341.2166666666667</v>
      </c>
      <c r="H106" s="231">
        <v>1417.7166666666667</v>
      </c>
      <c r="I106" s="231">
        <v>1437.9833333333336</v>
      </c>
      <c r="J106" s="231">
        <v>1455.9666666666667</v>
      </c>
      <c r="K106" s="230">
        <v>1420</v>
      </c>
      <c r="L106" s="230">
        <v>1381.75</v>
      </c>
      <c r="M106" s="230">
        <v>0.68994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26.3</v>
      </c>
      <c r="D107" s="231">
        <v>26.483333333333334</v>
      </c>
      <c r="E107" s="231">
        <v>25.916666666666668</v>
      </c>
      <c r="F107" s="231">
        <v>25.533333333333335</v>
      </c>
      <c r="G107" s="231">
        <v>24.966666666666669</v>
      </c>
      <c r="H107" s="231">
        <v>26.866666666666667</v>
      </c>
      <c r="I107" s="231">
        <v>27.43333333333333</v>
      </c>
      <c r="J107" s="231">
        <v>27.816666666666666</v>
      </c>
      <c r="K107" s="230">
        <v>27.05</v>
      </c>
      <c r="L107" s="230">
        <v>26.1</v>
      </c>
      <c r="M107" s="230">
        <v>58.480690000000003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1005.3</v>
      </c>
      <c r="D108" s="231">
        <v>1011.0166666666668</v>
      </c>
      <c r="E108" s="231">
        <v>997.03333333333353</v>
      </c>
      <c r="F108" s="231">
        <v>988.76666666666677</v>
      </c>
      <c r="G108" s="231">
        <v>974.78333333333353</v>
      </c>
      <c r="H108" s="231">
        <v>1019.2833333333335</v>
      </c>
      <c r="I108" s="231">
        <v>1033.2666666666669</v>
      </c>
      <c r="J108" s="231">
        <v>1041.5333333333335</v>
      </c>
      <c r="K108" s="230">
        <v>1025</v>
      </c>
      <c r="L108" s="230">
        <v>1002.75</v>
      </c>
      <c r="M108" s="230">
        <v>3.5653600000000001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514.35</v>
      </c>
      <c r="D109" s="231">
        <v>518.08333333333337</v>
      </c>
      <c r="E109" s="231">
        <v>509.26666666666677</v>
      </c>
      <c r="F109" s="231">
        <v>504.18333333333339</v>
      </c>
      <c r="G109" s="231">
        <v>495.36666666666679</v>
      </c>
      <c r="H109" s="231">
        <v>523.16666666666674</v>
      </c>
      <c r="I109" s="231">
        <v>531.98333333333335</v>
      </c>
      <c r="J109" s="231">
        <v>537.06666666666672</v>
      </c>
      <c r="K109" s="230">
        <v>526.9</v>
      </c>
      <c r="L109" s="230">
        <v>513</v>
      </c>
      <c r="M109" s="230">
        <v>0.61511000000000005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669.45</v>
      </c>
      <c r="D110" s="231">
        <v>671.41666666666663</v>
      </c>
      <c r="E110" s="231">
        <v>655.0333333333333</v>
      </c>
      <c r="F110" s="231">
        <v>640.61666666666667</v>
      </c>
      <c r="G110" s="231">
        <v>624.23333333333335</v>
      </c>
      <c r="H110" s="231">
        <v>685.83333333333326</v>
      </c>
      <c r="I110" s="231">
        <v>702.2166666666667</v>
      </c>
      <c r="J110" s="231">
        <v>716.63333333333321</v>
      </c>
      <c r="K110" s="230">
        <v>687.8</v>
      </c>
      <c r="L110" s="230">
        <v>657</v>
      </c>
      <c r="M110" s="230">
        <v>2.43459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6226.5</v>
      </c>
      <c r="D111" s="231">
        <v>6256.05</v>
      </c>
      <c r="E111" s="231">
        <v>6170.1500000000005</v>
      </c>
      <c r="F111" s="231">
        <v>6113.8</v>
      </c>
      <c r="G111" s="231">
        <v>6027.9000000000005</v>
      </c>
      <c r="H111" s="231">
        <v>6312.4000000000005</v>
      </c>
      <c r="I111" s="231">
        <v>6398.3</v>
      </c>
      <c r="J111" s="231">
        <v>6454.6500000000005</v>
      </c>
      <c r="K111" s="230">
        <v>6341.95</v>
      </c>
      <c r="L111" s="230">
        <v>6199.7</v>
      </c>
      <c r="M111" s="230">
        <v>0.152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372.2</v>
      </c>
      <c r="D112" s="231">
        <v>374.0333333333333</v>
      </c>
      <c r="E112" s="231">
        <v>367.26666666666659</v>
      </c>
      <c r="F112" s="231">
        <v>362.33333333333331</v>
      </c>
      <c r="G112" s="231">
        <v>355.56666666666661</v>
      </c>
      <c r="H112" s="231">
        <v>378.96666666666658</v>
      </c>
      <c r="I112" s="231">
        <v>385.73333333333323</v>
      </c>
      <c r="J112" s="231">
        <v>390.66666666666657</v>
      </c>
      <c r="K112" s="230">
        <v>380.8</v>
      </c>
      <c r="L112" s="230">
        <v>369.1</v>
      </c>
      <c r="M112" s="230">
        <v>5.67035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277.2</v>
      </c>
      <c r="D113" s="231">
        <v>277.16666666666669</v>
      </c>
      <c r="E113" s="231">
        <v>274.58333333333337</v>
      </c>
      <c r="F113" s="231">
        <v>271.9666666666667</v>
      </c>
      <c r="G113" s="231">
        <v>269.38333333333338</v>
      </c>
      <c r="H113" s="231">
        <v>279.78333333333336</v>
      </c>
      <c r="I113" s="231">
        <v>282.36666666666673</v>
      </c>
      <c r="J113" s="231">
        <v>284.98333333333335</v>
      </c>
      <c r="K113" s="230">
        <v>279.75</v>
      </c>
      <c r="L113" s="230">
        <v>274.55</v>
      </c>
      <c r="M113" s="230">
        <v>8.4750800000000002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426.4</v>
      </c>
      <c r="D114" s="231">
        <v>425.51666666666665</v>
      </c>
      <c r="E114" s="231">
        <v>421.63333333333333</v>
      </c>
      <c r="F114" s="231">
        <v>416.86666666666667</v>
      </c>
      <c r="G114" s="231">
        <v>412.98333333333335</v>
      </c>
      <c r="H114" s="231">
        <v>430.2833333333333</v>
      </c>
      <c r="I114" s="231">
        <v>434.16666666666663</v>
      </c>
      <c r="J114" s="231">
        <v>438.93333333333328</v>
      </c>
      <c r="K114" s="230">
        <v>429.4</v>
      </c>
      <c r="L114" s="230">
        <v>420.75</v>
      </c>
      <c r="M114" s="230">
        <v>1.30698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572.6</v>
      </c>
      <c r="D115" s="231">
        <v>578.86666666666667</v>
      </c>
      <c r="E115" s="231">
        <v>558.73333333333335</v>
      </c>
      <c r="F115" s="231">
        <v>544.86666666666667</v>
      </c>
      <c r="G115" s="231">
        <v>524.73333333333335</v>
      </c>
      <c r="H115" s="231">
        <v>592.73333333333335</v>
      </c>
      <c r="I115" s="231">
        <v>612.86666666666679</v>
      </c>
      <c r="J115" s="231">
        <v>626.73333333333335</v>
      </c>
      <c r="K115" s="230">
        <v>599</v>
      </c>
      <c r="L115" s="230">
        <v>565</v>
      </c>
      <c r="M115" s="230">
        <v>0.21146000000000001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837.35</v>
      </c>
      <c r="D116" s="231">
        <v>835.1</v>
      </c>
      <c r="E116" s="231">
        <v>825.40000000000009</v>
      </c>
      <c r="F116" s="231">
        <v>813.45</v>
      </c>
      <c r="G116" s="231">
        <v>803.75000000000011</v>
      </c>
      <c r="H116" s="231">
        <v>847.05000000000007</v>
      </c>
      <c r="I116" s="231">
        <v>856.75000000000011</v>
      </c>
      <c r="J116" s="231">
        <v>868.7</v>
      </c>
      <c r="K116" s="230">
        <v>844.8</v>
      </c>
      <c r="L116" s="230">
        <v>823.15</v>
      </c>
      <c r="M116" s="230">
        <v>9.9026800000000001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915.05</v>
      </c>
      <c r="D117" s="231">
        <v>912.19999999999993</v>
      </c>
      <c r="E117" s="231">
        <v>905.84999999999991</v>
      </c>
      <c r="F117" s="231">
        <v>896.65</v>
      </c>
      <c r="G117" s="231">
        <v>890.3</v>
      </c>
      <c r="H117" s="231">
        <v>921.39999999999986</v>
      </c>
      <c r="I117" s="231">
        <v>927.75</v>
      </c>
      <c r="J117" s="231">
        <v>936.94999999999982</v>
      </c>
      <c r="K117" s="230">
        <v>918.55</v>
      </c>
      <c r="L117" s="230">
        <v>903</v>
      </c>
      <c r="M117" s="230">
        <v>34.812179999999998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130.5</v>
      </c>
      <c r="D118" s="231">
        <v>130.95000000000002</v>
      </c>
      <c r="E118" s="231">
        <v>128.30000000000004</v>
      </c>
      <c r="F118" s="231">
        <v>126.10000000000002</v>
      </c>
      <c r="G118" s="231">
        <v>123.45000000000005</v>
      </c>
      <c r="H118" s="231">
        <v>133.15000000000003</v>
      </c>
      <c r="I118" s="231">
        <v>135.80000000000001</v>
      </c>
      <c r="J118" s="231">
        <v>138.00000000000003</v>
      </c>
      <c r="K118" s="230">
        <v>133.6</v>
      </c>
      <c r="L118" s="230">
        <v>128.75</v>
      </c>
      <c r="M118" s="230">
        <v>51.060119999999998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1382.3</v>
      </c>
      <c r="D119" s="231">
        <v>1385.0166666666667</v>
      </c>
      <c r="E119" s="231">
        <v>1372.4833333333333</v>
      </c>
      <c r="F119" s="231">
        <v>1362.6666666666667</v>
      </c>
      <c r="G119" s="231">
        <v>1350.1333333333334</v>
      </c>
      <c r="H119" s="231">
        <v>1394.8333333333333</v>
      </c>
      <c r="I119" s="231">
        <v>1407.3666666666666</v>
      </c>
      <c r="J119" s="231">
        <v>1417.1833333333332</v>
      </c>
      <c r="K119" s="230">
        <v>1397.55</v>
      </c>
      <c r="L119" s="230">
        <v>1375.2</v>
      </c>
      <c r="M119" s="230">
        <v>0.21931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230.05</v>
      </c>
      <c r="D120" s="231">
        <v>229.31666666666669</v>
      </c>
      <c r="E120" s="231">
        <v>228.18333333333339</v>
      </c>
      <c r="F120" s="231">
        <v>226.31666666666669</v>
      </c>
      <c r="G120" s="231">
        <v>225.18333333333339</v>
      </c>
      <c r="H120" s="231">
        <v>231.18333333333339</v>
      </c>
      <c r="I120" s="231">
        <v>232.31666666666666</v>
      </c>
      <c r="J120" s="231">
        <v>234.18333333333339</v>
      </c>
      <c r="K120" s="230">
        <v>230.45</v>
      </c>
      <c r="L120" s="230">
        <v>227.45</v>
      </c>
      <c r="M120" s="230">
        <v>24.595079999999999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487.8</v>
      </c>
      <c r="D121" s="231">
        <v>486.68333333333334</v>
      </c>
      <c r="E121" s="231">
        <v>481.16666666666669</v>
      </c>
      <c r="F121" s="231">
        <v>474.53333333333336</v>
      </c>
      <c r="G121" s="231">
        <v>469.01666666666671</v>
      </c>
      <c r="H121" s="231">
        <v>493.31666666666666</v>
      </c>
      <c r="I121" s="231">
        <v>498.83333333333331</v>
      </c>
      <c r="J121" s="231">
        <v>505.46666666666664</v>
      </c>
      <c r="K121" s="230">
        <v>492.2</v>
      </c>
      <c r="L121" s="230">
        <v>480.05</v>
      </c>
      <c r="M121" s="230">
        <v>4.7908900000000001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3830.75</v>
      </c>
      <c r="D122" s="231">
        <v>3821</v>
      </c>
      <c r="E122" s="231">
        <v>3779.8</v>
      </c>
      <c r="F122" s="231">
        <v>3728.8500000000004</v>
      </c>
      <c r="G122" s="231">
        <v>3687.6500000000005</v>
      </c>
      <c r="H122" s="231">
        <v>3871.95</v>
      </c>
      <c r="I122" s="231">
        <v>3913.1499999999996</v>
      </c>
      <c r="J122" s="231">
        <v>3964.0999999999995</v>
      </c>
      <c r="K122" s="230">
        <v>3862.2</v>
      </c>
      <c r="L122" s="230">
        <v>3770.05</v>
      </c>
      <c r="M122" s="230">
        <v>4.1088100000000001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1539.95</v>
      </c>
      <c r="D123" s="231">
        <v>1537.2166666666665</v>
      </c>
      <c r="E123" s="231">
        <v>1529.7333333333329</v>
      </c>
      <c r="F123" s="231">
        <v>1519.5166666666664</v>
      </c>
      <c r="G123" s="231">
        <v>1512.0333333333328</v>
      </c>
      <c r="H123" s="231">
        <v>1547.4333333333329</v>
      </c>
      <c r="I123" s="231">
        <v>1554.9166666666665</v>
      </c>
      <c r="J123" s="231">
        <v>1565.133333333333</v>
      </c>
      <c r="K123" s="230">
        <v>1544.7</v>
      </c>
      <c r="L123" s="230">
        <v>1527</v>
      </c>
      <c r="M123" s="230">
        <v>0.60548999999999997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2064.35</v>
      </c>
      <c r="D124" s="231">
        <v>2077.6666666666665</v>
      </c>
      <c r="E124" s="231">
        <v>2046.6833333333329</v>
      </c>
      <c r="F124" s="231">
        <v>2029.0166666666664</v>
      </c>
      <c r="G124" s="231">
        <v>1998.0333333333328</v>
      </c>
      <c r="H124" s="231">
        <v>2095.333333333333</v>
      </c>
      <c r="I124" s="231">
        <v>2126.3166666666666</v>
      </c>
      <c r="J124" s="231">
        <v>2143.9833333333331</v>
      </c>
      <c r="K124" s="230">
        <v>2108.65</v>
      </c>
      <c r="L124" s="230">
        <v>2060</v>
      </c>
      <c r="M124" s="230">
        <v>0.75202999999999998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608.20000000000005</v>
      </c>
      <c r="D125" s="231">
        <v>609.06666666666661</v>
      </c>
      <c r="E125" s="231">
        <v>602.73333333333323</v>
      </c>
      <c r="F125" s="231">
        <v>597.26666666666665</v>
      </c>
      <c r="G125" s="231">
        <v>590.93333333333328</v>
      </c>
      <c r="H125" s="231">
        <v>614.53333333333319</v>
      </c>
      <c r="I125" s="231">
        <v>620.86666666666667</v>
      </c>
      <c r="J125" s="231">
        <v>626.33333333333314</v>
      </c>
      <c r="K125" s="230">
        <v>615.4</v>
      </c>
      <c r="L125" s="230">
        <v>603.6</v>
      </c>
      <c r="M125" s="230">
        <v>7.6788299999999996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940.5</v>
      </c>
      <c r="D126" s="231">
        <v>938.18333333333339</v>
      </c>
      <c r="E126" s="231">
        <v>929.41666666666674</v>
      </c>
      <c r="F126" s="231">
        <v>918.33333333333337</v>
      </c>
      <c r="G126" s="231">
        <v>909.56666666666672</v>
      </c>
      <c r="H126" s="231">
        <v>949.26666666666677</v>
      </c>
      <c r="I126" s="231">
        <v>958.03333333333342</v>
      </c>
      <c r="J126" s="231">
        <v>969.11666666666679</v>
      </c>
      <c r="K126" s="230">
        <v>946.95</v>
      </c>
      <c r="L126" s="230">
        <v>927.1</v>
      </c>
      <c r="M126" s="230">
        <v>2.77074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991.05</v>
      </c>
      <c r="D127" s="231">
        <v>988.35</v>
      </c>
      <c r="E127" s="231">
        <v>978.7</v>
      </c>
      <c r="F127" s="231">
        <v>966.35</v>
      </c>
      <c r="G127" s="231">
        <v>956.7</v>
      </c>
      <c r="H127" s="231">
        <v>1000.7</v>
      </c>
      <c r="I127" s="231">
        <v>1010.3499999999999</v>
      </c>
      <c r="J127" s="231">
        <v>1022.7</v>
      </c>
      <c r="K127" s="230">
        <v>998</v>
      </c>
      <c r="L127" s="230">
        <v>976</v>
      </c>
      <c r="M127" s="230">
        <v>0.46743000000000001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294.64999999999998</v>
      </c>
      <c r="D128" s="231">
        <v>294.33333333333331</v>
      </c>
      <c r="E128" s="231">
        <v>292.16666666666663</v>
      </c>
      <c r="F128" s="231">
        <v>289.68333333333334</v>
      </c>
      <c r="G128" s="231">
        <v>287.51666666666665</v>
      </c>
      <c r="H128" s="231">
        <v>296.81666666666661</v>
      </c>
      <c r="I128" s="231">
        <v>298.98333333333323</v>
      </c>
      <c r="J128" s="231">
        <v>301.46666666666658</v>
      </c>
      <c r="K128" s="230">
        <v>296.5</v>
      </c>
      <c r="L128" s="230">
        <v>291.85000000000002</v>
      </c>
      <c r="M128" s="230">
        <v>8.3437699999999992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1544.5</v>
      </c>
      <c r="D129" s="231">
        <v>1549.8333333333333</v>
      </c>
      <c r="E129" s="231">
        <v>1534.1666666666665</v>
      </c>
      <c r="F129" s="231">
        <v>1523.8333333333333</v>
      </c>
      <c r="G129" s="231">
        <v>1508.1666666666665</v>
      </c>
      <c r="H129" s="231">
        <v>1560.1666666666665</v>
      </c>
      <c r="I129" s="231">
        <v>1575.833333333333</v>
      </c>
      <c r="J129" s="231">
        <v>1586.1666666666665</v>
      </c>
      <c r="K129" s="230">
        <v>1565.5</v>
      </c>
      <c r="L129" s="230">
        <v>1539.5</v>
      </c>
      <c r="M129" s="230">
        <v>3.5514700000000001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1159.6500000000001</v>
      </c>
      <c r="D130" s="231">
        <v>1159.8333333333335</v>
      </c>
      <c r="E130" s="231">
        <v>1125.9666666666669</v>
      </c>
      <c r="F130" s="231">
        <v>1092.2833333333335</v>
      </c>
      <c r="G130" s="231">
        <v>1058.416666666667</v>
      </c>
      <c r="H130" s="231">
        <v>1193.5166666666669</v>
      </c>
      <c r="I130" s="231">
        <v>1227.3833333333337</v>
      </c>
      <c r="J130" s="231">
        <v>1261.0666666666668</v>
      </c>
      <c r="K130" s="230">
        <v>1193.7</v>
      </c>
      <c r="L130" s="230">
        <v>1126.1500000000001</v>
      </c>
      <c r="M130" s="230">
        <v>60.264180000000003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854.9</v>
      </c>
      <c r="D131" s="231">
        <v>840.75</v>
      </c>
      <c r="E131" s="231">
        <v>810.8</v>
      </c>
      <c r="F131" s="231">
        <v>766.69999999999993</v>
      </c>
      <c r="G131" s="231">
        <v>736.74999999999989</v>
      </c>
      <c r="H131" s="231">
        <v>884.85</v>
      </c>
      <c r="I131" s="231">
        <v>914.80000000000007</v>
      </c>
      <c r="J131" s="231">
        <v>958.90000000000009</v>
      </c>
      <c r="K131" s="230">
        <v>870.7</v>
      </c>
      <c r="L131" s="230">
        <v>796.65</v>
      </c>
      <c r="M131" s="230">
        <v>9.6547099999999997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406.05</v>
      </c>
      <c r="D132" s="231">
        <v>407.45</v>
      </c>
      <c r="E132" s="231">
        <v>400.59999999999997</v>
      </c>
      <c r="F132" s="231">
        <v>395.15</v>
      </c>
      <c r="G132" s="231">
        <v>388.29999999999995</v>
      </c>
      <c r="H132" s="231">
        <v>412.9</v>
      </c>
      <c r="I132" s="231">
        <v>419.75</v>
      </c>
      <c r="J132" s="231">
        <v>425.2</v>
      </c>
      <c r="K132" s="230">
        <v>414.3</v>
      </c>
      <c r="L132" s="230">
        <v>402</v>
      </c>
      <c r="M132" s="230">
        <v>51.945489999999999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525.15</v>
      </c>
      <c r="D133" s="231">
        <v>525.73333333333335</v>
      </c>
      <c r="E133" s="231">
        <v>523.11666666666667</v>
      </c>
      <c r="F133" s="231">
        <v>521.08333333333337</v>
      </c>
      <c r="G133" s="231">
        <v>518.4666666666667</v>
      </c>
      <c r="H133" s="231">
        <v>527.76666666666665</v>
      </c>
      <c r="I133" s="231">
        <v>530.38333333333344</v>
      </c>
      <c r="J133" s="231">
        <v>532.41666666666663</v>
      </c>
      <c r="K133" s="230">
        <v>528.35</v>
      </c>
      <c r="L133" s="230">
        <v>523.70000000000005</v>
      </c>
      <c r="M133" s="230">
        <v>12.42615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1922.05</v>
      </c>
      <c r="D134" s="231">
        <v>1944.45</v>
      </c>
      <c r="E134" s="231">
        <v>1894</v>
      </c>
      <c r="F134" s="231">
        <v>1865.95</v>
      </c>
      <c r="G134" s="231">
        <v>1815.5</v>
      </c>
      <c r="H134" s="231">
        <v>1972.5</v>
      </c>
      <c r="I134" s="231">
        <v>2022.9500000000003</v>
      </c>
      <c r="J134" s="231">
        <v>2051</v>
      </c>
      <c r="K134" s="230">
        <v>1994.9</v>
      </c>
      <c r="L134" s="230">
        <v>1916.4</v>
      </c>
      <c r="M134" s="230">
        <v>4.7235300000000002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591.4</v>
      </c>
      <c r="D135" s="231">
        <v>594.36666666666667</v>
      </c>
      <c r="E135" s="231">
        <v>582.13333333333333</v>
      </c>
      <c r="F135" s="231">
        <v>572.86666666666667</v>
      </c>
      <c r="G135" s="231">
        <v>560.63333333333333</v>
      </c>
      <c r="H135" s="231">
        <v>603.63333333333333</v>
      </c>
      <c r="I135" s="231">
        <v>615.86666666666667</v>
      </c>
      <c r="J135" s="231">
        <v>625.13333333333333</v>
      </c>
      <c r="K135" s="230">
        <v>606.6</v>
      </c>
      <c r="L135" s="230">
        <v>585.1</v>
      </c>
      <c r="M135" s="230">
        <v>5.2773599999999998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1831.7</v>
      </c>
      <c r="D136" s="231">
        <v>1829.4833333333333</v>
      </c>
      <c r="E136" s="231">
        <v>1814.9666666666667</v>
      </c>
      <c r="F136" s="231">
        <v>1798.2333333333333</v>
      </c>
      <c r="G136" s="231">
        <v>1783.7166666666667</v>
      </c>
      <c r="H136" s="231">
        <v>1846.2166666666667</v>
      </c>
      <c r="I136" s="231">
        <v>1860.7333333333336</v>
      </c>
      <c r="J136" s="231">
        <v>1877.4666666666667</v>
      </c>
      <c r="K136" s="230">
        <v>1844</v>
      </c>
      <c r="L136" s="230">
        <v>1812.75</v>
      </c>
      <c r="M136" s="230">
        <v>2.3300299999999998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357.25</v>
      </c>
      <c r="D137" s="231">
        <v>351.93333333333334</v>
      </c>
      <c r="E137" s="231">
        <v>340.36666666666667</v>
      </c>
      <c r="F137" s="231">
        <v>323.48333333333335</v>
      </c>
      <c r="G137" s="231">
        <v>311.91666666666669</v>
      </c>
      <c r="H137" s="231">
        <v>368.81666666666666</v>
      </c>
      <c r="I137" s="231">
        <v>380.38333333333338</v>
      </c>
      <c r="J137" s="231">
        <v>397.26666666666665</v>
      </c>
      <c r="K137" s="230">
        <v>363.5</v>
      </c>
      <c r="L137" s="230">
        <v>335.05</v>
      </c>
      <c r="M137" s="230">
        <v>50.792340000000003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194.75</v>
      </c>
      <c r="D138" s="231">
        <v>194.4</v>
      </c>
      <c r="E138" s="231">
        <v>192.9</v>
      </c>
      <c r="F138" s="231">
        <v>191.05</v>
      </c>
      <c r="G138" s="231">
        <v>189.55</v>
      </c>
      <c r="H138" s="231">
        <v>196.25</v>
      </c>
      <c r="I138" s="231">
        <v>197.75</v>
      </c>
      <c r="J138" s="231">
        <v>199.6</v>
      </c>
      <c r="K138" s="230">
        <v>195.9</v>
      </c>
      <c r="L138" s="230">
        <v>192.55</v>
      </c>
      <c r="M138" s="230">
        <v>16.525729999999999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160.05000000000001</v>
      </c>
      <c r="D139" s="231">
        <v>159.79999999999998</v>
      </c>
      <c r="E139" s="231">
        <v>158.24999999999997</v>
      </c>
      <c r="F139" s="231">
        <v>156.44999999999999</v>
      </c>
      <c r="G139" s="231">
        <v>154.89999999999998</v>
      </c>
      <c r="H139" s="231">
        <v>161.59999999999997</v>
      </c>
      <c r="I139" s="231">
        <v>163.14999999999998</v>
      </c>
      <c r="J139" s="231">
        <v>164.94999999999996</v>
      </c>
      <c r="K139" s="230">
        <v>161.35</v>
      </c>
      <c r="L139" s="230">
        <v>158</v>
      </c>
      <c r="M139" s="230">
        <v>7.1938500000000003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37.4</v>
      </c>
      <c r="D140" s="231">
        <v>37.633333333333333</v>
      </c>
      <c r="E140" s="231">
        <v>36.866666666666667</v>
      </c>
      <c r="F140" s="231">
        <v>36.333333333333336</v>
      </c>
      <c r="G140" s="231">
        <v>35.56666666666667</v>
      </c>
      <c r="H140" s="231">
        <v>38.166666666666664</v>
      </c>
      <c r="I140" s="231">
        <v>38.93333333333333</v>
      </c>
      <c r="J140" s="231">
        <v>39.466666666666661</v>
      </c>
      <c r="K140" s="230">
        <v>38.4</v>
      </c>
      <c r="L140" s="230">
        <v>37.1</v>
      </c>
      <c r="M140" s="230">
        <v>11.235290000000001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177.85</v>
      </c>
      <c r="D141" s="231">
        <v>178.1</v>
      </c>
      <c r="E141" s="231">
        <v>176.64999999999998</v>
      </c>
      <c r="F141" s="231">
        <v>175.45</v>
      </c>
      <c r="G141" s="231">
        <v>173.99999999999997</v>
      </c>
      <c r="H141" s="231">
        <v>179.29999999999998</v>
      </c>
      <c r="I141" s="231">
        <v>180.74999999999997</v>
      </c>
      <c r="J141" s="231">
        <v>181.95</v>
      </c>
      <c r="K141" s="230">
        <v>179.55</v>
      </c>
      <c r="L141" s="230">
        <v>176.9</v>
      </c>
      <c r="M141" s="230">
        <v>1.7247699999999999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3231.65</v>
      </c>
      <c r="D142" s="231">
        <v>3234.1833333333329</v>
      </c>
      <c r="E142" s="231">
        <v>3204.6166666666659</v>
      </c>
      <c r="F142" s="231">
        <v>3177.583333333333</v>
      </c>
      <c r="G142" s="231">
        <v>3148.016666666666</v>
      </c>
      <c r="H142" s="231">
        <v>3261.2166666666658</v>
      </c>
      <c r="I142" s="231">
        <v>3290.7833333333324</v>
      </c>
      <c r="J142" s="231">
        <v>3317.8166666666657</v>
      </c>
      <c r="K142" s="230">
        <v>3263.75</v>
      </c>
      <c r="L142" s="230">
        <v>3207.15</v>
      </c>
      <c r="M142" s="230">
        <v>6.76213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2930.4</v>
      </c>
      <c r="D143" s="231">
        <v>2951.7333333333336</v>
      </c>
      <c r="E143" s="231">
        <v>2898.666666666667</v>
      </c>
      <c r="F143" s="231">
        <v>2866.9333333333334</v>
      </c>
      <c r="G143" s="231">
        <v>2813.8666666666668</v>
      </c>
      <c r="H143" s="231">
        <v>2983.4666666666672</v>
      </c>
      <c r="I143" s="231">
        <v>3036.5333333333338</v>
      </c>
      <c r="J143" s="231">
        <v>3068.2666666666673</v>
      </c>
      <c r="K143" s="230">
        <v>3004.8</v>
      </c>
      <c r="L143" s="230">
        <v>2920</v>
      </c>
      <c r="M143" s="230">
        <v>1.9138299999999999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1909.15</v>
      </c>
      <c r="D144" s="231">
        <v>1907.5166666666667</v>
      </c>
      <c r="E144" s="231">
        <v>1895.0333333333333</v>
      </c>
      <c r="F144" s="231">
        <v>1880.9166666666667</v>
      </c>
      <c r="G144" s="231">
        <v>1868.4333333333334</v>
      </c>
      <c r="H144" s="231">
        <v>1921.6333333333332</v>
      </c>
      <c r="I144" s="231">
        <v>1934.1166666666663</v>
      </c>
      <c r="J144" s="231">
        <v>1948.2333333333331</v>
      </c>
      <c r="K144" s="230">
        <v>1920</v>
      </c>
      <c r="L144" s="230">
        <v>1893.4</v>
      </c>
      <c r="M144" s="230">
        <v>2.0392299999999999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4868.75</v>
      </c>
      <c r="D145" s="231">
        <v>4856.9666666666662</v>
      </c>
      <c r="E145" s="231">
        <v>4834.9333333333325</v>
      </c>
      <c r="F145" s="231">
        <v>4801.1166666666659</v>
      </c>
      <c r="G145" s="231">
        <v>4779.0833333333321</v>
      </c>
      <c r="H145" s="231">
        <v>4890.7833333333328</v>
      </c>
      <c r="I145" s="231">
        <v>4912.8166666666675</v>
      </c>
      <c r="J145" s="231">
        <v>4946.6333333333332</v>
      </c>
      <c r="K145" s="230">
        <v>4879</v>
      </c>
      <c r="L145" s="230">
        <v>4823.1499999999996</v>
      </c>
      <c r="M145" s="230">
        <v>3.3143899999999999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502.45</v>
      </c>
      <c r="D146" s="231">
        <v>501.36666666666662</v>
      </c>
      <c r="E146" s="231">
        <v>493.33333333333326</v>
      </c>
      <c r="F146" s="231">
        <v>484.21666666666664</v>
      </c>
      <c r="G146" s="231">
        <v>476.18333333333328</v>
      </c>
      <c r="H146" s="231">
        <v>510.48333333333323</v>
      </c>
      <c r="I146" s="231">
        <v>518.51666666666665</v>
      </c>
      <c r="J146" s="231">
        <v>527.63333333333321</v>
      </c>
      <c r="K146" s="230">
        <v>509.4</v>
      </c>
      <c r="L146" s="230">
        <v>492.25</v>
      </c>
      <c r="M146" s="230">
        <v>1.88941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170.75</v>
      </c>
      <c r="D147" s="231">
        <v>172.93333333333331</v>
      </c>
      <c r="E147" s="231">
        <v>167.86666666666662</v>
      </c>
      <c r="F147" s="231">
        <v>164.98333333333332</v>
      </c>
      <c r="G147" s="231">
        <v>159.91666666666663</v>
      </c>
      <c r="H147" s="231">
        <v>175.81666666666661</v>
      </c>
      <c r="I147" s="231">
        <v>180.88333333333327</v>
      </c>
      <c r="J147" s="231">
        <v>183.76666666666659</v>
      </c>
      <c r="K147" s="230">
        <v>178</v>
      </c>
      <c r="L147" s="230">
        <v>170.05</v>
      </c>
      <c r="M147" s="230">
        <v>12.0655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162.05000000000001</v>
      </c>
      <c r="D148" s="231">
        <v>160.96666666666667</v>
      </c>
      <c r="E148" s="231">
        <v>159.18333333333334</v>
      </c>
      <c r="F148" s="231">
        <v>156.31666666666666</v>
      </c>
      <c r="G148" s="231">
        <v>154.53333333333333</v>
      </c>
      <c r="H148" s="231">
        <v>163.83333333333334</v>
      </c>
      <c r="I148" s="231">
        <v>165.6166666666667</v>
      </c>
      <c r="J148" s="231">
        <v>168.48333333333335</v>
      </c>
      <c r="K148" s="230">
        <v>162.75</v>
      </c>
      <c r="L148" s="230">
        <v>158.1</v>
      </c>
      <c r="M148" s="230">
        <v>3.07646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45</v>
      </c>
      <c r="D149" s="231">
        <v>45.066666666666663</v>
      </c>
      <c r="E149" s="231">
        <v>44.483333333333327</v>
      </c>
      <c r="F149" s="231">
        <v>43.966666666666661</v>
      </c>
      <c r="G149" s="231">
        <v>43.383333333333326</v>
      </c>
      <c r="H149" s="231">
        <v>45.583333333333329</v>
      </c>
      <c r="I149" s="231">
        <v>46.166666666666671</v>
      </c>
      <c r="J149" s="231">
        <v>46.68333333333333</v>
      </c>
      <c r="K149" s="230">
        <v>45.65</v>
      </c>
      <c r="L149" s="230">
        <v>44.55</v>
      </c>
      <c r="M149" s="230">
        <v>31.336490000000001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57.25</v>
      </c>
      <c r="D150" s="231">
        <v>57.25</v>
      </c>
      <c r="E150" s="231">
        <v>56.75</v>
      </c>
      <c r="F150" s="231">
        <v>56.25</v>
      </c>
      <c r="G150" s="231">
        <v>55.75</v>
      </c>
      <c r="H150" s="231">
        <v>57.75</v>
      </c>
      <c r="I150" s="231">
        <v>58.25</v>
      </c>
      <c r="J150" s="231">
        <v>58.75</v>
      </c>
      <c r="K150" s="230">
        <v>57.75</v>
      </c>
      <c r="L150" s="230">
        <v>56.75</v>
      </c>
      <c r="M150" s="230">
        <v>4.7765300000000002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3200.7</v>
      </c>
      <c r="D151" s="231">
        <v>3218.25</v>
      </c>
      <c r="E151" s="231">
        <v>3176.55</v>
      </c>
      <c r="F151" s="231">
        <v>3152.4</v>
      </c>
      <c r="G151" s="231">
        <v>3110.7000000000003</v>
      </c>
      <c r="H151" s="231">
        <v>3242.4</v>
      </c>
      <c r="I151" s="231">
        <v>3284.1</v>
      </c>
      <c r="J151" s="231">
        <v>3308.25</v>
      </c>
      <c r="K151" s="230">
        <v>3259.95</v>
      </c>
      <c r="L151" s="230">
        <v>3194.1</v>
      </c>
      <c r="M151" s="230">
        <v>4.4373699999999996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492.6</v>
      </c>
      <c r="D152" s="231">
        <v>495.43333333333339</v>
      </c>
      <c r="E152" s="231">
        <v>485.56666666666678</v>
      </c>
      <c r="F152" s="231">
        <v>478.53333333333336</v>
      </c>
      <c r="G152" s="231">
        <v>468.66666666666674</v>
      </c>
      <c r="H152" s="231">
        <v>502.46666666666681</v>
      </c>
      <c r="I152" s="231">
        <v>512.33333333333337</v>
      </c>
      <c r="J152" s="231">
        <v>519.36666666666679</v>
      </c>
      <c r="K152" s="230">
        <v>505.3</v>
      </c>
      <c r="L152" s="230">
        <v>488.4</v>
      </c>
      <c r="M152" s="230">
        <v>3.1339800000000002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362.95</v>
      </c>
      <c r="D153" s="231">
        <v>362.83333333333331</v>
      </c>
      <c r="E153" s="231">
        <v>359.96666666666664</v>
      </c>
      <c r="F153" s="231">
        <v>356.98333333333335</v>
      </c>
      <c r="G153" s="231">
        <v>354.11666666666667</v>
      </c>
      <c r="H153" s="231">
        <v>365.81666666666661</v>
      </c>
      <c r="I153" s="231">
        <v>368.68333333333328</v>
      </c>
      <c r="J153" s="231">
        <v>371.66666666666657</v>
      </c>
      <c r="K153" s="230">
        <v>365.7</v>
      </c>
      <c r="L153" s="230">
        <v>359.85</v>
      </c>
      <c r="M153" s="230">
        <v>2.8530500000000001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1234</v>
      </c>
      <c r="D154" s="231">
        <v>1240.4333333333334</v>
      </c>
      <c r="E154" s="231">
        <v>1213.6166666666668</v>
      </c>
      <c r="F154" s="231">
        <v>1193.2333333333333</v>
      </c>
      <c r="G154" s="231">
        <v>1166.4166666666667</v>
      </c>
      <c r="H154" s="231">
        <v>1260.8166666666668</v>
      </c>
      <c r="I154" s="231">
        <v>1287.6333333333334</v>
      </c>
      <c r="J154" s="231">
        <v>1308.0166666666669</v>
      </c>
      <c r="K154" s="230">
        <v>1267.25</v>
      </c>
      <c r="L154" s="230">
        <v>1220.05</v>
      </c>
      <c r="M154" s="230">
        <v>0.16356999999999999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79.099999999999994</v>
      </c>
      <c r="D155" s="231">
        <v>79.516666666666666</v>
      </c>
      <c r="E155" s="231">
        <v>78.183333333333337</v>
      </c>
      <c r="F155" s="231">
        <v>77.266666666666666</v>
      </c>
      <c r="G155" s="231">
        <v>75.933333333333337</v>
      </c>
      <c r="H155" s="231">
        <v>80.433333333333337</v>
      </c>
      <c r="I155" s="231">
        <v>81.76666666666668</v>
      </c>
      <c r="J155" s="231">
        <v>82.683333333333337</v>
      </c>
      <c r="K155" s="230">
        <v>80.849999999999994</v>
      </c>
      <c r="L155" s="230">
        <v>78.599999999999994</v>
      </c>
      <c r="M155" s="230">
        <v>9.6884099999999993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69.900000000000006</v>
      </c>
      <c r="D156" s="231">
        <v>69.63333333333334</v>
      </c>
      <c r="E156" s="231">
        <v>68.76666666666668</v>
      </c>
      <c r="F156" s="231">
        <v>67.63333333333334</v>
      </c>
      <c r="G156" s="231">
        <v>66.76666666666668</v>
      </c>
      <c r="H156" s="231">
        <v>70.76666666666668</v>
      </c>
      <c r="I156" s="231">
        <v>71.633333333333326</v>
      </c>
      <c r="J156" s="231">
        <v>72.76666666666668</v>
      </c>
      <c r="K156" s="230">
        <v>70.5</v>
      </c>
      <c r="L156" s="230">
        <v>68.5</v>
      </c>
      <c r="M156" s="230">
        <v>26.886050000000001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1947.65</v>
      </c>
      <c r="D157" s="231">
        <v>1958.3</v>
      </c>
      <c r="E157" s="231">
        <v>1931.8</v>
      </c>
      <c r="F157" s="231">
        <v>1915.95</v>
      </c>
      <c r="G157" s="231">
        <v>1889.45</v>
      </c>
      <c r="H157" s="231">
        <v>1974.1499999999999</v>
      </c>
      <c r="I157" s="231">
        <v>2000.6499999999999</v>
      </c>
      <c r="J157" s="231">
        <v>2016.4999999999998</v>
      </c>
      <c r="K157" s="230">
        <v>1984.8</v>
      </c>
      <c r="L157" s="230">
        <v>1942.45</v>
      </c>
      <c r="M157" s="230">
        <v>2.8621400000000001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187.8</v>
      </c>
      <c r="D158" s="231">
        <v>187.53333333333333</v>
      </c>
      <c r="E158" s="231">
        <v>186.56666666666666</v>
      </c>
      <c r="F158" s="231">
        <v>185.33333333333334</v>
      </c>
      <c r="G158" s="231">
        <v>184.36666666666667</v>
      </c>
      <c r="H158" s="231">
        <v>188.76666666666665</v>
      </c>
      <c r="I158" s="231">
        <v>189.73333333333329</v>
      </c>
      <c r="J158" s="231">
        <v>190.96666666666664</v>
      </c>
      <c r="K158" s="230">
        <v>188.5</v>
      </c>
      <c r="L158" s="230">
        <v>186.3</v>
      </c>
      <c r="M158" s="230">
        <v>12.297980000000001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290</v>
      </c>
      <c r="D159" s="231">
        <v>286.31666666666666</v>
      </c>
      <c r="E159" s="231">
        <v>275.68333333333334</v>
      </c>
      <c r="F159" s="231">
        <v>261.36666666666667</v>
      </c>
      <c r="G159" s="231">
        <v>250.73333333333335</v>
      </c>
      <c r="H159" s="231">
        <v>300.63333333333333</v>
      </c>
      <c r="I159" s="231">
        <v>311.26666666666665</v>
      </c>
      <c r="J159" s="231">
        <v>325.58333333333331</v>
      </c>
      <c r="K159" s="230">
        <v>296.95</v>
      </c>
      <c r="L159" s="230">
        <v>272</v>
      </c>
      <c r="M159" s="230">
        <v>30.607410000000002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120.6</v>
      </c>
      <c r="D160" s="231">
        <v>121.66666666666667</v>
      </c>
      <c r="E160" s="231">
        <v>119.08333333333334</v>
      </c>
      <c r="F160" s="231">
        <v>117.56666666666668</v>
      </c>
      <c r="G160" s="231">
        <v>114.98333333333335</v>
      </c>
      <c r="H160" s="231">
        <v>123.18333333333334</v>
      </c>
      <c r="I160" s="231">
        <v>125.76666666666668</v>
      </c>
      <c r="J160" s="231">
        <v>127.28333333333333</v>
      </c>
      <c r="K160" s="230">
        <v>124.25</v>
      </c>
      <c r="L160" s="230">
        <v>120.15</v>
      </c>
      <c r="M160" s="230">
        <v>178.43321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131</v>
      </c>
      <c r="D161" s="231">
        <v>131.38333333333333</v>
      </c>
      <c r="E161" s="231">
        <v>130.36666666666665</v>
      </c>
      <c r="F161" s="231">
        <v>129.73333333333332</v>
      </c>
      <c r="G161" s="231">
        <v>128.71666666666664</v>
      </c>
      <c r="H161" s="231">
        <v>132.01666666666665</v>
      </c>
      <c r="I161" s="231">
        <v>133.0333333333333</v>
      </c>
      <c r="J161" s="231">
        <v>133.66666666666666</v>
      </c>
      <c r="K161" s="230">
        <v>132.4</v>
      </c>
      <c r="L161" s="230">
        <v>130.75</v>
      </c>
      <c r="M161" s="230">
        <v>38.695180000000001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331.75</v>
      </c>
      <c r="D162" s="231">
        <v>332.33333333333331</v>
      </c>
      <c r="E162" s="231">
        <v>319.91666666666663</v>
      </c>
      <c r="F162" s="231">
        <v>308.08333333333331</v>
      </c>
      <c r="G162" s="231">
        <v>295.66666666666663</v>
      </c>
      <c r="H162" s="231">
        <v>344.16666666666663</v>
      </c>
      <c r="I162" s="231">
        <v>356.58333333333326</v>
      </c>
      <c r="J162" s="231">
        <v>368.41666666666663</v>
      </c>
      <c r="K162" s="230">
        <v>344.75</v>
      </c>
      <c r="L162" s="230">
        <v>320.5</v>
      </c>
      <c r="M162" s="230">
        <v>38.922870000000003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4329.8</v>
      </c>
      <c r="D163" s="231">
        <v>4325.7666666666673</v>
      </c>
      <c r="E163" s="231">
        <v>4281.133333333335</v>
      </c>
      <c r="F163" s="231">
        <v>4232.4666666666681</v>
      </c>
      <c r="G163" s="231">
        <v>4187.8333333333358</v>
      </c>
      <c r="H163" s="231">
        <v>4374.4333333333343</v>
      </c>
      <c r="I163" s="231">
        <v>4419.0666666666675</v>
      </c>
      <c r="J163" s="231">
        <v>4467.7333333333336</v>
      </c>
      <c r="K163" s="230">
        <v>4370.3999999999996</v>
      </c>
      <c r="L163" s="230">
        <v>4277.1000000000004</v>
      </c>
      <c r="M163" s="230">
        <v>0.32135000000000002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853.45</v>
      </c>
      <c r="D164" s="231">
        <v>859.11666666666667</v>
      </c>
      <c r="E164" s="231">
        <v>844.33333333333337</v>
      </c>
      <c r="F164" s="231">
        <v>835.2166666666667</v>
      </c>
      <c r="G164" s="231">
        <v>820.43333333333339</v>
      </c>
      <c r="H164" s="231">
        <v>868.23333333333335</v>
      </c>
      <c r="I164" s="231">
        <v>883.01666666666665</v>
      </c>
      <c r="J164" s="231">
        <v>892.13333333333333</v>
      </c>
      <c r="K164" s="230">
        <v>873.9</v>
      </c>
      <c r="L164" s="230">
        <v>850</v>
      </c>
      <c r="M164" s="230">
        <v>2.6930100000000001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166.05</v>
      </c>
      <c r="D165" s="231">
        <v>166.75000000000003</v>
      </c>
      <c r="E165" s="231">
        <v>163.60000000000005</v>
      </c>
      <c r="F165" s="231">
        <v>161.15000000000003</v>
      </c>
      <c r="G165" s="231">
        <v>158.00000000000006</v>
      </c>
      <c r="H165" s="231">
        <v>169.20000000000005</v>
      </c>
      <c r="I165" s="231">
        <v>172.35000000000002</v>
      </c>
      <c r="J165" s="231">
        <v>174.80000000000004</v>
      </c>
      <c r="K165" s="230">
        <v>169.9</v>
      </c>
      <c r="L165" s="230">
        <v>164.3</v>
      </c>
      <c r="M165" s="230">
        <v>2.3642500000000002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115</v>
      </c>
      <c r="D166" s="231">
        <v>113.98333333333333</v>
      </c>
      <c r="E166" s="231">
        <v>112.71666666666667</v>
      </c>
      <c r="F166" s="231">
        <v>110.43333333333334</v>
      </c>
      <c r="G166" s="231">
        <v>109.16666666666667</v>
      </c>
      <c r="H166" s="231">
        <v>116.26666666666667</v>
      </c>
      <c r="I166" s="231">
        <v>117.53333333333335</v>
      </c>
      <c r="J166" s="231">
        <v>119.81666666666666</v>
      </c>
      <c r="K166" s="230">
        <v>115.25</v>
      </c>
      <c r="L166" s="230">
        <v>111.7</v>
      </c>
      <c r="M166" s="230">
        <v>8.8636599999999994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265.14999999999998</v>
      </c>
      <c r="D167" s="231">
        <v>265.58333333333331</v>
      </c>
      <c r="E167" s="231">
        <v>263.66666666666663</v>
      </c>
      <c r="F167" s="231">
        <v>262.18333333333334</v>
      </c>
      <c r="G167" s="231">
        <v>260.26666666666665</v>
      </c>
      <c r="H167" s="231">
        <v>267.06666666666661</v>
      </c>
      <c r="I167" s="231">
        <v>268.98333333333323</v>
      </c>
      <c r="J167" s="231">
        <v>270.46666666666658</v>
      </c>
      <c r="K167" s="230">
        <v>267.5</v>
      </c>
      <c r="L167" s="230">
        <v>264.10000000000002</v>
      </c>
      <c r="M167" s="230">
        <v>4.1596299999999999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978.65</v>
      </c>
      <c r="D168" s="231">
        <v>982.33333333333337</v>
      </c>
      <c r="E168" s="231">
        <v>968.66666666666674</v>
      </c>
      <c r="F168" s="231">
        <v>958.68333333333339</v>
      </c>
      <c r="G168" s="231">
        <v>945.01666666666677</v>
      </c>
      <c r="H168" s="231">
        <v>992.31666666666672</v>
      </c>
      <c r="I168" s="231">
        <v>1005.9833333333335</v>
      </c>
      <c r="J168" s="231">
        <v>1015.9666666666667</v>
      </c>
      <c r="K168" s="230">
        <v>996</v>
      </c>
      <c r="L168" s="230">
        <v>972.35</v>
      </c>
      <c r="M168" s="230">
        <v>0.27710000000000001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108.35</v>
      </c>
      <c r="D169" s="231">
        <v>108.46666666666665</v>
      </c>
      <c r="E169" s="231">
        <v>107.73333333333331</v>
      </c>
      <c r="F169" s="231">
        <v>107.11666666666665</v>
      </c>
      <c r="G169" s="231">
        <v>106.3833333333333</v>
      </c>
      <c r="H169" s="231">
        <v>109.08333333333331</v>
      </c>
      <c r="I169" s="231">
        <v>109.81666666666666</v>
      </c>
      <c r="J169" s="231">
        <v>110.43333333333332</v>
      </c>
      <c r="K169" s="230">
        <v>109.2</v>
      </c>
      <c r="L169" s="230">
        <v>107.85</v>
      </c>
      <c r="M169" s="230">
        <v>54.023760000000003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1475.3</v>
      </c>
      <c r="D170" s="231">
        <v>1487.8666666666668</v>
      </c>
      <c r="E170" s="231">
        <v>1457.3333333333335</v>
      </c>
      <c r="F170" s="231">
        <v>1439.3666666666668</v>
      </c>
      <c r="G170" s="231">
        <v>1408.8333333333335</v>
      </c>
      <c r="H170" s="231">
        <v>1505.8333333333335</v>
      </c>
      <c r="I170" s="231">
        <v>1536.3666666666668</v>
      </c>
      <c r="J170" s="231">
        <v>1554.3333333333335</v>
      </c>
      <c r="K170" s="230">
        <v>1518.4</v>
      </c>
      <c r="L170" s="230">
        <v>1469.9</v>
      </c>
      <c r="M170" s="230">
        <v>0.59819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44.45</v>
      </c>
      <c r="D171" s="231">
        <v>44.35</v>
      </c>
      <c r="E171" s="231">
        <v>44.050000000000004</v>
      </c>
      <c r="F171" s="231">
        <v>43.650000000000006</v>
      </c>
      <c r="G171" s="231">
        <v>43.350000000000009</v>
      </c>
      <c r="H171" s="231">
        <v>44.75</v>
      </c>
      <c r="I171" s="231">
        <v>45.05</v>
      </c>
      <c r="J171" s="231">
        <v>45.449999999999996</v>
      </c>
      <c r="K171" s="230">
        <v>44.65</v>
      </c>
      <c r="L171" s="230">
        <v>43.95</v>
      </c>
      <c r="M171" s="230">
        <v>62.143189999999997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2530.15</v>
      </c>
      <c r="D172" s="231">
        <v>2520.2000000000003</v>
      </c>
      <c r="E172" s="231">
        <v>2495.5000000000005</v>
      </c>
      <c r="F172" s="231">
        <v>2460.8500000000004</v>
      </c>
      <c r="G172" s="231">
        <v>2436.1500000000005</v>
      </c>
      <c r="H172" s="231">
        <v>2554.8500000000004</v>
      </c>
      <c r="I172" s="231">
        <v>2579.5500000000002</v>
      </c>
      <c r="J172" s="231">
        <v>2614.2000000000003</v>
      </c>
      <c r="K172" s="230">
        <v>2544.9</v>
      </c>
      <c r="L172" s="230">
        <v>2485.5500000000002</v>
      </c>
      <c r="M172" s="230">
        <v>0.36179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2864.25</v>
      </c>
      <c r="D173" s="231">
        <v>2871.4166666666665</v>
      </c>
      <c r="E173" s="231">
        <v>2822.833333333333</v>
      </c>
      <c r="F173" s="231">
        <v>2781.4166666666665</v>
      </c>
      <c r="G173" s="231">
        <v>2732.833333333333</v>
      </c>
      <c r="H173" s="231">
        <v>2912.833333333333</v>
      </c>
      <c r="I173" s="231">
        <v>2961.4166666666661</v>
      </c>
      <c r="J173" s="231">
        <v>3002.833333333333</v>
      </c>
      <c r="K173" s="230">
        <v>2920</v>
      </c>
      <c r="L173" s="230">
        <v>2830</v>
      </c>
      <c r="M173" s="230">
        <v>6.0269999999999997E-2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150.35</v>
      </c>
      <c r="D174" s="231">
        <v>150.11666666666667</v>
      </c>
      <c r="E174" s="231">
        <v>148.23333333333335</v>
      </c>
      <c r="F174" s="231">
        <v>146.11666666666667</v>
      </c>
      <c r="G174" s="231">
        <v>144.23333333333335</v>
      </c>
      <c r="H174" s="231">
        <v>152.23333333333335</v>
      </c>
      <c r="I174" s="231">
        <v>154.11666666666667</v>
      </c>
      <c r="J174" s="231">
        <v>156.23333333333335</v>
      </c>
      <c r="K174" s="230">
        <v>152</v>
      </c>
      <c r="L174" s="230">
        <v>148</v>
      </c>
      <c r="M174" s="230">
        <v>4.6971699999999998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1311.2</v>
      </c>
      <c r="D175" s="231">
        <v>1327.0666666666666</v>
      </c>
      <c r="E175" s="231">
        <v>1289.1333333333332</v>
      </c>
      <c r="F175" s="231">
        <v>1267.0666666666666</v>
      </c>
      <c r="G175" s="231">
        <v>1229.1333333333332</v>
      </c>
      <c r="H175" s="231">
        <v>1349.1333333333332</v>
      </c>
      <c r="I175" s="231">
        <v>1387.0666666666666</v>
      </c>
      <c r="J175" s="231">
        <v>1409.1333333333332</v>
      </c>
      <c r="K175" s="230">
        <v>1365</v>
      </c>
      <c r="L175" s="230">
        <v>1305</v>
      </c>
      <c r="M175" s="230">
        <v>12.946910000000001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1240.2</v>
      </c>
      <c r="D176" s="231">
        <v>1239.5999999999999</v>
      </c>
      <c r="E176" s="231">
        <v>1235.1999999999998</v>
      </c>
      <c r="F176" s="231">
        <v>1230.1999999999998</v>
      </c>
      <c r="G176" s="231">
        <v>1225.7999999999997</v>
      </c>
      <c r="H176" s="231">
        <v>1244.5999999999999</v>
      </c>
      <c r="I176" s="231">
        <v>1249</v>
      </c>
      <c r="J176" s="231">
        <v>1254</v>
      </c>
      <c r="K176" s="230">
        <v>1244</v>
      </c>
      <c r="L176" s="230">
        <v>1234.5999999999999</v>
      </c>
      <c r="M176" s="230">
        <v>0.19692000000000001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511.6</v>
      </c>
      <c r="D177" s="231">
        <v>512.81666666666672</v>
      </c>
      <c r="E177" s="231">
        <v>508.23333333333346</v>
      </c>
      <c r="F177" s="231">
        <v>504.86666666666673</v>
      </c>
      <c r="G177" s="231">
        <v>500.28333333333347</v>
      </c>
      <c r="H177" s="231">
        <v>516.18333333333339</v>
      </c>
      <c r="I177" s="231">
        <v>520.76666666666665</v>
      </c>
      <c r="J177" s="231">
        <v>524.13333333333344</v>
      </c>
      <c r="K177" s="230">
        <v>517.4</v>
      </c>
      <c r="L177" s="230">
        <v>509.45</v>
      </c>
      <c r="M177" s="230">
        <v>6.7800099999999999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1031.6500000000001</v>
      </c>
      <c r="D178" s="231">
        <v>1024.7333333333333</v>
      </c>
      <c r="E178" s="231">
        <v>1014.4666666666667</v>
      </c>
      <c r="F178" s="231">
        <v>997.2833333333333</v>
      </c>
      <c r="G178" s="231">
        <v>987.01666666666665</v>
      </c>
      <c r="H178" s="231">
        <v>1041.9166666666667</v>
      </c>
      <c r="I178" s="231">
        <v>1052.1833333333336</v>
      </c>
      <c r="J178" s="231">
        <v>1069.3666666666668</v>
      </c>
      <c r="K178" s="230">
        <v>1035</v>
      </c>
      <c r="L178" s="230">
        <v>1007.55</v>
      </c>
      <c r="M178" s="230">
        <v>0.1169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1694.8</v>
      </c>
      <c r="D179" s="231">
        <v>1709.4333333333332</v>
      </c>
      <c r="E179" s="231">
        <v>1671.5166666666664</v>
      </c>
      <c r="F179" s="231">
        <v>1648.2333333333333</v>
      </c>
      <c r="G179" s="231">
        <v>1610.3166666666666</v>
      </c>
      <c r="H179" s="231">
        <v>1732.7166666666662</v>
      </c>
      <c r="I179" s="231">
        <v>1770.6333333333328</v>
      </c>
      <c r="J179" s="231">
        <v>1793.9166666666661</v>
      </c>
      <c r="K179" s="230">
        <v>1747.35</v>
      </c>
      <c r="L179" s="230">
        <v>1686.15</v>
      </c>
      <c r="M179" s="230">
        <v>0.50804000000000005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425.65</v>
      </c>
      <c r="D180" s="231">
        <v>428.7833333333333</v>
      </c>
      <c r="E180" s="231">
        <v>420.86666666666662</v>
      </c>
      <c r="F180" s="231">
        <v>416.08333333333331</v>
      </c>
      <c r="G180" s="231">
        <v>408.16666666666663</v>
      </c>
      <c r="H180" s="231">
        <v>433.56666666666661</v>
      </c>
      <c r="I180" s="231">
        <v>441.48333333333335</v>
      </c>
      <c r="J180" s="231">
        <v>446.26666666666659</v>
      </c>
      <c r="K180" s="230">
        <v>436.7</v>
      </c>
      <c r="L180" s="230">
        <v>424</v>
      </c>
      <c r="M180" s="230">
        <v>0.61182000000000003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987.15</v>
      </c>
      <c r="D181" s="231">
        <v>983.33333333333337</v>
      </c>
      <c r="E181" s="231">
        <v>975.91666666666674</v>
      </c>
      <c r="F181" s="231">
        <v>964.68333333333339</v>
      </c>
      <c r="G181" s="231">
        <v>957.26666666666677</v>
      </c>
      <c r="H181" s="231">
        <v>994.56666666666672</v>
      </c>
      <c r="I181" s="231">
        <v>1001.9833333333335</v>
      </c>
      <c r="J181" s="231">
        <v>1013.2166666666667</v>
      </c>
      <c r="K181" s="230">
        <v>990.75</v>
      </c>
      <c r="L181" s="230">
        <v>972.1</v>
      </c>
      <c r="M181" s="230">
        <v>13.84698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436.3</v>
      </c>
      <c r="D182" s="231">
        <v>436.09999999999997</v>
      </c>
      <c r="E182" s="231">
        <v>432.19999999999993</v>
      </c>
      <c r="F182" s="231">
        <v>428.09999999999997</v>
      </c>
      <c r="G182" s="231">
        <v>424.19999999999993</v>
      </c>
      <c r="H182" s="231">
        <v>440.19999999999993</v>
      </c>
      <c r="I182" s="231">
        <v>444.09999999999991</v>
      </c>
      <c r="J182" s="231">
        <v>448.19999999999993</v>
      </c>
      <c r="K182" s="230">
        <v>440</v>
      </c>
      <c r="L182" s="230">
        <v>432</v>
      </c>
      <c r="M182" s="230">
        <v>1.0825100000000001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1272.55</v>
      </c>
      <c r="D183" s="231">
        <v>1271.25</v>
      </c>
      <c r="E183" s="231">
        <v>1256.3</v>
      </c>
      <c r="F183" s="231">
        <v>1240.05</v>
      </c>
      <c r="G183" s="231">
        <v>1225.0999999999999</v>
      </c>
      <c r="H183" s="231">
        <v>1287.5</v>
      </c>
      <c r="I183" s="231">
        <v>1302.4499999999998</v>
      </c>
      <c r="J183" s="231">
        <v>1318.7</v>
      </c>
      <c r="K183" s="230">
        <v>1286.2</v>
      </c>
      <c r="L183" s="230">
        <v>1255</v>
      </c>
      <c r="M183" s="230">
        <v>3.8307699999999998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300.5</v>
      </c>
      <c r="D184" s="231">
        <v>301.09999999999997</v>
      </c>
      <c r="E184" s="231">
        <v>298.64999999999992</v>
      </c>
      <c r="F184" s="231">
        <v>296.79999999999995</v>
      </c>
      <c r="G184" s="231">
        <v>294.34999999999991</v>
      </c>
      <c r="H184" s="231">
        <v>302.94999999999993</v>
      </c>
      <c r="I184" s="231">
        <v>305.39999999999998</v>
      </c>
      <c r="J184" s="231">
        <v>307.24999999999994</v>
      </c>
      <c r="K184" s="230">
        <v>303.55</v>
      </c>
      <c r="L184" s="230">
        <v>299.25</v>
      </c>
      <c r="M184" s="230">
        <v>3.4517000000000002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288.60000000000002</v>
      </c>
      <c r="D185" s="231">
        <v>286.25</v>
      </c>
      <c r="E185" s="231">
        <v>281.60000000000002</v>
      </c>
      <c r="F185" s="231">
        <v>274.60000000000002</v>
      </c>
      <c r="G185" s="231">
        <v>269.95000000000005</v>
      </c>
      <c r="H185" s="231">
        <v>293.25</v>
      </c>
      <c r="I185" s="231">
        <v>297.89999999999998</v>
      </c>
      <c r="J185" s="231">
        <v>304.89999999999998</v>
      </c>
      <c r="K185" s="230">
        <v>290.89999999999998</v>
      </c>
      <c r="L185" s="230">
        <v>279.25</v>
      </c>
      <c r="M185" s="230">
        <v>17.65532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1661.95</v>
      </c>
      <c r="D186" s="231">
        <v>1670.2</v>
      </c>
      <c r="E186" s="231">
        <v>1648.4</v>
      </c>
      <c r="F186" s="231">
        <v>1634.8500000000001</v>
      </c>
      <c r="G186" s="231">
        <v>1613.0500000000002</v>
      </c>
      <c r="H186" s="231">
        <v>1683.75</v>
      </c>
      <c r="I186" s="231">
        <v>1705.5499999999997</v>
      </c>
      <c r="J186" s="231">
        <v>1719.1</v>
      </c>
      <c r="K186" s="230">
        <v>1692</v>
      </c>
      <c r="L186" s="230">
        <v>1656.65</v>
      </c>
      <c r="M186" s="230">
        <v>3.2486000000000002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639.45000000000005</v>
      </c>
      <c r="D187" s="231">
        <v>640.65000000000009</v>
      </c>
      <c r="E187" s="231">
        <v>631.45000000000016</v>
      </c>
      <c r="F187" s="231">
        <v>623.45000000000005</v>
      </c>
      <c r="G187" s="231">
        <v>614.25000000000011</v>
      </c>
      <c r="H187" s="231">
        <v>648.6500000000002</v>
      </c>
      <c r="I187" s="231">
        <v>657.85</v>
      </c>
      <c r="J187" s="231">
        <v>665.85000000000025</v>
      </c>
      <c r="K187" s="230">
        <v>649.85</v>
      </c>
      <c r="L187" s="230">
        <v>632.65</v>
      </c>
      <c r="M187" s="230">
        <v>0.77412999999999998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293.60000000000002</v>
      </c>
      <c r="D188" s="231">
        <v>296.36666666666667</v>
      </c>
      <c r="E188" s="231">
        <v>288.33333333333337</v>
      </c>
      <c r="F188" s="231">
        <v>283.06666666666672</v>
      </c>
      <c r="G188" s="231">
        <v>275.03333333333342</v>
      </c>
      <c r="H188" s="231">
        <v>301.63333333333333</v>
      </c>
      <c r="I188" s="231">
        <v>309.66666666666663</v>
      </c>
      <c r="J188" s="231">
        <v>314.93333333333328</v>
      </c>
      <c r="K188" s="230">
        <v>304.39999999999998</v>
      </c>
      <c r="L188" s="230">
        <v>291.10000000000002</v>
      </c>
      <c r="M188" s="230">
        <v>6.8507300000000004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1855.6</v>
      </c>
      <c r="D189" s="231">
        <v>1851.6833333333334</v>
      </c>
      <c r="E189" s="231">
        <v>1837.4166666666667</v>
      </c>
      <c r="F189" s="231">
        <v>1819.2333333333333</v>
      </c>
      <c r="G189" s="231">
        <v>1804.9666666666667</v>
      </c>
      <c r="H189" s="231">
        <v>1869.8666666666668</v>
      </c>
      <c r="I189" s="231">
        <v>1884.1333333333332</v>
      </c>
      <c r="J189" s="231">
        <v>1902.3166666666668</v>
      </c>
      <c r="K189" s="230">
        <v>1865.95</v>
      </c>
      <c r="L189" s="230">
        <v>1833.5</v>
      </c>
      <c r="M189" s="230">
        <v>0.17519999999999999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625.29999999999995</v>
      </c>
      <c r="D190" s="231">
        <v>627.61666666666667</v>
      </c>
      <c r="E190" s="231">
        <v>620.68333333333339</v>
      </c>
      <c r="F190" s="231">
        <v>616.06666666666672</v>
      </c>
      <c r="G190" s="231">
        <v>609.13333333333344</v>
      </c>
      <c r="H190" s="231">
        <v>632.23333333333335</v>
      </c>
      <c r="I190" s="231">
        <v>639.16666666666652</v>
      </c>
      <c r="J190" s="231">
        <v>643.7833333333333</v>
      </c>
      <c r="K190" s="230">
        <v>634.54999999999995</v>
      </c>
      <c r="L190" s="230">
        <v>623</v>
      </c>
      <c r="M190" s="230">
        <v>0.36465999999999998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269.05</v>
      </c>
      <c r="D191" s="231">
        <v>271.34999999999997</v>
      </c>
      <c r="E191" s="231">
        <v>260.69999999999993</v>
      </c>
      <c r="F191" s="231">
        <v>252.34999999999997</v>
      </c>
      <c r="G191" s="231">
        <v>241.69999999999993</v>
      </c>
      <c r="H191" s="231">
        <v>279.69999999999993</v>
      </c>
      <c r="I191" s="231">
        <v>290.34999999999991</v>
      </c>
      <c r="J191" s="231">
        <v>298.69999999999993</v>
      </c>
      <c r="K191" s="230">
        <v>282</v>
      </c>
      <c r="L191" s="230">
        <v>263</v>
      </c>
      <c r="M191" s="230">
        <v>7.0907200000000001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3311.55</v>
      </c>
      <c r="D192" s="231">
        <v>3295.5</v>
      </c>
      <c r="E192" s="231">
        <v>3268.1</v>
      </c>
      <c r="F192" s="231">
        <v>3224.65</v>
      </c>
      <c r="G192" s="231">
        <v>3197.25</v>
      </c>
      <c r="H192" s="231">
        <v>3338.95</v>
      </c>
      <c r="I192" s="231">
        <v>3366.3499999999995</v>
      </c>
      <c r="J192" s="231">
        <v>3409.7999999999997</v>
      </c>
      <c r="K192" s="230">
        <v>3322.9</v>
      </c>
      <c r="L192" s="230">
        <v>3252.05</v>
      </c>
      <c r="M192" s="230">
        <v>3.4237700000000002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466.6</v>
      </c>
      <c r="D193" s="231">
        <v>464.03333333333336</v>
      </c>
      <c r="E193" s="231">
        <v>460.76666666666671</v>
      </c>
      <c r="F193" s="231">
        <v>454.93333333333334</v>
      </c>
      <c r="G193" s="231">
        <v>451.66666666666669</v>
      </c>
      <c r="H193" s="231">
        <v>469.86666666666673</v>
      </c>
      <c r="I193" s="231">
        <v>473.13333333333338</v>
      </c>
      <c r="J193" s="231">
        <v>478.96666666666675</v>
      </c>
      <c r="K193" s="230">
        <v>467.3</v>
      </c>
      <c r="L193" s="230">
        <v>458.2</v>
      </c>
      <c r="M193" s="230">
        <v>6.4834699999999996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525.5</v>
      </c>
      <c r="D194" s="231">
        <v>527.26666666666665</v>
      </c>
      <c r="E194" s="231">
        <v>520.23333333333335</v>
      </c>
      <c r="F194" s="231">
        <v>514.9666666666667</v>
      </c>
      <c r="G194" s="231">
        <v>507.93333333333339</v>
      </c>
      <c r="H194" s="231">
        <v>532.5333333333333</v>
      </c>
      <c r="I194" s="231">
        <v>539.56666666666661</v>
      </c>
      <c r="J194" s="231">
        <v>544.83333333333326</v>
      </c>
      <c r="K194" s="230">
        <v>534.29999999999995</v>
      </c>
      <c r="L194" s="230">
        <v>522</v>
      </c>
      <c r="M194" s="230">
        <v>5.5334300000000001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109.55</v>
      </c>
      <c r="D195" s="231">
        <v>109.89999999999999</v>
      </c>
      <c r="E195" s="231">
        <v>107.19999999999999</v>
      </c>
      <c r="F195" s="231">
        <v>104.85</v>
      </c>
      <c r="G195" s="231">
        <v>102.14999999999999</v>
      </c>
      <c r="H195" s="231">
        <v>112.24999999999999</v>
      </c>
      <c r="I195" s="231">
        <v>114.95</v>
      </c>
      <c r="J195" s="231">
        <v>117.29999999999998</v>
      </c>
      <c r="K195" s="230">
        <v>112.6</v>
      </c>
      <c r="L195" s="230">
        <v>107.55</v>
      </c>
      <c r="M195" s="230">
        <v>10.07568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123.4</v>
      </c>
      <c r="D196" s="231">
        <v>123.78333333333335</v>
      </c>
      <c r="E196" s="231">
        <v>121.76666666666669</v>
      </c>
      <c r="F196" s="231">
        <v>120.13333333333335</v>
      </c>
      <c r="G196" s="231">
        <v>118.1166666666667</v>
      </c>
      <c r="H196" s="231">
        <v>125.41666666666669</v>
      </c>
      <c r="I196" s="231">
        <v>127.43333333333334</v>
      </c>
      <c r="J196" s="231">
        <v>129.06666666666666</v>
      </c>
      <c r="K196" s="230">
        <v>125.8</v>
      </c>
      <c r="L196" s="230">
        <v>122.15</v>
      </c>
      <c r="M196" s="230">
        <v>14.128729999999999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263.2</v>
      </c>
      <c r="D197" s="231">
        <v>263.3</v>
      </c>
      <c r="E197" s="231">
        <v>261.90000000000003</v>
      </c>
      <c r="F197" s="231">
        <v>260.60000000000002</v>
      </c>
      <c r="G197" s="231">
        <v>259.20000000000005</v>
      </c>
      <c r="H197" s="231">
        <v>264.60000000000002</v>
      </c>
      <c r="I197" s="231">
        <v>266</v>
      </c>
      <c r="J197" s="231">
        <v>267.3</v>
      </c>
      <c r="K197" s="230">
        <v>264.7</v>
      </c>
      <c r="L197" s="230">
        <v>262</v>
      </c>
      <c r="M197" s="230">
        <v>2.51702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1078.9000000000001</v>
      </c>
      <c r="D198" s="231">
        <v>1073.2833333333335</v>
      </c>
      <c r="E198" s="231">
        <v>1063.5666666666671</v>
      </c>
      <c r="F198" s="231">
        <v>1048.2333333333336</v>
      </c>
      <c r="G198" s="231">
        <v>1038.5166666666671</v>
      </c>
      <c r="H198" s="231">
        <v>1088.616666666667</v>
      </c>
      <c r="I198" s="231">
        <v>1098.3333333333337</v>
      </c>
      <c r="J198" s="231">
        <v>1113.666666666667</v>
      </c>
      <c r="K198" s="230">
        <v>1083</v>
      </c>
      <c r="L198" s="230">
        <v>1057.95</v>
      </c>
      <c r="M198" s="230">
        <v>1.9101699999999999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1048.95</v>
      </c>
      <c r="D199" s="231">
        <v>1053.5666666666666</v>
      </c>
      <c r="E199" s="231">
        <v>1033.1333333333332</v>
      </c>
      <c r="F199" s="231">
        <v>1017.3166666666666</v>
      </c>
      <c r="G199" s="231">
        <v>996.88333333333321</v>
      </c>
      <c r="H199" s="231">
        <v>1069.3833333333332</v>
      </c>
      <c r="I199" s="231">
        <v>1089.8166666666666</v>
      </c>
      <c r="J199" s="231">
        <v>1105.6333333333332</v>
      </c>
      <c r="K199" s="230">
        <v>1074</v>
      </c>
      <c r="L199" s="230">
        <v>1037.75</v>
      </c>
      <c r="M199" s="230">
        <v>77.081940000000003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1769.95</v>
      </c>
      <c r="D200" s="231">
        <v>1772.9666666666665</v>
      </c>
      <c r="E200" s="231">
        <v>1759.9833333333329</v>
      </c>
      <c r="F200" s="231">
        <v>1750.0166666666664</v>
      </c>
      <c r="G200" s="231">
        <v>1737.0333333333328</v>
      </c>
      <c r="H200" s="231">
        <v>1782.9333333333329</v>
      </c>
      <c r="I200" s="231">
        <v>1795.9166666666665</v>
      </c>
      <c r="J200" s="231">
        <v>1805.883333333333</v>
      </c>
      <c r="K200" s="230">
        <v>1785.95</v>
      </c>
      <c r="L200" s="230">
        <v>1763</v>
      </c>
      <c r="M200" s="230">
        <v>1.14611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1674.6</v>
      </c>
      <c r="D201" s="231">
        <v>1671.6000000000001</v>
      </c>
      <c r="E201" s="231">
        <v>1666.2500000000002</v>
      </c>
      <c r="F201" s="231">
        <v>1657.9</v>
      </c>
      <c r="G201" s="231">
        <v>1652.5500000000002</v>
      </c>
      <c r="H201" s="231">
        <v>1679.9500000000003</v>
      </c>
      <c r="I201" s="231">
        <v>1685.3000000000002</v>
      </c>
      <c r="J201" s="231">
        <v>1693.6500000000003</v>
      </c>
      <c r="K201" s="230">
        <v>1676.95</v>
      </c>
      <c r="L201" s="230">
        <v>1663.25</v>
      </c>
      <c r="M201" s="230">
        <v>100.64309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513.29999999999995</v>
      </c>
      <c r="D202" s="231">
        <v>521.98333333333323</v>
      </c>
      <c r="E202" s="231">
        <v>502.71666666666647</v>
      </c>
      <c r="F202" s="231">
        <v>492.13333333333321</v>
      </c>
      <c r="G202" s="231">
        <v>472.86666666666645</v>
      </c>
      <c r="H202" s="231">
        <v>532.56666666666649</v>
      </c>
      <c r="I202" s="231">
        <v>551.83333333333314</v>
      </c>
      <c r="J202" s="231">
        <v>562.41666666666652</v>
      </c>
      <c r="K202" s="230">
        <v>541.25</v>
      </c>
      <c r="L202" s="230">
        <v>511.4</v>
      </c>
      <c r="M202" s="230">
        <v>44.528489999999998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61.95</v>
      </c>
      <c r="D203" s="231">
        <v>61.666666666666664</v>
      </c>
      <c r="E203" s="231">
        <v>60.633333333333326</v>
      </c>
      <c r="F203" s="231">
        <v>59.316666666666663</v>
      </c>
      <c r="G203" s="231">
        <v>58.283333333333324</v>
      </c>
      <c r="H203" s="231">
        <v>62.983333333333327</v>
      </c>
      <c r="I203" s="231">
        <v>64.01666666666668</v>
      </c>
      <c r="J203" s="231">
        <v>65.333333333333329</v>
      </c>
      <c r="K203" s="230">
        <v>62.7</v>
      </c>
      <c r="L203" s="230">
        <v>60.35</v>
      </c>
      <c r="M203" s="230">
        <v>29.113520000000001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563.70000000000005</v>
      </c>
      <c r="D204" s="231">
        <v>568.80000000000007</v>
      </c>
      <c r="E204" s="231">
        <v>553.60000000000014</v>
      </c>
      <c r="F204" s="231">
        <v>543.50000000000011</v>
      </c>
      <c r="G204" s="231">
        <v>528.30000000000018</v>
      </c>
      <c r="H204" s="231">
        <v>578.90000000000009</v>
      </c>
      <c r="I204" s="231">
        <v>594.10000000000014</v>
      </c>
      <c r="J204" s="231">
        <v>604.20000000000005</v>
      </c>
      <c r="K204" s="230">
        <v>584</v>
      </c>
      <c r="L204" s="230">
        <v>558.70000000000005</v>
      </c>
      <c r="M204" s="230">
        <v>0.64829999999999999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796.75</v>
      </c>
      <c r="D205" s="231">
        <v>797.38333333333333</v>
      </c>
      <c r="E205" s="231">
        <v>792.76666666666665</v>
      </c>
      <c r="F205" s="231">
        <v>788.7833333333333</v>
      </c>
      <c r="G205" s="231">
        <v>784.16666666666663</v>
      </c>
      <c r="H205" s="231">
        <v>801.36666666666667</v>
      </c>
      <c r="I205" s="231">
        <v>805.98333333333323</v>
      </c>
      <c r="J205" s="231">
        <v>809.9666666666667</v>
      </c>
      <c r="K205" s="230">
        <v>802</v>
      </c>
      <c r="L205" s="230">
        <v>793.4</v>
      </c>
      <c r="M205" s="230">
        <v>0.65788000000000002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849.25</v>
      </c>
      <c r="D206" s="231">
        <v>848.1</v>
      </c>
      <c r="E206" s="231">
        <v>843.5</v>
      </c>
      <c r="F206" s="231">
        <v>837.75</v>
      </c>
      <c r="G206" s="231">
        <v>833.15</v>
      </c>
      <c r="H206" s="231">
        <v>853.85</v>
      </c>
      <c r="I206" s="231">
        <v>858.45000000000016</v>
      </c>
      <c r="J206" s="231">
        <v>864.2</v>
      </c>
      <c r="K206" s="230">
        <v>852.7</v>
      </c>
      <c r="L206" s="230">
        <v>842.35</v>
      </c>
      <c r="M206" s="230">
        <v>7.4770000000000003E-2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1208.6500000000001</v>
      </c>
      <c r="D207" s="231">
        <v>1211.4833333333333</v>
      </c>
      <c r="E207" s="231">
        <v>1200.4666666666667</v>
      </c>
      <c r="F207" s="231">
        <v>1192.2833333333333</v>
      </c>
      <c r="G207" s="231">
        <v>1181.2666666666667</v>
      </c>
      <c r="H207" s="231">
        <v>1219.6666666666667</v>
      </c>
      <c r="I207" s="231">
        <v>1230.6833333333336</v>
      </c>
      <c r="J207" s="231">
        <v>1238.8666666666668</v>
      </c>
      <c r="K207" s="230">
        <v>1222.5</v>
      </c>
      <c r="L207" s="230">
        <v>1203.3</v>
      </c>
      <c r="M207" s="230">
        <v>4.8508500000000003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2459.35</v>
      </c>
      <c r="D208" s="231">
        <v>2461.4333333333334</v>
      </c>
      <c r="E208" s="231">
        <v>2446.4666666666667</v>
      </c>
      <c r="F208" s="231">
        <v>2433.5833333333335</v>
      </c>
      <c r="G208" s="231">
        <v>2418.6166666666668</v>
      </c>
      <c r="H208" s="231">
        <v>2474.3166666666666</v>
      </c>
      <c r="I208" s="231">
        <v>2489.2833333333338</v>
      </c>
      <c r="J208" s="231">
        <v>2502.1666666666665</v>
      </c>
      <c r="K208" s="230">
        <v>2476.4</v>
      </c>
      <c r="L208" s="230">
        <v>2448.5500000000002</v>
      </c>
      <c r="M208" s="230">
        <v>6.99932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289.7</v>
      </c>
      <c r="D209" s="231">
        <v>289.88333333333327</v>
      </c>
      <c r="E209" s="231">
        <v>286.86666666666656</v>
      </c>
      <c r="F209" s="231">
        <v>284.0333333333333</v>
      </c>
      <c r="G209" s="231">
        <v>281.01666666666659</v>
      </c>
      <c r="H209" s="231">
        <v>292.71666666666653</v>
      </c>
      <c r="I209" s="231">
        <v>295.73333333333329</v>
      </c>
      <c r="J209" s="231">
        <v>298.56666666666649</v>
      </c>
      <c r="K209" s="230">
        <v>292.89999999999998</v>
      </c>
      <c r="L209" s="230">
        <v>287.05</v>
      </c>
      <c r="M209" s="230">
        <v>1.0526599999999999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422.35</v>
      </c>
      <c r="D210" s="231">
        <v>424.06666666666666</v>
      </c>
      <c r="E210" s="231">
        <v>417.2833333333333</v>
      </c>
      <c r="F210" s="231">
        <v>412.21666666666664</v>
      </c>
      <c r="G210" s="231">
        <v>405.43333333333328</v>
      </c>
      <c r="H210" s="231">
        <v>429.13333333333333</v>
      </c>
      <c r="I210" s="231">
        <v>435.91666666666674</v>
      </c>
      <c r="J210" s="231">
        <v>440.98333333333335</v>
      </c>
      <c r="K210" s="230">
        <v>430.85</v>
      </c>
      <c r="L210" s="230">
        <v>419</v>
      </c>
      <c r="M210" s="230">
        <v>51.395330000000001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1029.2</v>
      </c>
      <c r="D211" s="231">
        <v>1032.95</v>
      </c>
      <c r="E211" s="231">
        <v>1022.25</v>
      </c>
      <c r="F211" s="231">
        <v>1015.3</v>
      </c>
      <c r="G211" s="231">
        <v>1004.5999999999999</v>
      </c>
      <c r="H211" s="231">
        <v>1039.9000000000001</v>
      </c>
      <c r="I211" s="231">
        <v>1050.6000000000004</v>
      </c>
      <c r="J211" s="231">
        <v>1057.5500000000002</v>
      </c>
      <c r="K211" s="230">
        <v>1043.6500000000001</v>
      </c>
      <c r="L211" s="230">
        <v>1026</v>
      </c>
      <c r="M211" s="230">
        <v>0.13539999999999999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2781.95</v>
      </c>
      <c r="D212" s="231">
        <v>2773.15</v>
      </c>
      <c r="E212" s="231">
        <v>2749.3</v>
      </c>
      <c r="F212" s="231">
        <v>2716.65</v>
      </c>
      <c r="G212" s="231">
        <v>2692.8</v>
      </c>
      <c r="H212" s="231">
        <v>2805.8</v>
      </c>
      <c r="I212" s="231">
        <v>2829.6499999999996</v>
      </c>
      <c r="J212" s="231">
        <v>2862.3</v>
      </c>
      <c r="K212" s="230">
        <v>2797</v>
      </c>
      <c r="L212" s="230">
        <v>2740.5</v>
      </c>
      <c r="M212" s="230">
        <v>6.0231899999999996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98.5</v>
      </c>
      <c r="D213" s="231">
        <v>99.350000000000009</v>
      </c>
      <c r="E213" s="231">
        <v>97.350000000000023</v>
      </c>
      <c r="F213" s="231">
        <v>96.200000000000017</v>
      </c>
      <c r="G213" s="231">
        <v>94.200000000000031</v>
      </c>
      <c r="H213" s="231">
        <v>100.50000000000001</v>
      </c>
      <c r="I213" s="231">
        <v>102.49999999999999</v>
      </c>
      <c r="J213" s="231">
        <v>103.65</v>
      </c>
      <c r="K213" s="230">
        <v>101.35</v>
      </c>
      <c r="L213" s="230">
        <v>98.2</v>
      </c>
      <c r="M213" s="230">
        <v>32.664340000000003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241.8</v>
      </c>
      <c r="D214" s="231">
        <v>240.9</v>
      </c>
      <c r="E214" s="231">
        <v>239.4</v>
      </c>
      <c r="F214" s="231">
        <v>237</v>
      </c>
      <c r="G214" s="231">
        <v>235.5</v>
      </c>
      <c r="H214" s="231">
        <v>243.3</v>
      </c>
      <c r="I214" s="231">
        <v>244.8</v>
      </c>
      <c r="J214" s="231">
        <v>247.20000000000002</v>
      </c>
      <c r="K214" s="230">
        <v>242.4</v>
      </c>
      <c r="L214" s="230">
        <v>238.5</v>
      </c>
      <c r="M214" s="230">
        <v>15.615740000000001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2497.9499999999998</v>
      </c>
      <c r="D215" s="231">
        <v>2497.7000000000003</v>
      </c>
      <c r="E215" s="231">
        <v>2485.9000000000005</v>
      </c>
      <c r="F215" s="231">
        <v>2473.8500000000004</v>
      </c>
      <c r="G215" s="231">
        <v>2462.0500000000006</v>
      </c>
      <c r="H215" s="231">
        <v>2509.7500000000005</v>
      </c>
      <c r="I215" s="231">
        <v>2521.5500000000006</v>
      </c>
      <c r="J215" s="231">
        <v>2533.6000000000004</v>
      </c>
      <c r="K215" s="230">
        <v>2509.5</v>
      </c>
      <c r="L215" s="230">
        <v>2485.65</v>
      </c>
      <c r="M215" s="230">
        <v>12.06288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324.60000000000002</v>
      </c>
      <c r="D216" s="231">
        <v>324.53333333333336</v>
      </c>
      <c r="E216" s="231">
        <v>321.06666666666672</v>
      </c>
      <c r="F216" s="231">
        <v>317.53333333333336</v>
      </c>
      <c r="G216" s="231">
        <v>314.06666666666672</v>
      </c>
      <c r="H216" s="231">
        <v>328.06666666666672</v>
      </c>
      <c r="I216" s="231">
        <v>331.5333333333333</v>
      </c>
      <c r="J216" s="231">
        <v>335.06666666666672</v>
      </c>
      <c r="K216" s="230">
        <v>328</v>
      </c>
      <c r="L216" s="230">
        <v>321</v>
      </c>
      <c r="M216" s="230">
        <v>12.21091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3220.5</v>
      </c>
      <c r="D217" s="231">
        <v>3220.1166666666668</v>
      </c>
      <c r="E217" s="231">
        <v>3176.4333333333334</v>
      </c>
      <c r="F217" s="231">
        <v>3132.3666666666668</v>
      </c>
      <c r="G217" s="231">
        <v>3088.6833333333334</v>
      </c>
      <c r="H217" s="231">
        <v>3264.1833333333334</v>
      </c>
      <c r="I217" s="231">
        <v>3307.8666666666668</v>
      </c>
      <c r="J217" s="231">
        <v>3351.9333333333334</v>
      </c>
      <c r="K217" s="230">
        <v>3263.8</v>
      </c>
      <c r="L217" s="230">
        <v>3176.05</v>
      </c>
      <c r="M217" s="230">
        <v>0.70345999999999997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710.7</v>
      </c>
      <c r="D218" s="231">
        <v>714.0333333333333</v>
      </c>
      <c r="E218" s="231">
        <v>703.06666666666661</v>
      </c>
      <c r="F218" s="231">
        <v>695.43333333333328</v>
      </c>
      <c r="G218" s="231">
        <v>684.46666666666658</v>
      </c>
      <c r="H218" s="231">
        <v>721.66666666666663</v>
      </c>
      <c r="I218" s="231">
        <v>732.63333333333333</v>
      </c>
      <c r="J218" s="231">
        <v>740.26666666666665</v>
      </c>
      <c r="K218" s="230">
        <v>725</v>
      </c>
      <c r="L218" s="230">
        <v>706.4</v>
      </c>
      <c r="M218" s="230">
        <v>0.35489999999999999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35957.800000000003</v>
      </c>
      <c r="D219" s="231">
        <v>36003.25</v>
      </c>
      <c r="E219" s="231">
        <v>35510.5</v>
      </c>
      <c r="F219" s="231">
        <v>35063.199999999997</v>
      </c>
      <c r="G219" s="231">
        <v>34570.449999999997</v>
      </c>
      <c r="H219" s="231">
        <v>36450.550000000003</v>
      </c>
      <c r="I219" s="231">
        <v>36943.300000000003</v>
      </c>
      <c r="J219" s="231">
        <v>37390.600000000006</v>
      </c>
      <c r="K219" s="230">
        <v>36496</v>
      </c>
      <c r="L219" s="230">
        <v>35555.949999999997</v>
      </c>
      <c r="M219" s="230">
        <v>4.7620000000000003E-2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44.3</v>
      </c>
      <c r="D220" s="231">
        <v>44.666666666666664</v>
      </c>
      <c r="E220" s="231">
        <v>43.833333333333329</v>
      </c>
      <c r="F220" s="231">
        <v>43.366666666666667</v>
      </c>
      <c r="G220" s="231">
        <v>42.533333333333331</v>
      </c>
      <c r="H220" s="231">
        <v>45.133333333333326</v>
      </c>
      <c r="I220" s="231">
        <v>45.966666666666654</v>
      </c>
      <c r="J220" s="231">
        <v>46.433333333333323</v>
      </c>
      <c r="K220" s="230">
        <v>45.5</v>
      </c>
      <c r="L220" s="230">
        <v>44.2</v>
      </c>
      <c r="M220" s="230">
        <v>16.410170000000001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2759.4</v>
      </c>
      <c r="D221" s="231">
        <v>2752.7833333333333</v>
      </c>
      <c r="E221" s="231">
        <v>2742.0166666666664</v>
      </c>
      <c r="F221" s="231">
        <v>2724.6333333333332</v>
      </c>
      <c r="G221" s="231">
        <v>2713.8666666666663</v>
      </c>
      <c r="H221" s="231">
        <v>2770.1666666666665</v>
      </c>
      <c r="I221" s="231">
        <v>2780.9333333333338</v>
      </c>
      <c r="J221" s="231">
        <v>2798.3166666666666</v>
      </c>
      <c r="K221" s="230">
        <v>2763.55</v>
      </c>
      <c r="L221" s="230">
        <v>2735.4</v>
      </c>
      <c r="M221" s="230">
        <v>17.19725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885.65</v>
      </c>
      <c r="D222" s="231">
        <v>889.58333333333337</v>
      </c>
      <c r="E222" s="231">
        <v>878.4666666666667</v>
      </c>
      <c r="F222" s="231">
        <v>871.2833333333333</v>
      </c>
      <c r="G222" s="231">
        <v>860.16666666666663</v>
      </c>
      <c r="H222" s="231">
        <v>896.76666666666677</v>
      </c>
      <c r="I222" s="231">
        <v>907.88333333333333</v>
      </c>
      <c r="J222" s="231">
        <v>915.06666666666683</v>
      </c>
      <c r="K222" s="230">
        <v>900.7</v>
      </c>
      <c r="L222" s="230">
        <v>882.4</v>
      </c>
      <c r="M222" s="230">
        <v>295.78071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1059.5999999999999</v>
      </c>
      <c r="D223" s="231">
        <v>1065.45</v>
      </c>
      <c r="E223" s="231">
        <v>1049.1500000000001</v>
      </c>
      <c r="F223" s="231">
        <v>1038.7</v>
      </c>
      <c r="G223" s="231">
        <v>1022.4000000000001</v>
      </c>
      <c r="H223" s="231">
        <v>1075.9000000000001</v>
      </c>
      <c r="I223" s="231">
        <v>1092.1999999999998</v>
      </c>
      <c r="J223" s="231">
        <v>1102.6500000000001</v>
      </c>
      <c r="K223" s="230">
        <v>1081.75</v>
      </c>
      <c r="L223" s="230">
        <v>1055</v>
      </c>
      <c r="M223" s="230">
        <v>5.5905899999999997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444.1</v>
      </c>
      <c r="D224" s="231">
        <v>448.51666666666671</v>
      </c>
      <c r="E224" s="231">
        <v>434.18333333333339</v>
      </c>
      <c r="F224" s="231">
        <v>424.26666666666671</v>
      </c>
      <c r="G224" s="231">
        <v>409.93333333333339</v>
      </c>
      <c r="H224" s="231">
        <v>458.43333333333339</v>
      </c>
      <c r="I224" s="231">
        <v>472.76666666666677</v>
      </c>
      <c r="J224" s="231">
        <v>482.68333333333339</v>
      </c>
      <c r="K224" s="230">
        <v>462.85</v>
      </c>
      <c r="L224" s="230">
        <v>438.6</v>
      </c>
      <c r="M224" s="230">
        <v>87.247389999999996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430.15</v>
      </c>
      <c r="D225" s="231">
        <v>434.16666666666669</v>
      </c>
      <c r="E225" s="231">
        <v>424.98333333333335</v>
      </c>
      <c r="F225" s="231">
        <v>419.81666666666666</v>
      </c>
      <c r="G225" s="231">
        <v>410.63333333333333</v>
      </c>
      <c r="H225" s="231">
        <v>439.33333333333337</v>
      </c>
      <c r="I225" s="231">
        <v>448.51666666666665</v>
      </c>
      <c r="J225" s="231">
        <v>453.68333333333339</v>
      </c>
      <c r="K225" s="230">
        <v>443.35</v>
      </c>
      <c r="L225" s="230">
        <v>429</v>
      </c>
      <c r="M225" s="230">
        <v>3.4958300000000002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51.25</v>
      </c>
      <c r="D226" s="231">
        <v>51.516666666666673</v>
      </c>
      <c r="E226" s="231">
        <v>50.333333333333343</v>
      </c>
      <c r="F226" s="231">
        <v>49.416666666666671</v>
      </c>
      <c r="G226" s="231">
        <v>48.233333333333341</v>
      </c>
      <c r="H226" s="231">
        <v>52.433333333333344</v>
      </c>
      <c r="I226" s="231">
        <v>53.616666666666667</v>
      </c>
      <c r="J226" s="231">
        <v>54.533333333333346</v>
      </c>
      <c r="K226" s="230">
        <v>52.7</v>
      </c>
      <c r="L226" s="230">
        <v>50.6</v>
      </c>
      <c r="M226" s="230">
        <v>47.430210000000002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56.45</v>
      </c>
      <c r="D227" s="231">
        <v>56.433333333333337</v>
      </c>
      <c r="E227" s="231">
        <v>56.016666666666673</v>
      </c>
      <c r="F227" s="231">
        <v>55.583333333333336</v>
      </c>
      <c r="G227" s="231">
        <v>55.166666666666671</v>
      </c>
      <c r="H227" s="231">
        <v>56.866666666666674</v>
      </c>
      <c r="I227" s="231">
        <v>57.283333333333331</v>
      </c>
      <c r="J227" s="231">
        <v>57.716666666666676</v>
      </c>
      <c r="K227" s="230">
        <v>56.85</v>
      </c>
      <c r="L227" s="230">
        <v>56</v>
      </c>
      <c r="M227" s="230">
        <v>175.66797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82.15</v>
      </c>
      <c r="D228" s="231">
        <v>81.850000000000009</v>
      </c>
      <c r="E228" s="231">
        <v>81.250000000000014</v>
      </c>
      <c r="F228" s="231">
        <v>80.350000000000009</v>
      </c>
      <c r="G228" s="231">
        <v>79.750000000000014</v>
      </c>
      <c r="H228" s="231">
        <v>82.750000000000014</v>
      </c>
      <c r="I228" s="231">
        <v>83.350000000000009</v>
      </c>
      <c r="J228" s="231">
        <v>84.250000000000014</v>
      </c>
      <c r="K228" s="230">
        <v>82.45</v>
      </c>
      <c r="L228" s="230">
        <v>80.95</v>
      </c>
      <c r="M228" s="230">
        <v>34.276060000000001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836</v>
      </c>
      <c r="D229" s="231">
        <v>840.65</v>
      </c>
      <c r="E229" s="231">
        <v>825.4</v>
      </c>
      <c r="F229" s="231">
        <v>814.8</v>
      </c>
      <c r="G229" s="231">
        <v>799.55</v>
      </c>
      <c r="H229" s="231">
        <v>851.25</v>
      </c>
      <c r="I229" s="231">
        <v>866.5</v>
      </c>
      <c r="J229" s="231">
        <v>877.1</v>
      </c>
      <c r="K229" s="230">
        <v>855.9</v>
      </c>
      <c r="L229" s="230">
        <v>830.05</v>
      </c>
      <c r="M229" s="230">
        <v>0.11756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452.85</v>
      </c>
      <c r="D230" s="231">
        <v>454.18333333333339</v>
      </c>
      <c r="E230" s="231">
        <v>445.06666666666678</v>
      </c>
      <c r="F230" s="231">
        <v>437.28333333333336</v>
      </c>
      <c r="G230" s="231">
        <v>428.16666666666674</v>
      </c>
      <c r="H230" s="231">
        <v>461.96666666666681</v>
      </c>
      <c r="I230" s="231">
        <v>471.08333333333337</v>
      </c>
      <c r="J230" s="231">
        <v>478.86666666666684</v>
      </c>
      <c r="K230" s="230">
        <v>463.3</v>
      </c>
      <c r="L230" s="230">
        <v>446.4</v>
      </c>
      <c r="M230" s="230">
        <v>3.2935400000000001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25.7</v>
      </c>
      <c r="D231" s="231">
        <v>25.866666666666664</v>
      </c>
      <c r="E231" s="231">
        <v>25.383333333333326</v>
      </c>
      <c r="F231" s="231">
        <v>25.066666666666663</v>
      </c>
      <c r="G231" s="231">
        <v>24.583333333333325</v>
      </c>
      <c r="H231" s="231">
        <v>26.183333333333326</v>
      </c>
      <c r="I231" s="231">
        <v>26.666666666666668</v>
      </c>
      <c r="J231" s="231">
        <v>26.983333333333327</v>
      </c>
      <c r="K231" s="230">
        <v>26.35</v>
      </c>
      <c r="L231" s="230">
        <v>25.55</v>
      </c>
      <c r="M231" s="230">
        <v>98.557289999999995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408.25</v>
      </c>
      <c r="D232" s="231">
        <v>405.43333333333334</v>
      </c>
      <c r="E232" s="231">
        <v>401.86666666666667</v>
      </c>
      <c r="F232" s="231">
        <v>395.48333333333335</v>
      </c>
      <c r="G232" s="231">
        <v>391.91666666666669</v>
      </c>
      <c r="H232" s="231">
        <v>411.81666666666666</v>
      </c>
      <c r="I232" s="231">
        <v>415.38333333333338</v>
      </c>
      <c r="J232" s="231">
        <v>421.76666666666665</v>
      </c>
      <c r="K232" s="230">
        <v>409</v>
      </c>
      <c r="L232" s="230">
        <v>399.05</v>
      </c>
      <c r="M232" s="230">
        <v>142.52204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94.6</v>
      </c>
      <c r="D233" s="231">
        <v>95.133333333333326</v>
      </c>
      <c r="E233" s="231">
        <v>92.366666666666646</v>
      </c>
      <c r="F233" s="231">
        <v>90.133333333333326</v>
      </c>
      <c r="G233" s="231">
        <v>87.366666666666646</v>
      </c>
      <c r="H233" s="231">
        <v>97.366666666666646</v>
      </c>
      <c r="I233" s="231">
        <v>100.13333333333333</v>
      </c>
      <c r="J233" s="231">
        <v>102.36666666666665</v>
      </c>
      <c r="K233" s="230">
        <v>97.9</v>
      </c>
      <c r="L233" s="230">
        <v>92.9</v>
      </c>
      <c r="M233" s="230">
        <v>17.158609999999999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177.5</v>
      </c>
      <c r="D234" s="231">
        <v>179.56666666666669</v>
      </c>
      <c r="E234" s="231">
        <v>174.68333333333339</v>
      </c>
      <c r="F234" s="231">
        <v>171.8666666666667</v>
      </c>
      <c r="G234" s="231">
        <v>166.98333333333341</v>
      </c>
      <c r="H234" s="231">
        <v>182.38333333333338</v>
      </c>
      <c r="I234" s="231">
        <v>187.26666666666665</v>
      </c>
      <c r="J234" s="231">
        <v>190.08333333333337</v>
      </c>
      <c r="K234" s="230">
        <v>184.45</v>
      </c>
      <c r="L234" s="230">
        <v>176.75</v>
      </c>
      <c r="M234" s="230">
        <v>26.753250000000001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102</v>
      </c>
      <c r="D235" s="231">
        <v>102.13333333333333</v>
      </c>
      <c r="E235" s="231">
        <v>100.66666666666666</v>
      </c>
      <c r="F235" s="231">
        <v>99.333333333333329</v>
      </c>
      <c r="G235" s="231">
        <v>97.86666666666666</v>
      </c>
      <c r="H235" s="231">
        <v>103.46666666666665</v>
      </c>
      <c r="I235" s="231">
        <v>104.93333333333332</v>
      </c>
      <c r="J235" s="231">
        <v>106.26666666666665</v>
      </c>
      <c r="K235" s="230">
        <v>103.6</v>
      </c>
      <c r="L235" s="230">
        <v>100.8</v>
      </c>
      <c r="M235" s="230">
        <v>52.26388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56.95</v>
      </c>
      <c r="D236" s="231">
        <v>57.533333333333339</v>
      </c>
      <c r="E236" s="231">
        <v>55.716666666666676</v>
      </c>
      <c r="F236" s="231">
        <v>54.483333333333334</v>
      </c>
      <c r="G236" s="231">
        <v>52.666666666666671</v>
      </c>
      <c r="H236" s="231">
        <v>58.76666666666668</v>
      </c>
      <c r="I236" s="231">
        <v>60.583333333333343</v>
      </c>
      <c r="J236" s="231">
        <v>61.816666666666684</v>
      </c>
      <c r="K236" s="230">
        <v>59.35</v>
      </c>
      <c r="L236" s="230">
        <v>56.3</v>
      </c>
      <c r="M236" s="230">
        <v>71.321960000000004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5249.7</v>
      </c>
      <c r="D237" s="231">
        <v>5305.9000000000005</v>
      </c>
      <c r="E237" s="231">
        <v>5163.8000000000011</v>
      </c>
      <c r="F237" s="231">
        <v>5077.9000000000005</v>
      </c>
      <c r="G237" s="231">
        <v>4935.8000000000011</v>
      </c>
      <c r="H237" s="231">
        <v>5391.8000000000011</v>
      </c>
      <c r="I237" s="231">
        <v>5533.9000000000015</v>
      </c>
      <c r="J237" s="231">
        <v>5619.8000000000011</v>
      </c>
      <c r="K237" s="230">
        <v>5448</v>
      </c>
      <c r="L237" s="230">
        <v>5220</v>
      </c>
      <c r="M237" s="230">
        <v>0.78100999999999998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302.25</v>
      </c>
      <c r="D238" s="231">
        <v>302.75</v>
      </c>
      <c r="E238" s="231">
        <v>296.10000000000002</v>
      </c>
      <c r="F238" s="231">
        <v>289.95000000000005</v>
      </c>
      <c r="G238" s="231">
        <v>283.30000000000007</v>
      </c>
      <c r="H238" s="231">
        <v>308.89999999999998</v>
      </c>
      <c r="I238" s="231">
        <v>315.54999999999995</v>
      </c>
      <c r="J238" s="231">
        <v>321.69999999999993</v>
      </c>
      <c r="K238" s="230">
        <v>309.39999999999998</v>
      </c>
      <c r="L238" s="230">
        <v>296.60000000000002</v>
      </c>
      <c r="M238" s="230">
        <v>19.156310000000001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153.69999999999999</v>
      </c>
      <c r="D239" s="231">
        <v>153.68333333333334</v>
      </c>
      <c r="E239" s="231">
        <v>152.46666666666667</v>
      </c>
      <c r="F239" s="231">
        <v>151.23333333333332</v>
      </c>
      <c r="G239" s="231">
        <v>150.01666666666665</v>
      </c>
      <c r="H239" s="231">
        <v>154.91666666666669</v>
      </c>
      <c r="I239" s="231">
        <v>156.13333333333338</v>
      </c>
      <c r="J239" s="231">
        <v>157.3666666666667</v>
      </c>
      <c r="K239" s="230">
        <v>154.9</v>
      </c>
      <c r="L239" s="230">
        <v>152.44999999999999</v>
      </c>
      <c r="M239" s="230">
        <v>44.655329999999999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336.75</v>
      </c>
      <c r="D240" s="231">
        <v>336.16666666666669</v>
      </c>
      <c r="E240" s="231">
        <v>333.73333333333335</v>
      </c>
      <c r="F240" s="231">
        <v>330.71666666666664</v>
      </c>
      <c r="G240" s="231">
        <v>328.2833333333333</v>
      </c>
      <c r="H240" s="231">
        <v>339.18333333333339</v>
      </c>
      <c r="I240" s="231">
        <v>341.61666666666667</v>
      </c>
      <c r="J240" s="231">
        <v>344.63333333333344</v>
      </c>
      <c r="K240" s="230">
        <v>338.6</v>
      </c>
      <c r="L240" s="230">
        <v>333.15</v>
      </c>
      <c r="M240" s="230">
        <v>34.18976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78.25</v>
      </c>
      <c r="D241" s="231">
        <v>78.283333333333331</v>
      </c>
      <c r="E241" s="231">
        <v>77.816666666666663</v>
      </c>
      <c r="F241" s="231">
        <v>77.383333333333326</v>
      </c>
      <c r="G241" s="231">
        <v>76.916666666666657</v>
      </c>
      <c r="H241" s="231">
        <v>78.716666666666669</v>
      </c>
      <c r="I241" s="231">
        <v>79.183333333333337</v>
      </c>
      <c r="J241" s="231">
        <v>79.616666666666674</v>
      </c>
      <c r="K241" s="230">
        <v>78.75</v>
      </c>
      <c r="L241" s="230">
        <v>77.849999999999994</v>
      </c>
      <c r="M241" s="230">
        <v>50.017670000000003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23.35</v>
      </c>
      <c r="D242" s="231">
        <v>23.466666666666669</v>
      </c>
      <c r="E242" s="231">
        <v>23.033333333333339</v>
      </c>
      <c r="F242" s="231">
        <v>22.716666666666669</v>
      </c>
      <c r="G242" s="231">
        <v>22.283333333333339</v>
      </c>
      <c r="H242" s="231">
        <v>23.783333333333339</v>
      </c>
      <c r="I242" s="231">
        <v>24.216666666666669</v>
      </c>
      <c r="J242" s="231">
        <v>24.533333333333339</v>
      </c>
      <c r="K242" s="230">
        <v>23.9</v>
      </c>
      <c r="L242" s="230">
        <v>23.15</v>
      </c>
      <c r="M242" s="230">
        <v>63.76538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603</v>
      </c>
      <c r="D243" s="231">
        <v>600.51666666666665</v>
      </c>
      <c r="E243" s="231">
        <v>597.18333333333328</v>
      </c>
      <c r="F243" s="231">
        <v>591.36666666666667</v>
      </c>
      <c r="G243" s="231">
        <v>588.0333333333333</v>
      </c>
      <c r="H243" s="231">
        <v>606.33333333333326</v>
      </c>
      <c r="I243" s="231">
        <v>609.66666666666674</v>
      </c>
      <c r="J243" s="231">
        <v>615.48333333333323</v>
      </c>
      <c r="K243" s="230">
        <v>603.85</v>
      </c>
      <c r="L243" s="230">
        <v>594.70000000000005</v>
      </c>
      <c r="M243" s="230">
        <v>8.3024699999999996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28.05</v>
      </c>
      <c r="D244" s="231">
        <v>28.166666666666668</v>
      </c>
      <c r="E244" s="231">
        <v>27.783333333333335</v>
      </c>
      <c r="F244" s="231">
        <v>27.516666666666666</v>
      </c>
      <c r="G244" s="231">
        <v>27.133333333333333</v>
      </c>
      <c r="H244" s="231">
        <v>28.433333333333337</v>
      </c>
      <c r="I244" s="231">
        <v>28.81666666666667</v>
      </c>
      <c r="J244" s="231">
        <v>29.083333333333339</v>
      </c>
      <c r="K244" s="230">
        <v>28.55</v>
      </c>
      <c r="L244" s="230">
        <v>27.9</v>
      </c>
      <c r="M244" s="230">
        <v>155.43321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1146.8499999999999</v>
      </c>
      <c r="D245" s="231">
        <v>1151.1499999999999</v>
      </c>
      <c r="E245" s="231">
        <v>1118.2999999999997</v>
      </c>
      <c r="F245" s="231">
        <v>1089.7499999999998</v>
      </c>
      <c r="G245" s="231">
        <v>1056.8999999999996</v>
      </c>
      <c r="H245" s="231">
        <v>1179.6999999999998</v>
      </c>
      <c r="I245" s="231">
        <v>1212.5499999999997</v>
      </c>
      <c r="J245" s="231">
        <v>1241.0999999999999</v>
      </c>
      <c r="K245" s="230">
        <v>1184</v>
      </c>
      <c r="L245" s="230">
        <v>1122.5999999999999</v>
      </c>
      <c r="M245" s="230">
        <v>4.3862800000000002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310</v>
      </c>
      <c r="D246" s="231">
        <v>311.4666666666667</v>
      </c>
      <c r="E246" s="231">
        <v>305.83333333333337</v>
      </c>
      <c r="F246" s="231">
        <v>301.66666666666669</v>
      </c>
      <c r="G246" s="231">
        <v>296.03333333333336</v>
      </c>
      <c r="H246" s="231">
        <v>315.63333333333338</v>
      </c>
      <c r="I246" s="231">
        <v>321.26666666666671</v>
      </c>
      <c r="J246" s="231">
        <v>325.43333333333339</v>
      </c>
      <c r="K246" s="230">
        <v>317.10000000000002</v>
      </c>
      <c r="L246" s="230">
        <v>307.3</v>
      </c>
      <c r="M246" s="230">
        <v>1.1967300000000001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486.7</v>
      </c>
      <c r="D247" s="231">
        <v>486.2</v>
      </c>
      <c r="E247" s="231">
        <v>483.34999999999997</v>
      </c>
      <c r="F247" s="231">
        <v>480</v>
      </c>
      <c r="G247" s="231">
        <v>477.15</v>
      </c>
      <c r="H247" s="231">
        <v>489.54999999999995</v>
      </c>
      <c r="I247" s="231">
        <v>492.4</v>
      </c>
      <c r="J247" s="231">
        <v>495.74999999999994</v>
      </c>
      <c r="K247" s="230">
        <v>489.05</v>
      </c>
      <c r="L247" s="230">
        <v>482.85</v>
      </c>
      <c r="M247" s="230">
        <v>9.9226700000000001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139.1</v>
      </c>
      <c r="D248" s="231">
        <v>140.54999999999998</v>
      </c>
      <c r="E248" s="231">
        <v>136.39999999999998</v>
      </c>
      <c r="F248" s="231">
        <v>133.69999999999999</v>
      </c>
      <c r="G248" s="231">
        <v>129.54999999999998</v>
      </c>
      <c r="H248" s="231">
        <v>143.24999999999997</v>
      </c>
      <c r="I248" s="231">
        <v>147.4</v>
      </c>
      <c r="J248" s="231">
        <v>150.09999999999997</v>
      </c>
      <c r="K248" s="230">
        <v>144.69999999999999</v>
      </c>
      <c r="L248" s="230">
        <v>137.85</v>
      </c>
      <c r="M248" s="230">
        <v>175.13811999999999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1116.3499999999999</v>
      </c>
      <c r="D249" s="231">
        <v>1120.1499999999999</v>
      </c>
      <c r="E249" s="231">
        <v>1104.5499999999997</v>
      </c>
      <c r="F249" s="231">
        <v>1092.7499999999998</v>
      </c>
      <c r="G249" s="231">
        <v>1077.1499999999996</v>
      </c>
      <c r="H249" s="231">
        <v>1131.9499999999998</v>
      </c>
      <c r="I249" s="231">
        <v>1147.5499999999997</v>
      </c>
      <c r="J249" s="231">
        <v>1159.3499999999999</v>
      </c>
      <c r="K249" s="230">
        <v>1135.75</v>
      </c>
      <c r="L249" s="230">
        <v>1108.3499999999999</v>
      </c>
      <c r="M249" s="230">
        <v>18.943000000000001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13.5</v>
      </c>
      <c r="D250" s="231">
        <v>13.549999999999999</v>
      </c>
      <c r="E250" s="231">
        <v>13.349999999999998</v>
      </c>
      <c r="F250" s="231">
        <v>13.2</v>
      </c>
      <c r="G250" s="231">
        <v>12.999999999999998</v>
      </c>
      <c r="H250" s="231">
        <v>13.699999999999998</v>
      </c>
      <c r="I250" s="231">
        <v>13.899999999999997</v>
      </c>
      <c r="J250" s="231">
        <v>14.049999999999997</v>
      </c>
      <c r="K250" s="230">
        <v>13.75</v>
      </c>
      <c r="L250" s="230">
        <v>13.4</v>
      </c>
      <c r="M250" s="230">
        <v>35.376080000000002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3627.45</v>
      </c>
      <c r="D251" s="231">
        <v>3619.9</v>
      </c>
      <c r="E251" s="231">
        <v>3602.55</v>
      </c>
      <c r="F251" s="231">
        <v>3577.65</v>
      </c>
      <c r="G251" s="231">
        <v>3560.3</v>
      </c>
      <c r="H251" s="231">
        <v>3644.8</v>
      </c>
      <c r="I251" s="231">
        <v>3662.1499999999996</v>
      </c>
      <c r="J251" s="231">
        <v>3687.05</v>
      </c>
      <c r="K251" s="230">
        <v>3637.25</v>
      </c>
      <c r="L251" s="230">
        <v>3595</v>
      </c>
      <c r="M251" s="230">
        <v>1.10995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1227.3499999999999</v>
      </c>
      <c r="D252" s="231">
        <v>1226.8666666666666</v>
      </c>
      <c r="E252" s="231">
        <v>1220.4833333333331</v>
      </c>
      <c r="F252" s="231">
        <v>1213.6166666666666</v>
      </c>
      <c r="G252" s="231">
        <v>1207.2333333333331</v>
      </c>
      <c r="H252" s="231">
        <v>1233.7333333333331</v>
      </c>
      <c r="I252" s="231">
        <v>1240.1166666666668</v>
      </c>
      <c r="J252" s="231">
        <v>1246.9833333333331</v>
      </c>
      <c r="K252" s="230">
        <v>1233.25</v>
      </c>
      <c r="L252" s="230">
        <v>1220</v>
      </c>
      <c r="M252" s="230">
        <v>86.913520000000005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428.3</v>
      </c>
      <c r="D253" s="231">
        <v>427.93333333333334</v>
      </c>
      <c r="E253" s="231">
        <v>423.41666666666669</v>
      </c>
      <c r="F253" s="231">
        <v>418.53333333333336</v>
      </c>
      <c r="G253" s="231">
        <v>414.01666666666671</v>
      </c>
      <c r="H253" s="231">
        <v>432.81666666666666</v>
      </c>
      <c r="I253" s="231">
        <v>437.33333333333331</v>
      </c>
      <c r="J253" s="231">
        <v>442.21666666666664</v>
      </c>
      <c r="K253" s="230">
        <v>432.45</v>
      </c>
      <c r="L253" s="230">
        <v>423.05</v>
      </c>
      <c r="M253" s="230">
        <v>2.0459000000000001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1987.65</v>
      </c>
      <c r="D254" s="231">
        <v>1986.25</v>
      </c>
      <c r="E254" s="231">
        <v>1972.55</v>
      </c>
      <c r="F254" s="231">
        <v>1957.45</v>
      </c>
      <c r="G254" s="231">
        <v>1943.75</v>
      </c>
      <c r="H254" s="231">
        <v>2001.35</v>
      </c>
      <c r="I254" s="231">
        <v>2015.0499999999997</v>
      </c>
      <c r="J254" s="231">
        <v>2030.1499999999999</v>
      </c>
      <c r="K254" s="230">
        <v>1999.95</v>
      </c>
      <c r="L254" s="230">
        <v>1971.15</v>
      </c>
      <c r="M254" s="230">
        <v>2.0167099999999998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840.65</v>
      </c>
      <c r="D255" s="231">
        <v>840.19999999999993</v>
      </c>
      <c r="E255" s="231">
        <v>833.44999999999982</v>
      </c>
      <c r="F255" s="231">
        <v>826.24999999999989</v>
      </c>
      <c r="G255" s="231">
        <v>819.49999999999977</v>
      </c>
      <c r="H255" s="231">
        <v>847.39999999999986</v>
      </c>
      <c r="I255" s="231">
        <v>854.15000000000009</v>
      </c>
      <c r="J255" s="231">
        <v>861.34999999999991</v>
      </c>
      <c r="K255" s="230">
        <v>846.95</v>
      </c>
      <c r="L255" s="230">
        <v>833</v>
      </c>
      <c r="M255" s="230">
        <v>7.0481699999999998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2146.1999999999998</v>
      </c>
      <c r="D256" s="231">
        <v>2132.9666666666667</v>
      </c>
      <c r="E256" s="231">
        <v>2112.9333333333334</v>
      </c>
      <c r="F256" s="231">
        <v>2079.6666666666665</v>
      </c>
      <c r="G256" s="231">
        <v>2059.6333333333332</v>
      </c>
      <c r="H256" s="231">
        <v>2166.2333333333336</v>
      </c>
      <c r="I256" s="231">
        <v>2186.2666666666673</v>
      </c>
      <c r="J256" s="231">
        <v>2219.5333333333338</v>
      </c>
      <c r="K256" s="230">
        <v>2153</v>
      </c>
      <c r="L256" s="230">
        <v>2099.6999999999998</v>
      </c>
      <c r="M256" s="230">
        <v>0.49168000000000001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2864.5</v>
      </c>
      <c r="D257" s="231">
        <v>2890.4500000000003</v>
      </c>
      <c r="E257" s="231">
        <v>2824.2000000000007</v>
      </c>
      <c r="F257" s="231">
        <v>2783.9000000000005</v>
      </c>
      <c r="G257" s="231">
        <v>2717.650000000001</v>
      </c>
      <c r="H257" s="231">
        <v>2930.7500000000005</v>
      </c>
      <c r="I257" s="231">
        <v>2996.9999999999995</v>
      </c>
      <c r="J257" s="231">
        <v>3037.3</v>
      </c>
      <c r="K257" s="230">
        <v>2956.7</v>
      </c>
      <c r="L257" s="230">
        <v>2850.15</v>
      </c>
      <c r="M257" s="230">
        <v>1.12846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811.3</v>
      </c>
      <c r="D258" s="231">
        <v>809.30000000000007</v>
      </c>
      <c r="E258" s="231">
        <v>802.75000000000011</v>
      </c>
      <c r="F258" s="231">
        <v>794.2</v>
      </c>
      <c r="G258" s="231">
        <v>787.65000000000009</v>
      </c>
      <c r="H258" s="231">
        <v>817.85000000000014</v>
      </c>
      <c r="I258" s="231">
        <v>824.40000000000009</v>
      </c>
      <c r="J258" s="231">
        <v>832.95000000000016</v>
      </c>
      <c r="K258" s="230">
        <v>815.85</v>
      </c>
      <c r="L258" s="230">
        <v>800.75</v>
      </c>
      <c r="M258" s="230">
        <v>4.4858099999999999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771.8</v>
      </c>
      <c r="D259" s="231">
        <v>773.18333333333339</v>
      </c>
      <c r="E259" s="231">
        <v>763.76666666666677</v>
      </c>
      <c r="F259" s="231">
        <v>755.73333333333335</v>
      </c>
      <c r="G259" s="231">
        <v>746.31666666666672</v>
      </c>
      <c r="H259" s="231">
        <v>781.21666666666681</v>
      </c>
      <c r="I259" s="231">
        <v>790.63333333333333</v>
      </c>
      <c r="J259" s="231">
        <v>798.66666666666686</v>
      </c>
      <c r="K259" s="230">
        <v>782.6</v>
      </c>
      <c r="L259" s="230">
        <v>765.15</v>
      </c>
      <c r="M259" s="230">
        <v>0.98521000000000003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370.2</v>
      </c>
      <c r="D260" s="231">
        <v>368.65000000000003</v>
      </c>
      <c r="E260" s="231">
        <v>365.35000000000008</v>
      </c>
      <c r="F260" s="231">
        <v>360.50000000000006</v>
      </c>
      <c r="G260" s="231">
        <v>357.2000000000001</v>
      </c>
      <c r="H260" s="231">
        <v>373.50000000000006</v>
      </c>
      <c r="I260" s="231">
        <v>376.8</v>
      </c>
      <c r="J260" s="231">
        <v>381.65000000000003</v>
      </c>
      <c r="K260" s="230">
        <v>371.95</v>
      </c>
      <c r="L260" s="230">
        <v>363.8</v>
      </c>
      <c r="M260" s="230">
        <v>2.84762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60.95</v>
      </c>
      <c r="D261" s="231">
        <v>61.533333333333339</v>
      </c>
      <c r="E261" s="231">
        <v>60.216666666666676</v>
      </c>
      <c r="F261" s="231">
        <v>59.483333333333334</v>
      </c>
      <c r="G261" s="231">
        <v>58.166666666666671</v>
      </c>
      <c r="H261" s="231">
        <v>62.26666666666668</v>
      </c>
      <c r="I261" s="231">
        <v>63.583333333333343</v>
      </c>
      <c r="J261" s="231">
        <v>64.316666666666691</v>
      </c>
      <c r="K261" s="230">
        <v>62.85</v>
      </c>
      <c r="L261" s="230">
        <v>60.8</v>
      </c>
      <c r="M261" s="230">
        <v>7.4731199999999998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253.65</v>
      </c>
      <c r="D262" s="231">
        <v>254.73333333333335</v>
      </c>
      <c r="E262" s="231">
        <v>249.4666666666667</v>
      </c>
      <c r="F262" s="231">
        <v>245.28333333333336</v>
      </c>
      <c r="G262" s="231">
        <v>240.01666666666671</v>
      </c>
      <c r="H262" s="231">
        <v>258.91666666666669</v>
      </c>
      <c r="I262" s="231">
        <v>264.18333333333334</v>
      </c>
      <c r="J262" s="231">
        <v>268.36666666666667</v>
      </c>
      <c r="K262" s="230">
        <v>260</v>
      </c>
      <c r="L262" s="230">
        <v>250.55</v>
      </c>
      <c r="M262" s="230">
        <v>11.15255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710.65</v>
      </c>
      <c r="D263" s="231">
        <v>710.91666666666663</v>
      </c>
      <c r="E263" s="231">
        <v>702.83333333333326</v>
      </c>
      <c r="F263" s="231">
        <v>695.01666666666665</v>
      </c>
      <c r="G263" s="231">
        <v>686.93333333333328</v>
      </c>
      <c r="H263" s="231">
        <v>718.73333333333323</v>
      </c>
      <c r="I263" s="231">
        <v>726.81666666666649</v>
      </c>
      <c r="J263" s="231">
        <v>734.63333333333321</v>
      </c>
      <c r="K263" s="230">
        <v>719</v>
      </c>
      <c r="L263" s="230">
        <v>703.1</v>
      </c>
      <c r="M263" s="230">
        <v>14.16385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102.4</v>
      </c>
      <c r="D264" s="231">
        <v>101.81666666666668</v>
      </c>
      <c r="E264" s="231">
        <v>100.73333333333335</v>
      </c>
      <c r="F264" s="231">
        <v>99.066666666666677</v>
      </c>
      <c r="G264" s="231">
        <v>97.983333333333348</v>
      </c>
      <c r="H264" s="231">
        <v>103.48333333333335</v>
      </c>
      <c r="I264" s="231">
        <v>104.56666666666669</v>
      </c>
      <c r="J264" s="231">
        <v>106.23333333333335</v>
      </c>
      <c r="K264" s="230">
        <v>102.9</v>
      </c>
      <c r="L264" s="230">
        <v>100.15</v>
      </c>
      <c r="M264" s="230">
        <v>3.4146000000000001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268.10000000000002</v>
      </c>
      <c r="D265" s="231">
        <v>267.31666666666666</v>
      </c>
      <c r="E265" s="231">
        <v>265.13333333333333</v>
      </c>
      <c r="F265" s="231">
        <v>262.16666666666669</v>
      </c>
      <c r="G265" s="231">
        <v>259.98333333333335</v>
      </c>
      <c r="H265" s="231">
        <v>270.2833333333333</v>
      </c>
      <c r="I265" s="231">
        <v>272.46666666666658</v>
      </c>
      <c r="J265" s="231">
        <v>275.43333333333328</v>
      </c>
      <c r="K265" s="230">
        <v>269.5</v>
      </c>
      <c r="L265" s="230">
        <v>264.35000000000002</v>
      </c>
      <c r="M265" s="230">
        <v>6.6540999999999997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573.04999999999995</v>
      </c>
      <c r="D266" s="231">
        <v>575.29999999999995</v>
      </c>
      <c r="E266" s="231">
        <v>563.69999999999993</v>
      </c>
      <c r="F266" s="231">
        <v>554.35</v>
      </c>
      <c r="G266" s="231">
        <v>542.75</v>
      </c>
      <c r="H266" s="231">
        <v>584.64999999999986</v>
      </c>
      <c r="I266" s="231">
        <v>596.24999999999977</v>
      </c>
      <c r="J266" s="231">
        <v>605.5999999999998</v>
      </c>
      <c r="K266" s="230">
        <v>586.9</v>
      </c>
      <c r="L266" s="230">
        <v>565.95000000000005</v>
      </c>
      <c r="M266" s="230">
        <v>23.150120000000001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442.55</v>
      </c>
      <c r="D267" s="231">
        <v>441.83333333333331</v>
      </c>
      <c r="E267" s="231">
        <v>437.96666666666664</v>
      </c>
      <c r="F267" s="231">
        <v>433.38333333333333</v>
      </c>
      <c r="G267" s="231">
        <v>429.51666666666665</v>
      </c>
      <c r="H267" s="231">
        <v>446.41666666666663</v>
      </c>
      <c r="I267" s="231">
        <v>450.2833333333333</v>
      </c>
      <c r="J267" s="231">
        <v>454.86666666666662</v>
      </c>
      <c r="K267" s="230">
        <v>445.7</v>
      </c>
      <c r="L267" s="230">
        <v>437.25</v>
      </c>
      <c r="M267" s="230">
        <v>33.304600000000001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407.15</v>
      </c>
      <c r="D268" s="231">
        <v>407.5333333333333</v>
      </c>
      <c r="E268" s="231">
        <v>403.81666666666661</v>
      </c>
      <c r="F268" s="231">
        <v>400.48333333333329</v>
      </c>
      <c r="G268" s="231">
        <v>396.76666666666659</v>
      </c>
      <c r="H268" s="231">
        <v>410.86666666666662</v>
      </c>
      <c r="I268" s="231">
        <v>414.58333333333331</v>
      </c>
      <c r="J268" s="231">
        <v>417.91666666666663</v>
      </c>
      <c r="K268" s="230">
        <v>411.25</v>
      </c>
      <c r="L268" s="230">
        <v>404.2</v>
      </c>
      <c r="M268" s="230">
        <v>1.8997900000000001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307.05</v>
      </c>
      <c r="D269" s="231">
        <v>308.41666666666669</v>
      </c>
      <c r="E269" s="231">
        <v>303.63333333333338</v>
      </c>
      <c r="F269" s="231">
        <v>300.2166666666667</v>
      </c>
      <c r="G269" s="231">
        <v>295.43333333333339</v>
      </c>
      <c r="H269" s="231">
        <v>311.83333333333337</v>
      </c>
      <c r="I269" s="231">
        <v>316.61666666666667</v>
      </c>
      <c r="J269" s="231">
        <v>320.03333333333336</v>
      </c>
      <c r="K269" s="230">
        <v>313.2</v>
      </c>
      <c r="L269" s="230">
        <v>305</v>
      </c>
      <c r="M269" s="230">
        <v>0.39871000000000001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673.15</v>
      </c>
      <c r="D270" s="231">
        <v>670.41666666666663</v>
      </c>
      <c r="E270" s="231">
        <v>656.73333333333323</v>
      </c>
      <c r="F270" s="231">
        <v>640.31666666666661</v>
      </c>
      <c r="G270" s="231">
        <v>626.63333333333321</v>
      </c>
      <c r="H270" s="231">
        <v>686.83333333333326</v>
      </c>
      <c r="I270" s="231">
        <v>700.51666666666665</v>
      </c>
      <c r="J270" s="231">
        <v>716.93333333333328</v>
      </c>
      <c r="K270" s="230">
        <v>684.1</v>
      </c>
      <c r="L270" s="230">
        <v>654</v>
      </c>
      <c r="M270" s="230">
        <v>4.1992000000000003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192.3</v>
      </c>
      <c r="D271" s="231">
        <v>192.95000000000002</v>
      </c>
      <c r="E271" s="231">
        <v>190.75000000000003</v>
      </c>
      <c r="F271" s="231">
        <v>189.20000000000002</v>
      </c>
      <c r="G271" s="231">
        <v>187.00000000000003</v>
      </c>
      <c r="H271" s="231">
        <v>194.50000000000003</v>
      </c>
      <c r="I271" s="231">
        <v>196.70000000000002</v>
      </c>
      <c r="J271" s="231">
        <v>198.25000000000003</v>
      </c>
      <c r="K271" s="230">
        <v>195.15</v>
      </c>
      <c r="L271" s="230">
        <v>191.4</v>
      </c>
      <c r="M271" s="230">
        <v>0.59914000000000001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612.1</v>
      </c>
      <c r="D272" s="231">
        <v>613.16666666666663</v>
      </c>
      <c r="E272" s="231">
        <v>609.93333333333328</v>
      </c>
      <c r="F272" s="231">
        <v>607.76666666666665</v>
      </c>
      <c r="G272" s="231">
        <v>604.5333333333333</v>
      </c>
      <c r="H272" s="231">
        <v>615.33333333333326</v>
      </c>
      <c r="I272" s="231">
        <v>618.56666666666661</v>
      </c>
      <c r="J272" s="231">
        <v>620.73333333333323</v>
      </c>
      <c r="K272" s="230">
        <v>616.4</v>
      </c>
      <c r="L272" s="230">
        <v>611</v>
      </c>
      <c r="M272" s="230">
        <v>0.57313999999999998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1749.15</v>
      </c>
      <c r="D273" s="231">
        <v>1750.9000000000003</v>
      </c>
      <c r="E273" s="231">
        <v>1737.6000000000006</v>
      </c>
      <c r="F273" s="231">
        <v>1726.0500000000002</v>
      </c>
      <c r="G273" s="231">
        <v>1712.7500000000005</v>
      </c>
      <c r="H273" s="231">
        <v>1762.4500000000007</v>
      </c>
      <c r="I273" s="231">
        <v>1775.7500000000005</v>
      </c>
      <c r="J273" s="231">
        <v>1787.3000000000009</v>
      </c>
      <c r="K273" s="230">
        <v>1764.2</v>
      </c>
      <c r="L273" s="230">
        <v>1739.35</v>
      </c>
      <c r="M273" s="230">
        <v>0.66898000000000002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234.45</v>
      </c>
      <c r="D274" s="231">
        <v>235.08333333333334</v>
      </c>
      <c r="E274" s="231">
        <v>232.56666666666669</v>
      </c>
      <c r="F274" s="231">
        <v>230.68333333333334</v>
      </c>
      <c r="G274" s="231">
        <v>228.16666666666669</v>
      </c>
      <c r="H274" s="231">
        <v>236.9666666666667</v>
      </c>
      <c r="I274" s="231">
        <v>239.48333333333335</v>
      </c>
      <c r="J274" s="231">
        <v>241.3666666666667</v>
      </c>
      <c r="K274" s="230">
        <v>237.6</v>
      </c>
      <c r="L274" s="230">
        <v>233.2</v>
      </c>
      <c r="M274" s="230">
        <v>1.4533199999999999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848.7</v>
      </c>
      <c r="D275" s="231">
        <v>852.88333333333333</v>
      </c>
      <c r="E275" s="231">
        <v>840.81666666666661</v>
      </c>
      <c r="F275" s="231">
        <v>832.93333333333328</v>
      </c>
      <c r="G275" s="231">
        <v>820.86666666666656</v>
      </c>
      <c r="H275" s="231">
        <v>860.76666666666665</v>
      </c>
      <c r="I275" s="231">
        <v>872.83333333333348</v>
      </c>
      <c r="J275" s="231">
        <v>880.7166666666667</v>
      </c>
      <c r="K275" s="230">
        <v>864.95</v>
      </c>
      <c r="L275" s="230">
        <v>845</v>
      </c>
      <c r="M275" s="230">
        <v>6.2496499999999999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375.35</v>
      </c>
      <c r="D276" s="231">
        <v>379.25</v>
      </c>
      <c r="E276" s="231">
        <v>368.6</v>
      </c>
      <c r="F276" s="231">
        <v>361.85</v>
      </c>
      <c r="G276" s="231">
        <v>351.20000000000005</v>
      </c>
      <c r="H276" s="231">
        <v>386</v>
      </c>
      <c r="I276" s="231">
        <v>396.65</v>
      </c>
      <c r="J276" s="231">
        <v>403.4</v>
      </c>
      <c r="K276" s="230">
        <v>389.9</v>
      </c>
      <c r="L276" s="230">
        <v>372.5</v>
      </c>
      <c r="M276" s="230">
        <v>9.9229000000000003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1085.05</v>
      </c>
      <c r="D277" s="231">
        <v>1088.3333333333333</v>
      </c>
      <c r="E277" s="231">
        <v>1076.7166666666665</v>
      </c>
      <c r="F277" s="231">
        <v>1068.3833333333332</v>
      </c>
      <c r="G277" s="231">
        <v>1056.7666666666664</v>
      </c>
      <c r="H277" s="231">
        <v>1096.6666666666665</v>
      </c>
      <c r="I277" s="231">
        <v>1108.2833333333333</v>
      </c>
      <c r="J277" s="231">
        <v>1116.6166666666666</v>
      </c>
      <c r="K277" s="230">
        <v>1099.95</v>
      </c>
      <c r="L277" s="230">
        <v>1080</v>
      </c>
      <c r="M277" s="230">
        <v>1.5733200000000001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529.1</v>
      </c>
      <c r="D278" s="231">
        <v>528.7833333333333</v>
      </c>
      <c r="E278" s="231">
        <v>519.56666666666661</v>
      </c>
      <c r="F278" s="231">
        <v>510.0333333333333</v>
      </c>
      <c r="G278" s="231">
        <v>500.81666666666661</v>
      </c>
      <c r="H278" s="231">
        <v>538.31666666666661</v>
      </c>
      <c r="I278" s="231">
        <v>547.5333333333333</v>
      </c>
      <c r="J278" s="231">
        <v>557.06666666666661</v>
      </c>
      <c r="K278" s="230">
        <v>538</v>
      </c>
      <c r="L278" s="230">
        <v>519.25</v>
      </c>
      <c r="M278" s="230">
        <v>1.5595300000000001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103.1</v>
      </c>
      <c r="D279" s="231">
        <v>103.43333333333332</v>
      </c>
      <c r="E279" s="231">
        <v>102.01666666666665</v>
      </c>
      <c r="F279" s="231">
        <v>100.93333333333332</v>
      </c>
      <c r="G279" s="231">
        <v>99.516666666666652</v>
      </c>
      <c r="H279" s="231">
        <v>104.51666666666665</v>
      </c>
      <c r="I279" s="231">
        <v>105.93333333333331</v>
      </c>
      <c r="J279" s="231">
        <v>107.01666666666665</v>
      </c>
      <c r="K279" s="230">
        <v>104.85</v>
      </c>
      <c r="L279" s="230">
        <v>102.35</v>
      </c>
      <c r="M279" s="230">
        <v>12.86065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382.25</v>
      </c>
      <c r="D280" s="231">
        <v>382.88333333333338</v>
      </c>
      <c r="E280" s="231">
        <v>380.26666666666677</v>
      </c>
      <c r="F280" s="231">
        <v>378.28333333333336</v>
      </c>
      <c r="G280" s="231">
        <v>375.66666666666674</v>
      </c>
      <c r="H280" s="231">
        <v>384.86666666666679</v>
      </c>
      <c r="I280" s="231">
        <v>387.48333333333346</v>
      </c>
      <c r="J280" s="231">
        <v>389.46666666666681</v>
      </c>
      <c r="K280" s="230">
        <v>385.5</v>
      </c>
      <c r="L280" s="230">
        <v>380.9</v>
      </c>
      <c r="M280" s="230">
        <v>0.70472000000000001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94.15</v>
      </c>
      <c r="D281" s="231">
        <v>93.883333333333326</v>
      </c>
      <c r="E281" s="231">
        <v>93.266666666666652</v>
      </c>
      <c r="F281" s="231">
        <v>92.383333333333326</v>
      </c>
      <c r="G281" s="231">
        <v>91.766666666666652</v>
      </c>
      <c r="H281" s="231">
        <v>94.766666666666652</v>
      </c>
      <c r="I281" s="231">
        <v>95.383333333333326</v>
      </c>
      <c r="J281" s="231">
        <v>96.266666666666652</v>
      </c>
      <c r="K281" s="230">
        <v>94.5</v>
      </c>
      <c r="L281" s="230">
        <v>93</v>
      </c>
      <c r="M281" s="230">
        <v>12.573969999999999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464.9</v>
      </c>
      <c r="D282" s="231">
        <v>468.51666666666665</v>
      </c>
      <c r="E282" s="231">
        <v>460.0333333333333</v>
      </c>
      <c r="F282" s="231">
        <v>455.16666666666663</v>
      </c>
      <c r="G282" s="231">
        <v>446.68333333333328</v>
      </c>
      <c r="H282" s="231">
        <v>473.38333333333333</v>
      </c>
      <c r="I282" s="231">
        <v>481.86666666666667</v>
      </c>
      <c r="J282" s="231">
        <v>486.73333333333335</v>
      </c>
      <c r="K282" s="230">
        <v>477</v>
      </c>
      <c r="L282" s="230">
        <v>463.65</v>
      </c>
      <c r="M282" s="230">
        <v>8.4142899999999994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1893.65</v>
      </c>
      <c r="D283" s="231">
        <v>1891.4833333333336</v>
      </c>
      <c r="E283" s="231">
        <v>1879.3166666666671</v>
      </c>
      <c r="F283" s="231">
        <v>1864.9833333333336</v>
      </c>
      <c r="G283" s="231">
        <v>1852.8166666666671</v>
      </c>
      <c r="H283" s="231">
        <v>1905.8166666666671</v>
      </c>
      <c r="I283" s="231">
        <v>1917.9833333333336</v>
      </c>
      <c r="J283" s="231">
        <v>1932.3166666666671</v>
      </c>
      <c r="K283" s="230">
        <v>1903.65</v>
      </c>
      <c r="L283" s="230">
        <v>1877.15</v>
      </c>
      <c r="M283" s="230">
        <v>16.71341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1497.25</v>
      </c>
      <c r="D284" s="231">
        <v>1497.55</v>
      </c>
      <c r="E284" s="231">
        <v>1477.1</v>
      </c>
      <c r="F284" s="231">
        <v>1456.95</v>
      </c>
      <c r="G284" s="231">
        <v>1436.5</v>
      </c>
      <c r="H284" s="231">
        <v>1517.6999999999998</v>
      </c>
      <c r="I284" s="231">
        <v>1538.15</v>
      </c>
      <c r="J284" s="231">
        <v>1558.2999999999997</v>
      </c>
      <c r="K284" s="230">
        <v>1518</v>
      </c>
      <c r="L284" s="230">
        <v>1477.4</v>
      </c>
      <c r="M284" s="230">
        <v>0.11859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87.35</v>
      </c>
      <c r="D285" s="231">
        <v>87.766666666666652</v>
      </c>
      <c r="E285" s="231">
        <v>86.433333333333309</v>
      </c>
      <c r="F285" s="231">
        <v>85.516666666666652</v>
      </c>
      <c r="G285" s="231">
        <v>84.183333333333309</v>
      </c>
      <c r="H285" s="231">
        <v>88.683333333333309</v>
      </c>
      <c r="I285" s="231">
        <v>90.016666666666652</v>
      </c>
      <c r="J285" s="231">
        <v>90.933333333333309</v>
      </c>
      <c r="K285" s="230">
        <v>89.1</v>
      </c>
      <c r="L285" s="230">
        <v>86.85</v>
      </c>
      <c r="M285" s="230">
        <v>24.34816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3386.75</v>
      </c>
      <c r="D286" s="231">
        <v>3372.6166666666668</v>
      </c>
      <c r="E286" s="231">
        <v>3334.1833333333334</v>
      </c>
      <c r="F286" s="231">
        <v>3281.6166666666668</v>
      </c>
      <c r="G286" s="231">
        <v>3243.1833333333334</v>
      </c>
      <c r="H286" s="231">
        <v>3425.1833333333334</v>
      </c>
      <c r="I286" s="231">
        <v>3463.6166666666668</v>
      </c>
      <c r="J286" s="231">
        <v>3516.1833333333334</v>
      </c>
      <c r="K286" s="230">
        <v>3411.05</v>
      </c>
      <c r="L286" s="230">
        <v>3320.05</v>
      </c>
      <c r="M286" s="230">
        <v>1.61937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331.2</v>
      </c>
      <c r="D287" s="231">
        <v>331.2</v>
      </c>
      <c r="E287" s="231">
        <v>328.4</v>
      </c>
      <c r="F287" s="231">
        <v>325.59999999999997</v>
      </c>
      <c r="G287" s="231">
        <v>322.79999999999995</v>
      </c>
      <c r="H287" s="231">
        <v>334</v>
      </c>
      <c r="I287" s="231">
        <v>336.80000000000007</v>
      </c>
      <c r="J287" s="231">
        <v>339.6</v>
      </c>
      <c r="K287" s="230">
        <v>334</v>
      </c>
      <c r="L287" s="230">
        <v>328.4</v>
      </c>
      <c r="M287" s="230">
        <v>11.53979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4170.8500000000004</v>
      </c>
      <c r="D288" s="231">
        <v>4172.3166666666666</v>
      </c>
      <c r="E288" s="231">
        <v>4130.7333333333336</v>
      </c>
      <c r="F288" s="231">
        <v>4090.6166666666668</v>
      </c>
      <c r="G288" s="231">
        <v>4049.0333333333338</v>
      </c>
      <c r="H288" s="231">
        <v>4212.4333333333334</v>
      </c>
      <c r="I288" s="231">
        <v>4254.0166666666673</v>
      </c>
      <c r="J288" s="231">
        <v>4294.1333333333332</v>
      </c>
      <c r="K288" s="230">
        <v>4213.8999999999996</v>
      </c>
      <c r="L288" s="230">
        <v>4132.2</v>
      </c>
      <c r="M288" s="230">
        <v>4.8047300000000002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10527.2</v>
      </c>
      <c r="D289" s="231">
        <v>10539.050000000001</v>
      </c>
      <c r="E289" s="231">
        <v>10428.150000000001</v>
      </c>
      <c r="F289" s="231">
        <v>10329.1</v>
      </c>
      <c r="G289" s="231">
        <v>10218.200000000001</v>
      </c>
      <c r="H289" s="231">
        <v>10638.100000000002</v>
      </c>
      <c r="I289" s="231">
        <v>10749</v>
      </c>
      <c r="J289" s="231">
        <v>10848.050000000003</v>
      </c>
      <c r="K289" s="230">
        <v>10649.95</v>
      </c>
      <c r="L289" s="230">
        <v>10440</v>
      </c>
      <c r="M289" s="230">
        <v>0.11443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2215.1999999999998</v>
      </c>
      <c r="D290" s="231">
        <v>2220.0666666666666</v>
      </c>
      <c r="E290" s="231">
        <v>2197.1333333333332</v>
      </c>
      <c r="F290" s="231">
        <v>2179.0666666666666</v>
      </c>
      <c r="G290" s="231">
        <v>2156.1333333333332</v>
      </c>
      <c r="H290" s="231">
        <v>2238.1333333333332</v>
      </c>
      <c r="I290" s="231">
        <v>2261.0666666666666</v>
      </c>
      <c r="J290" s="231">
        <v>2279.1333333333332</v>
      </c>
      <c r="K290" s="230">
        <v>2243</v>
      </c>
      <c r="L290" s="230">
        <v>2202</v>
      </c>
      <c r="M290" s="230">
        <v>10.093159999999999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352.75</v>
      </c>
      <c r="D291" s="231">
        <v>350.95</v>
      </c>
      <c r="E291" s="231">
        <v>346.9</v>
      </c>
      <c r="F291" s="231">
        <v>341.05</v>
      </c>
      <c r="G291" s="231">
        <v>337</v>
      </c>
      <c r="H291" s="231">
        <v>356.79999999999995</v>
      </c>
      <c r="I291" s="231">
        <v>360.85</v>
      </c>
      <c r="J291" s="231">
        <v>366.69999999999993</v>
      </c>
      <c r="K291" s="230">
        <v>355</v>
      </c>
      <c r="L291" s="230">
        <v>345.1</v>
      </c>
      <c r="M291" s="230">
        <v>1.7320800000000001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303</v>
      </c>
      <c r="D292" s="231">
        <v>304.5</v>
      </c>
      <c r="E292" s="231">
        <v>301</v>
      </c>
      <c r="F292" s="231">
        <v>299</v>
      </c>
      <c r="G292" s="231">
        <v>295.5</v>
      </c>
      <c r="H292" s="231">
        <v>306.5</v>
      </c>
      <c r="I292" s="231">
        <v>310</v>
      </c>
      <c r="J292" s="231">
        <v>312</v>
      </c>
      <c r="K292" s="230">
        <v>308</v>
      </c>
      <c r="L292" s="230">
        <v>302.5</v>
      </c>
      <c r="M292" s="230">
        <v>19.39931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271.5</v>
      </c>
      <c r="D293" s="231">
        <v>273.93333333333334</v>
      </c>
      <c r="E293" s="231">
        <v>266.86666666666667</v>
      </c>
      <c r="F293" s="231">
        <v>262.23333333333335</v>
      </c>
      <c r="G293" s="231">
        <v>255.16666666666669</v>
      </c>
      <c r="H293" s="231">
        <v>278.56666666666666</v>
      </c>
      <c r="I293" s="231">
        <v>285.63333333333338</v>
      </c>
      <c r="J293" s="231">
        <v>290.26666666666665</v>
      </c>
      <c r="K293" s="230">
        <v>281</v>
      </c>
      <c r="L293" s="230">
        <v>269.3</v>
      </c>
      <c r="M293" s="230">
        <v>10.96771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85.3</v>
      </c>
      <c r="D294" s="231">
        <v>85.716666666666654</v>
      </c>
      <c r="E294" s="231">
        <v>84.033333333333303</v>
      </c>
      <c r="F294" s="231">
        <v>82.766666666666652</v>
      </c>
      <c r="G294" s="231">
        <v>81.0833333333333</v>
      </c>
      <c r="H294" s="231">
        <v>86.983333333333306</v>
      </c>
      <c r="I294" s="231">
        <v>88.666666666666671</v>
      </c>
      <c r="J294" s="231">
        <v>89.933333333333309</v>
      </c>
      <c r="K294" s="230">
        <v>87.4</v>
      </c>
      <c r="L294" s="230">
        <v>84.45</v>
      </c>
      <c r="M294" s="230">
        <v>67.677869999999999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548</v>
      </c>
      <c r="D295" s="231">
        <v>547.9</v>
      </c>
      <c r="E295" s="231">
        <v>545.19999999999993</v>
      </c>
      <c r="F295" s="231">
        <v>542.4</v>
      </c>
      <c r="G295" s="231">
        <v>539.69999999999993</v>
      </c>
      <c r="H295" s="231">
        <v>550.69999999999993</v>
      </c>
      <c r="I295" s="231">
        <v>553.4</v>
      </c>
      <c r="J295" s="231">
        <v>556.19999999999993</v>
      </c>
      <c r="K295" s="230">
        <v>550.6</v>
      </c>
      <c r="L295" s="230">
        <v>545.1</v>
      </c>
      <c r="M295" s="230">
        <v>6.5560200000000002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3903.5</v>
      </c>
      <c r="D296" s="231">
        <v>3964.9500000000003</v>
      </c>
      <c r="E296" s="231">
        <v>3829.9000000000005</v>
      </c>
      <c r="F296" s="231">
        <v>3756.3</v>
      </c>
      <c r="G296" s="231">
        <v>3621.2500000000005</v>
      </c>
      <c r="H296" s="231">
        <v>4038.5500000000006</v>
      </c>
      <c r="I296" s="231">
        <v>4173.6000000000004</v>
      </c>
      <c r="J296" s="231">
        <v>4247.2000000000007</v>
      </c>
      <c r="K296" s="230">
        <v>4100</v>
      </c>
      <c r="L296" s="230">
        <v>3891.35</v>
      </c>
      <c r="M296" s="230">
        <v>0.41681000000000001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695.15</v>
      </c>
      <c r="D297" s="231">
        <v>694.05000000000007</v>
      </c>
      <c r="E297" s="231">
        <v>686.10000000000014</v>
      </c>
      <c r="F297" s="231">
        <v>677.05000000000007</v>
      </c>
      <c r="G297" s="231">
        <v>669.10000000000014</v>
      </c>
      <c r="H297" s="231">
        <v>703.10000000000014</v>
      </c>
      <c r="I297" s="231">
        <v>711.05000000000018</v>
      </c>
      <c r="J297" s="231">
        <v>720.10000000000014</v>
      </c>
      <c r="K297" s="230">
        <v>702</v>
      </c>
      <c r="L297" s="230">
        <v>685</v>
      </c>
      <c r="M297" s="230">
        <v>22.1035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1342.4</v>
      </c>
      <c r="D298" s="231">
        <v>1342.0333333333335</v>
      </c>
      <c r="E298" s="231">
        <v>1311.366666666667</v>
      </c>
      <c r="F298" s="231">
        <v>1280.3333333333335</v>
      </c>
      <c r="G298" s="231">
        <v>1249.666666666667</v>
      </c>
      <c r="H298" s="231">
        <v>1373.0666666666671</v>
      </c>
      <c r="I298" s="231">
        <v>1403.7333333333336</v>
      </c>
      <c r="J298" s="231">
        <v>1434.7666666666671</v>
      </c>
      <c r="K298" s="230">
        <v>1372.7</v>
      </c>
      <c r="L298" s="230">
        <v>1311</v>
      </c>
      <c r="M298" s="230">
        <v>3.3294899999999998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28.95</v>
      </c>
      <c r="D299" s="231">
        <v>29.016666666666666</v>
      </c>
      <c r="E299" s="231">
        <v>28.733333333333331</v>
      </c>
      <c r="F299" s="231">
        <v>28.516666666666666</v>
      </c>
      <c r="G299" s="231">
        <v>28.233333333333331</v>
      </c>
      <c r="H299" s="231">
        <v>29.233333333333331</v>
      </c>
      <c r="I299" s="231">
        <v>29.516666666666662</v>
      </c>
      <c r="J299" s="231">
        <v>29.733333333333331</v>
      </c>
      <c r="K299" s="230">
        <v>29.3</v>
      </c>
      <c r="L299" s="230">
        <v>28.8</v>
      </c>
      <c r="M299" s="230">
        <v>5.5455699999999997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150.55000000000001</v>
      </c>
      <c r="D300" s="231">
        <v>150.54999999999998</v>
      </c>
      <c r="E300" s="231">
        <v>149.74999999999997</v>
      </c>
      <c r="F300" s="231">
        <v>148.94999999999999</v>
      </c>
      <c r="G300" s="231">
        <v>148.14999999999998</v>
      </c>
      <c r="H300" s="231">
        <v>151.34999999999997</v>
      </c>
      <c r="I300" s="231">
        <v>152.14999999999998</v>
      </c>
      <c r="J300" s="231">
        <v>152.94999999999996</v>
      </c>
      <c r="K300" s="230">
        <v>151.35</v>
      </c>
      <c r="L300" s="230">
        <v>149.75</v>
      </c>
      <c r="M300" s="230">
        <v>0.50114999999999998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86517.4</v>
      </c>
      <c r="D301" s="231">
        <v>86519.183333333334</v>
      </c>
      <c r="E301" s="231">
        <v>86088.366666666669</v>
      </c>
      <c r="F301" s="231">
        <v>85659.333333333328</v>
      </c>
      <c r="G301" s="231">
        <v>85228.516666666663</v>
      </c>
      <c r="H301" s="231">
        <v>86948.216666666674</v>
      </c>
      <c r="I301" s="231">
        <v>87379.033333333355</v>
      </c>
      <c r="J301" s="231">
        <v>87808.06666666668</v>
      </c>
      <c r="K301" s="230">
        <v>86950</v>
      </c>
      <c r="L301" s="230">
        <v>86090.15</v>
      </c>
      <c r="M301" s="230">
        <v>3.4180000000000002E-2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1730.1</v>
      </c>
      <c r="D302" s="231">
        <v>1730</v>
      </c>
      <c r="E302" s="231">
        <v>1720.1</v>
      </c>
      <c r="F302" s="231">
        <v>1710.1</v>
      </c>
      <c r="G302" s="231">
        <v>1700.1999999999998</v>
      </c>
      <c r="H302" s="231">
        <v>1740</v>
      </c>
      <c r="I302" s="231">
        <v>1749.9</v>
      </c>
      <c r="J302" s="231">
        <v>1759.9</v>
      </c>
      <c r="K302" s="230">
        <v>1739.9</v>
      </c>
      <c r="L302" s="230">
        <v>1720</v>
      </c>
      <c r="M302" s="230">
        <v>0.37929000000000002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907.8</v>
      </c>
      <c r="D303" s="231">
        <v>921.93333333333339</v>
      </c>
      <c r="E303" s="231">
        <v>886.91666666666674</v>
      </c>
      <c r="F303" s="231">
        <v>866.0333333333333</v>
      </c>
      <c r="G303" s="231">
        <v>831.01666666666665</v>
      </c>
      <c r="H303" s="231">
        <v>942.81666666666683</v>
      </c>
      <c r="I303" s="231">
        <v>977.83333333333348</v>
      </c>
      <c r="J303" s="231">
        <v>998.71666666666692</v>
      </c>
      <c r="K303" s="230">
        <v>956.95</v>
      </c>
      <c r="L303" s="230">
        <v>901.05</v>
      </c>
      <c r="M303" s="230">
        <v>7.0934100000000004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1003.8</v>
      </c>
      <c r="D304" s="231">
        <v>1006.9833333333332</v>
      </c>
      <c r="E304" s="231">
        <v>997.81666666666649</v>
      </c>
      <c r="F304" s="231">
        <v>991.83333333333326</v>
      </c>
      <c r="G304" s="231">
        <v>982.66666666666652</v>
      </c>
      <c r="H304" s="231">
        <v>1012.9666666666665</v>
      </c>
      <c r="I304" s="231">
        <v>1022.1333333333332</v>
      </c>
      <c r="J304" s="231">
        <v>1028.1166666666663</v>
      </c>
      <c r="K304" s="230">
        <v>1016.15</v>
      </c>
      <c r="L304" s="230">
        <v>1001</v>
      </c>
      <c r="M304" s="230">
        <v>1.49268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257.35000000000002</v>
      </c>
      <c r="D305" s="231">
        <v>258.5</v>
      </c>
      <c r="E305" s="231">
        <v>254.8</v>
      </c>
      <c r="F305" s="231">
        <v>252.25</v>
      </c>
      <c r="G305" s="231">
        <v>248.55</v>
      </c>
      <c r="H305" s="231">
        <v>261.05</v>
      </c>
      <c r="I305" s="231">
        <v>264.75000000000006</v>
      </c>
      <c r="J305" s="231">
        <v>267.3</v>
      </c>
      <c r="K305" s="230">
        <v>262.2</v>
      </c>
      <c r="L305" s="230">
        <v>255.95</v>
      </c>
      <c r="M305" s="230">
        <v>30.39303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1212.75</v>
      </c>
      <c r="D306" s="231">
        <v>1214.5833333333333</v>
      </c>
      <c r="E306" s="231">
        <v>1207.2166666666665</v>
      </c>
      <c r="F306" s="231">
        <v>1201.6833333333332</v>
      </c>
      <c r="G306" s="231">
        <v>1194.3166666666664</v>
      </c>
      <c r="H306" s="231">
        <v>1220.1166666666666</v>
      </c>
      <c r="I306" s="231">
        <v>1227.4833333333333</v>
      </c>
      <c r="J306" s="231">
        <v>1233.0166666666667</v>
      </c>
      <c r="K306" s="230">
        <v>1221.95</v>
      </c>
      <c r="L306" s="230">
        <v>1209.05</v>
      </c>
      <c r="M306" s="230">
        <v>10.158149999999999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373.1</v>
      </c>
      <c r="D307" s="231">
        <v>371.66666666666669</v>
      </c>
      <c r="E307" s="231">
        <v>368.43333333333339</v>
      </c>
      <c r="F307" s="231">
        <v>363.76666666666671</v>
      </c>
      <c r="G307" s="231">
        <v>360.53333333333342</v>
      </c>
      <c r="H307" s="231">
        <v>376.33333333333337</v>
      </c>
      <c r="I307" s="231">
        <v>379.56666666666661</v>
      </c>
      <c r="J307" s="231">
        <v>384.23333333333335</v>
      </c>
      <c r="K307" s="230">
        <v>374.9</v>
      </c>
      <c r="L307" s="230">
        <v>367</v>
      </c>
      <c r="M307" s="230">
        <v>4.4004300000000001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301</v>
      </c>
      <c r="D308" s="231">
        <v>299.58333333333331</v>
      </c>
      <c r="E308" s="231">
        <v>294.41666666666663</v>
      </c>
      <c r="F308" s="231">
        <v>287.83333333333331</v>
      </c>
      <c r="G308" s="231">
        <v>282.66666666666663</v>
      </c>
      <c r="H308" s="231">
        <v>306.16666666666663</v>
      </c>
      <c r="I308" s="231">
        <v>311.33333333333326</v>
      </c>
      <c r="J308" s="231">
        <v>317.91666666666663</v>
      </c>
      <c r="K308" s="230">
        <v>304.75</v>
      </c>
      <c r="L308" s="230">
        <v>293</v>
      </c>
      <c r="M308" s="230">
        <v>11.0158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367.55</v>
      </c>
      <c r="D309" s="231">
        <v>368.08333333333331</v>
      </c>
      <c r="E309" s="231">
        <v>364.76666666666665</v>
      </c>
      <c r="F309" s="231">
        <v>361.98333333333335</v>
      </c>
      <c r="G309" s="231">
        <v>358.66666666666669</v>
      </c>
      <c r="H309" s="231">
        <v>370.86666666666662</v>
      </c>
      <c r="I309" s="231">
        <v>374.18333333333334</v>
      </c>
      <c r="J309" s="231">
        <v>376.96666666666658</v>
      </c>
      <c r="K309" s="230">
        <v>371.4</v>
      </c>
      <c r="L309" s="230">
        <v>365.3</v>
      </c>
      <c r="M309" s="230">
        <v>0.30359000000000003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380.1</v>
      </c>
      <c r="D310" s="231">
        <v>381.23333333333335</v>
      </c>
      <c r="E310" s="231">
        <v>377.66666666666669</v>
      </c>
      <c r="F310" s="231">
        <v>375.23333333333335</v>
      </c>
      <c r="G310" s="231">
        <v>371.66666666666669</v>
      </c>
      <c r="H310" s="231">
        <v>383.66666666666669</v>
      </c>
      <c r="I310" s="231">
        <v>387.23333333333329</v>
      </c>
      <c r="J310" s="231">
        <v>389.66666666666669</v>
      </c>
      <c r="K310" s="230">
        <v>384.8</v>
      </c>
      <c r="L310" s="230">
        <v>378.8</v>
      </c>
      <c r="M310" s="230">
        <v>0.19750999999999999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126.3</v>
      </c>
      <c r="D311" s="231">
        <v>127.05</v>
      </c>
      <c r="E311" s="231">
        <v>124.9</v>
      </c>
      <c r="F311" s="231">
        <v>123.50000000000001</v>
      </c>
      <c r="G311" s="231">
        <v>121.35000000000002</v>
      </c>
      <c r="H311" s="231">
        <v>128.44999999999999</v>
      </c>
      <c r="I311" s="231">
        <v>130.6</v>
      </c>
      <c r="J311" s="231">
        <v>131.99999999999997</v>
      </c>
      <c r="K311" s="230">
        <v>129.19999999999999</v>
      </c>
      <c r="L311" s="230">
        <v>125.65</v>
      </c>
      <c r="M311" s="230">
        <v>28.690950000000001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53.25</v>
      </c>
      <c r="D312" s="231">
        <v>53.6</v>
      </c>
      <c r="E312" s="231">
        <v>52.800000000000004</v>
      </c>
      <c r="F312" s="231">
        <v>52.35</v>
      </c>
      <c r="G312" s="231">
        <v>51.550000000000004</v>
      </c>
      <c r="H312" s="231">
        <v>54.050000000000004</v>
      </c>
      <c r="I312" s="231">
        <v>54.85</v>
      </c>
      <c r="J312" s="231">
        <v>55.300000000000004</v>
      </c>
      <c r="K312" s="230">
        <v>54.4</v>
      </c>
      <c r="L312" s="230">
        <v>53.15</v>
      </c>
      <c r="M312" s="230">
        <v>17.817830000000001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473.25</v>
      </c>
      <c r="D313" s="231">
        <v>473.05</v>
      </c>
      <c r="E313" s="231">
        <v>471.25</v>
      </c>
      <c r="F313" s="231">
        <v>469.25</v>
      </c>
      <c r="G313" s="231">
        <v>467.45</v>
      </c>
      <c r="H313" s="231">
        <v>475.05</v>
      </c>
      <c r="I313" s="231">
        <v>476.85000000000008</v>
      </c>
      <c r="J313" s="231">
        <v>478.85</v>
      </c>
      <c r="K313" s="230">
        <v>474.85</v>
      </c>
      <c r="L313" s="230">
        <v>471.05</v>
      </c>
      <c r="M313" s="230">
        <v>8.5663900000000002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8558.4500000000007</v>
      </c>
      <c r="D314" s="231">
        <v>8604.15</v>
      </c>
      <c r="E314" s="231">
        <v>8504.2999999999993</v>
      </c>
      <c r="F314" s="231">
        <v>8450.15</v>
      </c>
      <c r="G314" s="231">
        <v>8350.2999999999993</v>
      </c>
      <c r="H314" s="231">
        <v>8658.2999999999993</v>
      </c>
      <c r="I314" s="231">
        <v>8758.1500000000015</v>
      </c>
      <c r="J314" s="231">
        <v>8812.2999999999993</v>
      </c>
      <c r="K314" s="230">
        <v>8704</v>
      </c>
      <c r="L314" s="230">
        <v>8550</v>
      </c>
      <c r="M314" s="230">
        <v>4.2415700000000003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1773.15</v>
      </c>
      <c r="D315" s="231">
        <v>1776.9333333333334</v>
      </c>
      <c r="E315" s="231">
        <v>1747.8666666666668</v>
      </c>
      <c r="F315" s="231">
        <v>1722.5833333333335</v>
      </c>
      <c r="G315" s="231">
        <v>1693.5166666666669</v>
      </c>
      <c r="H315" s="231">
        <v>1802.2166666666667</v>
      </c>
      <c r="I315" s="231">
        <v>1831.2833333333333</v>
      </c>
      <c r="J315" s="231">
        <v>1856.5666666666666</v>
      </c>
      <c r="K315" s="230">
        <v>1806</v>
      </c>
      <c r="L315" s="230">
        <v>1751.65</v>
      </c>
      <c r="M315" s="230">
        <v>9.5722400000000007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623.6</v>
      </c>
      <c r="D316" s="231">
        <v>630.7166666666667</v>
      </c>
      <c r="E316" s="231">
        <v>611.48333333333335</v>
      </c>
      <c r="F316" s="231">
        <v>599.36666666666667</v>
      </c>
      <c r="G316" s="231">
        <v>580.13333333333333</v>
      </c>
      <c r="H316" s="231">
        <v>642.83333333333337</v>
      </c>
      <c r="I316" s="231">
        <v>662.06666666666672</v>
      </c>
      <c r="J316" s="231">
        <v>674.18333333333339</v>
      </c>
      <c r="K316" s="230">
        <v>649.95000000000005</v>
      </c>
      <c r="L316" s="230">
        <v>618.6</v>
      </c>
      <c r="M316" s="230">
        <v>7.4021800000000004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453.45</v>
      </c>
      <c r="D317" s="231">
        <v>457.2833333333333</v>
      </c>
      <c r="E317" s="231">
        <v>447.31666666666661</v>
      </c>
      <c r="F317" s="231">
        <v>441.18333333333328</v>
      </c>
      <c r="G317" s="231">
        <v>431.21666666666658</v>
      </c>
      <c r="H317" s="231">
        <v>463.41666666666663</v>
      </c>
      <c r="I317" s="231">
        <v>473.38333333333333</v>
      </c>
      <c r="J317" s="231">
        <v>479.51666666666665</v>
      </c>
      <c r="K317" s="230">
        <v>467.25</v>
      </c>
      <c r="L317" s="230">
        <v>451.15</v>
      </c>
      <c r="M317" s="230">
        <v>12.806800000000001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740.3</v>
      </c>
      <c r="D318" s="231">
        <v>731.54999999999984</v>
      </c>
      <c r="E318" s="231">
        <v>715.29999999999973</v>
      </c>
      <c r="F318" s="231">
        <v>690.29999999999984</v>
      </c>
      <c r="G318" s="231">
        <v>674.04999999999973</v>
      </c>
      <c r="H318" s="231">
        <v>756.54999999999973</v>
      </c>
      <c r="I318" s="231">
        <v>772.8</v>
      </c>
      <c r="J318" s="231">
        <v>797.79999999999973</v>
      </c>
      <c r="K318" s="230">
        <v>747.8</v>
      </c>
      <c r="L318" s="230">
        <v>706.55</v>
      </c>
      <c r="M318" s="230">
        <v>13.36692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744.55</v>
      </c>
      <c r="D319" s="231">
        <v>735.65</v>
      </c>
      <c r="E319" s="231">
        <v>714.94999999999993</v>
      </c>
      <c r="F319" s="231">
        <v>685.34999999999991</v>
      </c>
      <c r="G319" s="231">
        <v>664.64999999999986</v>
      </c>
      <c r="H319" s="231">
        <v>765.25</v>
      </c>
      <c r="I319" s="231">
        <v>785.95</v>
      </c>
      <c r="J319" s="231">
        <v>815.55000000000007</v>
      </c>
      <c r="K319" s="230">
        <v>756.35</v>
      </c>
      <c r="L319" s="230">
        <v>706.05</v>
      </c>
      <c r="M319" s="230">
        <v>0.76627999999999996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846.9</v>
      </c>
      <c r="D320" s="231">
        <v>846.25</v>
      </c>
      <c r="E320" s="231">
        <v>834.3</v>
      </c>
      <c r="F320" s="231">
        <v>821.69999999999993</v>
      </c>
      <c r="G320" s="231">
        <v>809.74999999999989</v>
      </c>
      <c r="H320" s="231">
        <v>858.85</v>
      </c>
      <c r="I320" s="231">
        <v>870.80000000000007</v>
      </c>
      <c r="J320" s="231">
        <v>883.40000000000009</v>
      </c>
      <c r="K320" s="230">
        <v>858.2</v>
      </c>
      <c r="L320" s="230">
        <v>833.65</v>
      </c>
      <c r="M320" s="230">
        <v>2.2529499999999998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1239.3499999999999</v>
      </c>
      <c r="D321" s="231">
        <v>1240.2666666666667</v>
      </c>
      <c r="E321" s="231">
        <v>1224.5833333333333</v>
      </c>
      <c r="F321" s="231">
        <v>1209.8166666666666</v>
      </c>
      <c r="G321" s="231">
        <v>1194.1333333333332</v>
      </c>
      <c r="H321" s="231">
        <v>1255.0333333333333</v>
      </c>
      <c r="I321" s="231">
        <v>1270.7166666666667</v>
      </c>
      <c r="J321" s="231">
        <v>1285.4833333333333</v>
      </c>
      <c r="K321" s="230">
        <v>1255.95</v>
      </c>
      <c r="L321" s="230">
        <v>1225.5</v>
      </c>
      <c r="M321" s="230">
        <v>1.3267100000000001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50.45</v>
      </c>
      <c r="D322" s="231">
        <v>50.366666666666674</v>
      </c>
      <c r="E322" s="231">
        <v>49.883333333333347</v>
      </c>
      <c r="F322" s="231">
        <v>49.31666666666667</v>
      </c>
      <c r="G322" s="231">
        <v>48.833333333333343</v>
      </c>
      <c r="H322" s="231">
        <v>50.933333333333351</v>
      </c>
      <c r="I322" s="231">
        <v>51.416666666666671</v>
      </c>
      <c r="J322" s="231">
        <v>51.983333333333356</v>
      </c>
      <c r="K322" s="230">
        <v>50.85</v>
      </c>
      <c r="L322" s="230">
        <v>49.8</v>
      </c>
      <c r="M322" s="230">
        <v>38.872520000000002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608.70000000000005</v>
      </c>
      <c r="D323" s="231">
        <v>606.41666666666663</v>
      </c>
      <c r="E323" s="231">
        <v>602.2833333333333</v>
      </c>
      <c r="F323" s="231">
        <v>595.86666666666667</v>
      </c>
      <c r="G323" s="231">
        <v>591.73333333333335</v>
      </c>
      <c r="H323" s="231">
        <v>612.83333333333326</v>
      </c>
      <c r="I323" s="231">
        <v>616.9666666666667</v>
      </c>
      <c r="J323" s="231">
        <v>623.38333333333321</v>
      </c>
      <c r="K323" s="230">
        <v>610.54999999999995</v>
      </c>
      <c r="L323" s="230">
        <v>600</v>
      </c>
      <c r="M323" s="230">
        <v>0.25118000000000001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1759.95</v>
      </c>
      <c r="D324" s="231">
        <v>1749.3</v>
      </c>
      <c r="E324" s="231">
        <v>1735.6499999999999</v>
      </c>
      <c r="F324" s="231">
        <v>1711.35</v>
      </c>
      <c r="G324" s="231">
        <v>1697.6999999999998</v>
      </c>
      <c r="H324" s="231">
        <v>1773.6</v>
      </c>
      <c r="I324" s="231">
        <v>1787.25</v>
      </c>
      <c r="J324" s="231">
        <v>1811.55</v>
      </c>
      <c r="K324" s="230">
        <v>1762.95</v>
      </c>
      <c r="L324" s="230">
        <v>1725</v>
      </c>
      <c r="M324" s="230">
        <v>4.1022699999999999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1457.75</v>
      </c>
      <c r="D325" s="231">
        <v>1456.2</v>
      </c>
      <c r="E325" s="231">
        <v>1450.6000000000001</v>
      </c>
      <c r="F325" s="231">
        <v>1443.45</v>
      </c>
      <c r="G325" s="231">
        <v>1437.8500000000001</v>
      </c>
      <c r="H325" s="231">
        <v>1463.3500000000001</v>
      </c>
      <c r="I325" s="231">
        <v>1468.95</v>
      </c>
      <c r="J325" s="231">
        <v>1476.1000000000001</v>
      </c>
      <c r="K325" s="230">
        <v>1461.8</v>
      </c>
      <c r="L325" s="230">
        <v>1449.05</v>
      </c>
      <c r="M325" s="230">
        <v>1.1024400000000001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1035.05</v>
      </c>
      <c r="D326" s="231">
        <v>1031.45</v>
      </c>
      <c r="E326" s="231">
        <v>1023.6000000000001</v>
      </c>
      <c r="F326" s="231">
        <v>1012.1500000000001</v>
      </c>
      <c r="G326" s="231">
        <v>1004.3000000000002</v>
      </c>
      <c r="H326" s="231">
        <v>1042.9000000000001</v>
      </c>
      <c r="I326" s="231">
        <v>1050.75</v>
      </c>
      <c r="J326" s="231">
        <v>1062.2</v>
      </c>
      <c r="K326" s="230">
        <v>1039.3</v>
      </c>
      <c r="L326" s="230">
        <v>1020</v>
      </c>
      <c r="M326" s="230">
        <v>5.35616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569.20000000000005</v>
      </c>
      <c r="D327" s="231">
        <v>566.83333333333337</v>
      </c>
      <c r="E327" s="231">
        <v>558.26666666666677</v>
      </c>
      <c r="F327" s="231">
        <v>547.33333333333337</v>
      </c>
      <c r="G327" s="231">
        <v>538.76666666666677</v>
      </c>
      <c r="H327" s="231">
        <v>577.76666666666677</v>
      </c>
      <c r="I327" s="231">
        <v>586.33333333333337</v>
      </c>
      <c r="J327" s="231">
        <v>597.26666666666677</v>
      </c>
      <c r="K327" s="230">
        <v>575.4</v>
      </c>
      <c r="L327" s="230">
        <v>555.9</v>
      </c>
      <c r="M327" s="230">
        <v>1.79125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38.1</v>
      </c>
      <c r="D328" s="231">
        <v>38.333333333333336</v>
      </c>
      <c r="E328" s="231">
        <v>37.666666666666671</v>
      </c>
      <c r="F328" s="231">
        <v>37.233333333333334</v>
      </c>
      <c r="G328" s="231">
        <v>36.56666666666667</v>
      </c>
      <c r="H328" s="231">
        <v>38.766666666666673</v>
      </c>
      <c r="I328" s="231">
        <v>39.433333333333344</v>
      </c>
      <c r="J328" s="231">
        <v>39.866666666666674</v>
      </c>
      <c r="K328" s="230">
        <v>39</v>
      </c>
      <c r="L328" s="230">
        <v>37.9</v>
      </c>
      <c r="M328" s="230">
        <v>40.161479999999997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113.5</v>
      </c>
      <c r="D329" s="231">
        <v>113.33333333333333</v>
      </c>
      <c r="E329" s="231">
        <v>112.16666666666666</v>
      </c>
      <c r="F329" s="231">
        <v>110.83333333333333</v>
      </c>
      <c r="G329" s="231">
        <v>109.66666666666666</v>
      </c>
      <c r="H329" s="231">
        <v>114.66666666666666</v>
      </c>
      <c r="I329" s="231">
        <v>115.83333333333331</v>
      </c>
      <c r="J329" s="231">
        <v>117.16666666666666</v>
      </c>
      <c r="K329" s="230">
        <v>114.5</v>
      </c>
      <c r="L329" s="230">
        <v>112</v>
      </c>
      <c r="M329" s="230">
        <v>38.629669999999997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42.85</v>
      </c>
      <c r="D330" s="231">
        <v>42.583333333333336</v>
      </c>
      <c r="E330" s="231">
        <v>42.116666666666674</v>
      </c>
      <c r="F330" s="231">
        <v>41.38333333333334</v>
      </c>
      <c r="G330" s="231">
        <v>40.916666666666679</v>
      </c>
      <c r="H330" s="231">
        <v>43.31666666666667</v>
      </c>
      <c r="I330" s="231">
        <v>43.783333333333324</v>
      </c>
      <c r="J330" s="231">
        <v>44.516666666666666</v>
      </c>
      <c r="K330" s="230">
        <v>43.05</v>
      </c>
      <c r="L330" s="230">
        <v>41.85</v>
      </c>
      <c r="M330" s="230">
        <v>64.452759999999998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78.55</v>
      </c>
      <c r="D331" s="231">
        <v>79.516666666666666</v>
      </c>
      <c r="E331" s="231">
        <v>76.583333333333329</v>
      </c>
      <c r="F331" s="231">
        <v>74.61666666666666</v>
      </c>
      <c r="G331" s="231">
        <v>71.683333333333323</v>
      </c>
      <c r="H331" s="231">
        <v>81.483333333333334</v>
      </c>
      <c r="I331" s="231">
        <v>84.416666666666671</v>
      </c>
      <c r="J331" s="231">
        <v>86.38333333333334</v>
      </c>
      <c r="K331" s="230">
        <v>82.45</v>
      </c>
      <c r="L331" s="230">
        <v>77.55</v>
      </c>
      <c r="M331" s="230">
        <v>13.346629999999999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212.95</v>
      </c>
      <c r="D332" s="231">
        <v>214.83333333333334</v>
      </c>
      <c r="E332" s="231">
        <v>209.81666666666669</v>
      </c>
      <c r="F332" s="231">
        <v>206.68333333333334</v>
      </c>
      <c r="G332" s="231">
        <v>201.66666666666669</v>
      </c>
      <c r="H332" s="231">
        <v>217.9666666666667</v>
      </c>
      <c r="I332" s="231">
        <v>222.98333333333335</v>
      </c>
      <c r="J332" s="231">
        <v>226.1166666666667</v>
      </c>
      <c r="K332" s="230">
        <v>219.85</v>
      </c>
      <c r="L332" s="230">
        <v>211.7</v>
      </c>
      <c r="M332" s="230">
        <v>3.28104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169.7</v>
      </c>
      <c r="D333" s="231">
        <v>169.35</v>
      </c>
      <c r="E333" s="231">
        <v>168.75</v>
      </c>
      <c r="F333" s="231">
        <v>167.8</v>
      </c>
      <c r="G333" s="231">
        <v>167.20000000000002</v>
      </c>
      <c r="H333" s="231">
        <v>170.29999999999998</v>
      </c>
      <c r="I333" s="231">
        <v>170.89999999999995</v>
      </c>
      <c r="J333" s="231">
        <v>171.84999999999997</v>
      </c>
      <c r="K333" s="230">
        <v>169.95</v>
      </c>
      <c r="L333" s="230">
        <v>168.4</v>
      </c>
      <c r="M333" s="230">
        <v>66.723910000000004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770.85</v>
      </c>
      <c r="D334" s="231">
        <v>766.63333333333321</v>
      </c>
      <c r="E334" s="231">
        <v>760.26666666666642</v>
      </c>
      <c r="F334" s="231">
        <v>749.68333333333317</v>
      </c>
      <c r="G334" s="231">
        <v>743.31666666666638</v>
      </c>
      <c r="H334" s="231">
        <v>777.21666666666647</v>
      </c>
      <c r="I334" s="231">
        <v>783.58333333333326</v>
      </c>
      <c r="J334" s="231">
        <v>794.16666666666652</v>
      </c>
      <c r="K334" s="230">
        <v>773</v>
      </c>
      <c r="L334" s="230">
        <v>756.05</v>
      </c>
      <c r="M334" s="230">
        <v>1.3834599999999999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82.15</v>
      </c>
      <c r="D335" s="231">
        <v>82.266666666666666</v>
      </c>
      <c r="E335" s="231">
        <v>81.283333333333331</v>
      </c>
      <c r="F335" s="231">
        <v>80.416666666666671</v>
      </c>
      <c r="G335" s="231">
        <v>79.433333333333337</v>
      </c>
      <c r="H335" s="231">
        <v>83.133333333333326</v>
      </c>
      <c r="I335" s="231">
        <v>84.116666666666646</v>
      </c>
      <c r="J335" s="231">
        <v>84.98333333333332</v>
      </c>
      <c r="K335" s="230">
        <v>83.25</v>
      </c>
      <c r="L335" s="230">
        <v>81.400000000000006</v>
      </c>
      <c r="M335" s="230">
        <v>45.386650000000003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4732.7</v>
      </c>
      <c r="D336" s="231">
        <v>4711.9000000000005</v>
      </c>
      <c r="E336" s="231">
        <v>4685.0000000000009</v>
      </c>
      <c r="F336" s="231">
        <v>4637.3</v>
      </c>
      <c r="G336" s="231">
        <v>4610.4000000000005</v>
      </c>
      <c r="H336" s="231">
        <v>4759.6000000000013</v>
      </c>
      <c r="I336" s="231">
        <v>4786.5000000000009</v>
      </c>
      <c r="J336" s="231">
        <v>4834.2000000000016</v>
      </c>
      <c r="K336" s="230">
        <v>4738.8</v>
      </c>
      <c r="L336" s="230">
        <v>4664.2</v>
      </c>
      <c r="M336" s="230">
        <v>1.72058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564.9</v>
      </c>
      <c r="D337" s="231">
        <v>562.11666666666667</v>
      </c>
      <c r="E337" s="231">
        <v>536.73333333333335</v>
      </c>
      <c r="F337" s="231">
        <v>508.56666666666672</v>
      </c>
      <c r="G337" s="231">
        <v>483.18333333333339</v>
      </c>
      <c r="H337" s="231">
        <v>590.2833333333333</v>
      </c>
      <c r="I337" s="231">
        <v>615.66666666666674</v>
      </c>
      <c r="J337" s="231">
        <v>643.83333333333326</v>
      </c>
      <c r="K337" s="230">
        <v>587.5</v>
      </c>
      <c r="L337" s="230">
        <v>533.95000000000005</v>
      </c>
      <c r="M337" s="230">
        <v>66.155749999999998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20496.849999999999</v>
      </c>
      <c r="D338" s="231">
        <v>20490.416666666668</v>
      </c>
      <c r="E338" s="231">
        <v>20393.833333333336</v>
      </c>
      <c r="F338" s="231">
        <v>20290.816666666669</v>
      </c>
      <c r="G338" s="231">
        <v>20194.233333333337</v>
      </c>
      <c r="H338" s="231">
        <v>20593.433333333334</v>
      </c>
      <c r="I338" s="231">
        <v>20690.01666666667</v>
      </c>
      <c r="J338" s="231">
        <v>20793.033333333333</v>
      </c>
      <c r="K338" s="230">
        <v>20587</v>
      </c>
      <c r="L338" s="230">
        <v>20387.400000000001</v>
      </c>
      <c r="M338" s="230">
        <v>0.44305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54.2</v>
      </c>
      <c r="D339" s="231">
        <v>54.433333333333337</v>
      </c>
      <c r="E339" s="231">
        <v>53.616666666666674</v>
      </c>
      <c r="F339" s="231">
        <v>53.033333333333339</v>
      </c>
      <c r="G339" s="231">
        <v>52.216666666666676</v>
      </c>
      <c r="H339" s="231">
        <v>55.016666666666673</v>
      </c>
      <c r="I339" s="231">
        <v>55.833333333333336</v>
      </c>
      <c r="J339" s="231">
        <v>56.416666666666671</v>
      </c>
      <c r="K339" s="230">
        <v>55.25</v>
      </c>
      <c r="L339" s="230">
        <v>53.85</v>
      </c>
      <c r="M339" s="230">
        <v>3.8459099999999999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237.1</v>
      </c>
      <c r="D340" s="231">
        <v>236.4</v>
      </c>
      <c r="E340" s="231">
        <v>234.5</v>
      </c>
      <c r="F340" s="231">
        <v>231.9</v>
      </c>
      <c r="G340" s="231">
        <v>230</v>
      </c>
      <c r="H340" s="231">
        <v>239</v>
      </c>
      <c r="I340" s="231">
        <v>240.90000000000003</v>
      </c>
      <c r="J340" s="231">
        <v>243.5</v>
      </c>
      <c r="K340" s="230">
        <v>238.3</v>
      </c>
      <c r="L340" s="230">
        <v>233.8</v>
      </c>
      <c r="M340" s="230">
        <v>3.8387899999999999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332.3</v>
      </c>
      <c r="D341" s="231">
        <v>331.91666666666669</v>
      </c>
      <c r="E341" s="231">
        <v>329.28333333333336</v>
      </c>
      <c r="F341" s="231">
        <v>326.26666666666665</v>
      </c>
      <c r="G341" s="231">
        <v>323.63333333333333</v>
      </c>
      <c r="H341" s="231">
        <v>334.93333333333339</v>
      </c>
      <c r="I341" s="231">
        <v>337.56666666666672</v>
      </c>
      <c r="J341" s="231">
        <v>340.58333333333343</v>
      </c>
      <c r="K341" s="230">
        <v>334.55</v>
      </c>
      <c r="L341" s="230">
        <v>328.9</v>
      </c>
      <c r="M341" s="230">
        <v>1.76736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873.35</v>
      </c>
      <c r="D342" s="231">
        <v>891.54999999999984</v>
      </c>
      <c r="E342" s="231">
        <v>851.09999999999968</v>
      </c>
      <c r="F342" s="231">
        <v>828.8499999999998</v>
      </c>
      <c r="G342" s="231">
        <v>788.39999999999964</v>
      </c>
      <c r="H342" s="231">
        <v>913.79999999999973</v>
      </c>
      <c r="I342" s="231">
        <v>954.24999999999977</v>
      </c>
      <c r="J342" s="231">
        <v>976.49999999999977</v>
      </c>
      <c r="K342" s="230">
        <v>932</v>
      </c>
      <c r="L342" s="230">
        <v>869.3</v>
      </c>
      <c r="M342" s="230">
        <v>15.519209999999999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159.6</v>
      </c>
      <c r="D343" s="231">
        <v>159.38333333333333</v>
      </c>
      <c r="E343" s="231">
        <v>158.91666666666666</v>
      </c>
      <c r="F343" s="231">
        <v>158.23333333333332</v>
      </c>
      <c r="G343" s="231">
        <v>157.76666666666665</v>
      </c>
      <c r="H343" s="231">
        <v>160.06666666666666</v>
      </c>
      <c r="I343" s="231">
        <v>160.53333333333336</v>
      </c>
      <c r="J343" s="231">
        <v>161.21666666666667</v>
      </c>
      <c r="K343" s="230">
        <v>159.85</v>
      </c>
      <c r="L343" s="230">
        <v>158.69999999999999</v>
      </c>
      <c r="M343" s="230">
        <v>35.122140000000002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256.64999999999998</v>
      </c>
      <c r="D344" s="231">
        <v>254.89999999999998</v>
      </c>
      <c r="E344" s="231">
        <v>252.14999999999998</v>
      </c>
      <c r="F344" s="231">
        <v>247.65</v>
      </c>
      <c r="G344" s="231">
        <v>244.9</v>
      </c>
      <c r="H344" s="231">
        <v>259.39999999999998</v>
      </c>
      <c r="I344" s="231">
        <v>262.14999999999998</v>
      </c>
      <c r="J344" s="231">
        <v>266.64999999999992</v>
      </c>
      <c r="K344" s="230">
        <v>257.64999999999998</v>
      </c>
      <c r="L344" s="230">
        <v>250.4</v>
      </c>
      <c r="M344" s="230">
        <v>11.43923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678.7</v>
      </c>
      <c r="D345" s="231">
        <v>683.23333333333323</v>
      </c>
      <c r="E345" s="231">
        <v>668.46666666666647</v>
      </c>
      <c r="F345" s="231">
        <v>658.23333333333323</v>
      </c>
      <c r="G345" s="231">
        <v>643.46666666666647</v>
      </c>
      <c r="H345" s="231">
        <v>693.46666666666647</v>
      </c>
      <c r="I345" s="231">
        <v>708.23333333333312</v>
      </c>
      <c r="J345" s="231">
        <v>718.46666666666647</v>
      </c>
      <c r="K345" s="230">
        <v>698</v>
      </c>
      <c r="L345" s="230">
        <v>673</v>
      </c>
      <c r="M345" s="230">
        <v>7.8294600000000001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655.04999999999995</v>
      </c>
      <c r="D346" s="231">
        <v>654.31666666666661</v>
      </c>
      <c r="E346" s="231">
        <v>647.58333333333326</v>
      </c>
      <c r="F346" s="231">
        <v>640.11666666666667</v>
      </c>
      <c r="G346" s="231">
        <v>633.38333333333333</v>
      </c>
      <c r="H346" s="231">
        <v>661.78333333333319</v>
      </c>
      <c r="I346" s="231">
        <v>668.51666666666654</v>
      </c>
      <c r="J346" s="231">
        <v>675.98333333333312</v>
      </c>
      <c r="K346" s="230">
        <v>661.05</v>
      </c>
      <c r="L346" s="230">
        <v>646.85</v>
      </c>
      <c r="M346" s="230">
        <v>19.891680000000001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3309.2</v>
      </c>
      <c r="D347" s="231">
        <v>3313</v>
      </c>
      <c r="E347" s="231">
        <v>3276.4</v>
      </c>
      <c r="F347" s="231">
        <v>3243.6</v>
      </c>
      <c r="G347" s="231">
        <v>3207</v>
      </c>
      <c r="H347" s="231">
        <v>3345.8</v>
      </c>
      <c r="I347" s="231">
        <v>3382.4000000000005</v>
      </c>
      <c r="J347" s="231">
        <v>3415.2000000000003</v>
      </c>
      <c r="K347" s="230">
        <v>3349.6</v>
      </c>
      <c r="L347" s="230">
        <v>3280.2</v>
      </c>
      <c r="M347" s="230">
        <v>0.76393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225.9</v>
      </c>
      <c r="D348" s="231">
        <v>226.51666666666665</v>
      </c>
      <c r="E348" s="231">
        <v>224.3833333333333</v>
      </c>
      <c r="F348" s="231">
        <v>222.86666666666665</v>
      </c>
      <c r="G348" s="231">
        <v>220.73333333333329</v>
      </c>
      <c r="H348" s="231">
        <v>228.0333333333333</v>
      </c>
      <c r="I348" s="231">
        <v>230.16666666666663</v>
      </c>
      <c r="J348" s="231">
        <v>231.68333333333331</v>
      </c>
      <c r="K348" s="230">
        <v>228.65</v>
      </c>
      <c r="L348" s="230">
        <v>225</v>
      </c>
      <c r="M348" s="230">
        <v>1.63601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593.6</v>
      </c>
      <c r="D349" s="231">
        <v>591.29999999999995</v>
      </c>
      <c r="E349" s="231">
        <v>582.59999999999991</v>
      </c>
      <c r="F349" s="231">
        <v>571.59999999999991</v>
      </c>
      <c r="G349" s="231">
        <v>562.89999999999986</v>
      </c>
      <c r="H349" s="231">
        <v>602.29999999999995</v>
      </c>
      <c r="I349" s="231">
        <v>611</v>
      </c>
      <c r="J349" s="231">
        <v>622</v>
      </c>
      <c r="K349" s="230">
        <v>600</v>
      </c>
      <c r="L349" s="230">
        <v>580.29999999999995</v>
      </c>
      <c r="M349" s="230">
        <v>3.0117600000000002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119.8</v>
      </c>
      <c r="D350" s="231">
        <v>119.16666666666667</v>
      </c>
      <c r="E350" s="231">
        <v>118.03333333333335</v>
      </c>
      <c r="F350" s="231">
        <v>116.26666666666668</v>
      </c>
      <c r="G350" s="231">
        <v>115.13333333333335</v>
      </c>
      <c r="H350" s="231">
        <v>120.93333333333334</v>
      </c>
      <c r="I350" s="231">
        <v>122.06666666666666</v>
      </c>
      <c r="J350" s="231">
        <v>123.83333333333333</v>
      </c>
      <c r="K350" s="230">
        <v>120.3</v>
      </c>
      <c r="L350" s="230">
        <v>117.4</v>
      </c>
      <c r="M350" s="230">
        <v>5.43954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3189.9</v>
      </c>
      <c r="D351" s="231">
        <v>3181.8333333333335</v>
      </c>
      <c r="E351" s="231">
        <v>3153.666666666667</v>
      </c>
      <c r="F351" s="231">
        <v>3117.4333333333334</v>
      </c>
      <c r="G351" s="231">
        <v>3089.2666666666669</v>
      </c>
      <c r="H351" s="231">
        <v>3218.0666666666671</v>
      </c>
      <c r="I351" s="231">
        <v>3246.233333333334</v>
      </c>
      <c r="J351" s="231">
        <v>3282.4666666666672</v>
      </c>
      <c r="K351" s="230">
        <v>3210</v>
      </c>
      <c r="L351" s="230">
        <v>3145.6</v>
      </c>
      <c r="M351" s="230">
        <v>1.89436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428.15</v>
      </c>
      <c r="D352" s="231">
        <v>431.16666666666669</v>
      </c>
      <c r="E352" s="231">
        <v>422.98333333333335</v>
      </c>
      <c r="F352" s="231">
        <v>417.81666666666666</v>
      </c>
      <c r="G352" s="231">
        <v>409.63333333333333</v>
      </c>
      <c r="H352" s="231">
        <v>436.33333333333337</v>
      </c>
      <c r="I352" s="231">
        <v>444.51666666666665</v>
      </c>
      <c r="J352" s="231">
        <v>449.68333333333339</v>
      </c>
      <c r="K352" s="230">
        <v>439.35</v>
      </c>
      <c r="L352" s="230">
        <v>426</v>
      </c>
      <c r="M352" s="230">
        <v>17.437480000000001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282.45</v>
      </c>
      <c r="D353" s="231">
        <v>281.26666666666671</v>
      </c>
      <c r="E353" s="231">
        <v>277.53333333333342</v>
      </c>
      <c r="F353" s="231">
        <v>272.61666666666673</v>
      </c>
      <c r="G353" s="231">
        <v>268.88333333333344</v>
      </c>
      <c r="H353" s="231">
        <v>286.18333333333339</v>
      </c>
      <c r="I353" s="231">
        <v>289.91666666666663</v>
      </c>
      <c r="J353" s="231">
        <v>294.83333333333337</v>
      </c>
      <c r="K353" s="230">
        <v>285</v>
      </c>
      <c r="L353" s="230">
        <v>276.35000000000002</v>
      </c>
      <c r="M353" s="230">
        <v>6.6251899999999999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1498.8</v>
      </c>
      <c r="D354" s="231">
        <v>1500.6000000000001</v>
      </c>
      <c r="E354" s="231">
        <v>1480.2000000000003</v>
      </c>
      <c r="F354" s="231">
        <v>1461.6000000000001</v>
      </c>
      <c r="G354" s="231">
        <v>1441.2000000000003</v>
      </c>
      <c r="H354" s="231">
        <v>1519.2000000000003</v>
      </c>
      <c r="I354" s="231">
        <v>1539.6000000000004</v>
      </c>
      <c r="J354" s="231">
        <v>1558.2000000000003</v>
      </c>
      <c r="K354" s="230">
        <v>1521</v>
      </c>
      <c r="L354" s="230">
        <v>1482</v>
      </c>
      <c r="M354" s="230">
        <v>11.61378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40054.699999999997</v>
      </c>
      <c r="D355" s="231">
        <v>39771.9</v>
      </c>
      <c r="E355" s="231">
        <v>39393.800000000003</v>
      </c>
      <c r="F355" s="231">
        <v>38732.9</v>
      </c>
      <c r="G355" s="231">
        <v>38354.800000000003</v>
      </c>
      <c r="H355" s="231">
        <v>40432.800000000003</v>
      </c>
      <c r="I355" s="231">
        <v>40810.899999999994</v>
      </c>
      <c r="J355" s="231">
        <v>41471.800000000003</v>
      </c>
      <c r="K355" s="230">
        <v>40150</v>
      </c>
      <c r="L355" s="230">
        <v>39111</v>
      </c>
      <c r="M355" s="230">
        <v>0.49286000000000002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950.5</v>
      </c>
      <c r="D356" s="231">
        <v>945.1</v>
      </c>
      <c r="E356" s="231">
        <v>933.40000000000009</v>
      </c>
      <c r="F356" s="231">
        <v>916.30000000000007</v>
      </c>
      <c r="G356" s="231">
        <v>904.60000000000014</v>
      </c>
      <c r="H356" s="231">
        <v>962.2</v>
      </c>
      <c r="I356" s="231">
        <v>973.90000000000009</v>
      </c>
      <c r="J356" s="231">
        <v>991</v>
      </c>
      <c r="K356" s="230">
        <v>956.8</v>
      </c>
      <c r="L356" s="230">
        <v>928</v>
      </c>
      <c r="M356" s="230">
        <v>3.8373200000000001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4301.3500000000004</v>
      </c>
      <c r="D357" s="231">
        <v>4291.6166666666668</v>
      </c>
      <c r="E357" s="231">
        <v>4234.7333333333336</v>
      </c>
      <c r="F357" s="231">
        <v>4168.1166666666668</v>
      </c>
      <c r="G357" s="231">
        <v>4111.2333333333336</v>
      </c>
      <c r="H357" s="231">
        <v>4358.2333333333336</v>
      </c>
      <c r="I357" s="231">
        <v>4415.1166666666668</v>
      </c>
      <c r="J357" s="231">
        <v>4481.7333333333336</v>
      </c>
      <c r="K357" s="230">
        <v>4348.5</v>
      </c>
      <c r="L357" s="230">
        <v>4225</v>
      </c>
      <c r="M357" s="230">
        <v>2.4335399999999998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233.7</v>
      </c>
      <c r="D358" s="231">
        <v>233.96666666666667</v>
      </c>
      <c r="E358" s="231">
        <v>232.43333333333334</v>
      </c>
      <c r="F358" s="231">
        <v>231.16666666666666</v>
      </c>
      <c r="G358" s="231">
        <v>229.63333333333333</v>
      </c>
      <c r="H358" s="231">
        <v>235.23333333333335</v>
      </c>
      <c r="I358" s="231">
        <v>236.76666666666671</v>
      </c>
      <c r="J358" s="231">
        <v>238.03333333333336</v>
      </c>
      <c r="K358" s="230">
        <v>235.5</v>
      </c>
      <c r="L358" s="230">
        <v>232.7</v>
      </c>
      <c r="M358" s="230">
        <v>15.678879999999999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3798.05</v>
      </c>
      <c r="D359" s="231">
        <v>3789.1833333333338</v>
      </c>
      <c r="E359" s="231">
        <v>3766.4666666666676</v>
      </c>
      <c r="F359" s="231">
        <v>3734.8833333333337</v>
      </c>
      <c r="G359" s="231">
        <v>3712.1666666666674</v>
      </c>
      <c r="H359" s="231">
        <v>3820.7666666666678</v>
      </c>
      <c r="I359" s="231">
        <v>3843.483333333334</v>
      </c>
      <c r="J359" s="231">
        <v>3875.066666666668</v>
      </c>
      <c r="K359" s="230">
        <v>3811.9</v>
      </c>
      <c r="L359" s="230">
        <v>3757.6</v>
      </c>
      <c r="M359" s="230">
        <v>7.4219999999999994E-2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1351.65</v>
      </c>
      <c r="D360" s="231">
        <v>1354.7333333333333</v>
      </c>
      <c r="E360" s="231">
        <v>1331.0166666666667</v>
      </c>
      <c r="F360" s="231">
        <v>1310.3833333333332</v>
      </c>
      <c r="G360" s="231">
        <v>1286.6666666666665</v>
      </c>
      <c r="H360" s="231">
        <v>1375.3666666666668</v>
      </c>
      <c r="I360" s="231">
        <v>1399.0833333333335</v>
      </c>
      <c r="J360" s="231">
        <v>1419.7166666666669</v>
      </c>
      <c r="K360" s="230">
        <v>1378.45</v>
      </c>
      <c r="L360" s="230">
        <v>1334.1</v>
      </c>
      <c r="M360" s="230">
        <v>1.0104500000000001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2440.15</v>
      </c>
      <c r="D361" s="231">
        <v>2433.0666666666671</v>
      </c>
      <c r="E361" s="231">
        <v>2421.0833333333339</v>
      </c>
      <c r="F361" s="231">
        <v>2402.0166666666669</v>
      </c>
      <c r="G361" s="231">
        <v>2390.0333333333338</v>
      </c>
      <c r="H361" s="231">
        <v>2452.1333333333341</v>
      </c>
      <c r="I361" s="231">
        <v>2464.1166666666668</v>
      </c>
      <c r="J361" s="231">
        <v>2483.1833333333343</v>
      </c>
      <c r="K361" s="230">
        <v>2445.0500000000002</v>
      </c>
      <c r="L361" s="230">
        <v>2414</v>
      </c>
      <c r="M361" s="230">
        <v>3.6712400000000001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74.150000000000006</v>
      </c>
      <c r="D362" s="231">
        <v>74.183333333333337</v>
      </c>
      <c r="E362" s="231">
        <v>72.666666666666671</v>
      </c>
      <c r="F362" s="231">
        <v>71.183333333333337</v>
      </c>
      <c r="G362" s="231">
        <v>69.666666666666671</v>
      </c>
      <c r="H362" s="231">
        <v>75.666666666666671</v>
      </c>
      <c r="I362" s="231">
        <v>77.183333333333323</v>
      </c>
      <c r="J362" s="231">
        <v>78.666666666666671</v>
      </c>
      <c r="K362" s="230">
        <v>75.7</v>
      </c>
      <c r="L362" s="230">
        <v>72.7</v>
      </c>
      <c r="M362" s="230">
        <v>51.998800000000003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967.3</v>
      </c>
      <c r="D363" s="231">
        <v>962.43333333333339</v>
      </c>
      <c r="E363" s="231">
        <v>950.86666666666679</v>
      </c>
      <c r="F363" s="231">
        <v>934.43333333333339</v>
      </c>
      <c r="G363" s="231">
        <v>922.86666666666679</v>
      </c>
      <c r="H363" s="231">
        <v>978.86666666666679</v>
      </c>
      <c r="I363" s="231">
        <v>990.43333333333339</v>
      </c>
      <c r="J363" s="231">
        <v>1006.8666666666668</v>
      </c>
      <c r="K363" s="230">
        <v>974</v>
      </c>
      <c r="L363" s="230">
        <v>946</v>
      </c>
      <c r="M363" s="230">
        <v>0.28647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3111.65</v>
      </c>
      <c r="D364" s="231">
        <v>3113.5833333333335</v>
      </c>
      <c r="E364" s="231">
        <v>3088.166666666667</v>
      </c>
      <c r="F364" s="231">
        <v>3064.6833333333334</v>
      </c>
      <c r="G364" s="231">
        <v>3039.2666666666669</v>
      </c>
      <c r="H364" s="231">
        <v>3137.0666666666671</v>
      </c>
      <c r="I364" s="231">
        <v>3162.483333333334</v>
      </c>
      <c r="J364" s="231">
        <v>3185.9666666666672</v>
      </c>
      <c r="K364" s="230">
        <v>3139</v>
      </c>
      <c r="L364" s="230">
        <v>3090.1</v>
      </c>
      <c r="M364" s="230">
        <v>1.3973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1237.5999999999999</v>
      </c>
      <c r="D365" s="231">
        <v>1247.5166666666667</v>
      </c>
      <c r="E365" s="231">
        <v>1221.3833333333332</v>
      </c>
      <c r="F365" s="231">
        <v>1205.1666666666665</v>
      </c>
      <c r="G365" s="231">
        <v>1179.0333333333331</v>
      </c>
      <c r="H365" s="231">
        <v>1263.7333333333333</v>
      </c>
      <c r="I365" s="231">
        <v>1289.866666666667</v>
      </c>
      <c r="J365" s="231">
        <v>1306.0833333333335</v>
      </c>
      <c r="K365" s="230">
        <v>1273.6500000000001</v>
      </c>
      <c r="L365" s="230">
        <v>1231.3</v>
      </c>
      <c r="M365" s="230">
        <v>0.98880999999999997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310.2</v>
      </c>
      <c r="D366" s="231">
        <v>310.93333333333334</v>
      </c>
      <c r="E366" s="231">
        <v>307.86666666666667</v>
      </c>
      <c r="F366" s="231">
        <v>305.53333333333336</v>
      </c>
      <c r="G366" s="231">
        <v>302.4666666666667</v>
      </c>
      <c r="H366" s="231">
        <v>313.26666666666665</v>
      </c>
      <c r="I366" s="231">
        <v>316.33333333333337</v>
      </c>
      <c r="J366" s="231">
        <v>318.66666666666663</v>
      </c>
      <c r="K366" s="230">
        <v>314</v>
      </c>
      <c r="L366" s="230">
        <v>308.60000000000002</v>
      </c>
      <c r="M366" s="230">
        <v>16.20814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156.69999999999999</v>
      </c>
      <c r="D367" s="231">
        <v>157.76666666666665</v>
      </c>
      <c r="E367" s="231">
        <v>155.2833333333333</v>
      </c>
      <c r="F367" s="231">
        <v>153.86666666666665</v>
      </c>
      <c r="G367" s="231">
        <v>151.3833333333333</v>
      </c>
      <c r="H367" s="231">
        <v>159.18333333333331</v>
      </c>
      <c r="I367" s="231">
        <v>161.66666666666666</v>
      </c>
      <c r="J367" s="231">
        <v>163.08333333333331</v>
      </c>
      <c r="K367" s="230">
        <v>160.25</v>
      </c>
      <c r="L367" s="230">
        <v>156.35</v>
      </c>
      <c r="M367" s="230">
        <v>55.41581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231.55</v>
      </c>
      <c r="D368" s="231">
        <v>231.16666666666666</v>
      </c>
      <c r="E368" s="231">
        <v>229.98333333333332</v>
      </c>
      <c r="F368" s="231">
        <v>228.41666666666666</v>
      </c>
      <c r="G368" s="231">
        <v>227.23333333333332</v>
      </c>
      <c r="H368" s="231">
        <v>232.73333333333332</v>
      </c>
      <c r="I368" s="231">
        <v>233.91666666666666</v>
      </c>
      <c r="J368" s="231">
        <v>235.48333333333332</v>
      </c>
      <c r="K368" s="230">
        <v>232.35</v>
      </c>
      <c r="L368" s="230">
        <v>229.6</v>
      </c>
      <c r="M368" s="230">
        <v>37.729880000000001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350.5</v>
      </c>
      <c r="D369" s="231">
        <v>352.41666666666669</v>
      </c>
      <c r="E369" s="231">
        <v>348.03333333333336</v>
      </c>
      <c r="F369" s="231">
        <v>345.56666666666666</v>
      </c>
      <c r="G369" s="231">
        <v>341.18333333333334</v>
      </c>
      <c r="H369" s="231">
        <v>354.88333333333338</v>
      </c>
      <c r="I369" s="231">
        <v>359.26666666666671</v>
      </c>
      <c r="J369" s="231">
        <v>361.73333333333341</v>
      </c>
      <c r="K369" s="230">
        <v>356.8</v>
      </c>
      <c r="L369" s="230">
        <v>349.95</v>
      </c>
      <c r="M369" s="230">
        <v>4.5373099999999997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460.5</v>
      </c>
      <c r="D370" s="231">
        <v>458.88333333333338</v>
      </c>
      <c r="E370" s="231">
        <v>451.86666666666679</v>
      </c>
      <c r="F370" s="231">
        <v>443.23333333333341</v>
      </c>
      <c r="G370" s="231">
        <v>436.21666666666681</v>
      </c>
      <c r="H370" s="231">
        <v>467.51666666666677</v>
      </c>
      <c r="I370" s="231">
        <v>474.5333333333333</v>
      </c>
      <c r="J370" s="231">
        <v>483.16666666666674</v>
      </c>
      <c r="K370" s="230">
        <v>465.9</v>
      </c>
      <c r="L370" s="230">
        <v>450.25</v>
      </c>
      <c r="M370" s="230">
        <v>8.3482000000000003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590.6</v>
      </c>
      <c r="D371" s="231">
        <v>589.35</v>
      </c>
      <c r="E371" s="231">
        <v>583.90000000000009</v>
      </c>
      <c r="F371" s="231">
        <v>577.20000000000005</v>
      </c>
      <c r="G371" s="231">
        <v>571.75000000000011</v>
      </c>
      <c r="H371" s="231">
        <v>596.05000000000007</v>
      </c>
      <c r="I371" s="231">
        <v>601.50000000000011</v>
      </c>
      <c r="J371" s="231">
        <v>608.20000000000005</v>
      </c>
      <c r="K371" s="230">
        <v>594.79999999999995</v>
      </c>
      <c r="L371" s="230">
        <v>582.65</v>
      </c>
      <c r="M371" s="230">
        <v>0.45888000000000001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121.6</v>
      </c>
      <c r="D372" s="231">
        <v>122.93333333333332</v>
      </c>
      <c r="E372" s="231">
        <v>119.76666666666665</v>
      </c>
      <c r="F372" s="231">
        <v>117.93333333333332</v>
      </c>
      <c r="G372" s="231">
        <v>114.76666666666665</v>
      </c>
      <c r="H372" s="231">
        <v>124.76666666666665</v>
      </c>
      <c r="I372" s="231">
        <v>127.93333333333331</v>
      </c>
      <c r="J372" s="231">
        <v>129.76666666666665</v>
      </c>
      <c r="K372" s="230">
        <v>126.1</v>
      </c>
      <c r="L372" s="230">
        <v>121.1</v>
      </c>
      <c r="M372" s="230">
        <v>5.3244600000000002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1066.9000000000001</v>
      </c>
      <c r="D373" s="231">
        <v>1070.2833333333335</v>
      </c>
      <c r="E373" s="231">
        <v>1050.5666666666671</v>
      </c>
      <c r="F373" s="231">
        <v>1034.2333333333336</v>
      </c>
      <c r="G373" s="231">
        <v>1014.5166666666671</v>
      </c>
      <c r="H373" s="231">
        <v>1086.616666666667</v>
      </c>
      <c r="I373" s="231">
        <v>1106.3333333333337</v>
      </c>
      <c r="J373" s="231">
        <v>1122.666666666667</v>
      </c>
      <c r="K373" s="230">
        <v>1090</v>
      </c>
      <c r="L373" s="230">
        <v>1053.95</v>
      </c>
      <c r="M373" s="230">
        <v>0.14554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4681.25</v>
      </c>
      <c r="D374" s="231">
        <v>4693.4333333333334</v>
      </c>
      <c r="E374" s="231">
        <v>4637.8666666666668</v>
      </c>
      <c r="F374" s="231">
        <v>4594.4833333333336</v>
      </c>
      <c r="G374" s="231">
        <v>4538.916666666667</v>
      </c>
      <c r="H374" s="231">
        <v>4736.8166666666666</v>
      </c>
      <c r="I374" s="231">
        <v>4792.3833333333341</v>
      </c>
      <c r="J374" s="231">
        <v>4835.7666666666664</v>
      </c>
      <c r="K374" s="230">
        <v>4749</v>
      </c>
      <c r="L374" s="230">
        <v>4650.05</v>
      </c>
      <c r="M374" s="230">
        <v>8.0570000000000003E-2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13903.15</v>
      </c>
      <c r="D375" s="231">
        <v>13941.483333333332</v>
      </c>
      <c r="E375" s="231">
        <v>13811.666666666664</v>
      </c>
      <c r="F375" s="231">
        <v>13720.183333333332</v>
      </c>
      <c r="G375" s="231">
        <v>13590.366666666665</v>
      </c>
      <c r="H375" s="231">
        <v>14032.966666666664</v>
      </c>
      <c r="I375" s="231">
        <v>14162.783333333333</v>
      </c>
      <c r="J375" s="231">
        <v>14254.266666666663</v>
      </c>
      <c r="K375" s="230">
        <v>14071.3</v>
      </c>
      <c r="L375" s="230">
        <v>13850</v>
      </c>
      <c r="M375" s="230">
        <v>1.132E-2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48.25</v>
      </c>
      <c r="D376" s="231">
        <v>48.216666666666661</v>
      </c>
      <c r="E376" s="231">
        <v>47.833333333333321</v>
      </c>
      <c r="F376" s="231">
        <v>47.416666666666657</v>
      </c>
      <c r="G376" s="231">
        <v>47.033333333333317</v>
      </c>
      <c r="H376" s="231">
        <v>48.633333333333326</v>
      </c>
      <c r="I376" s="231">
        <v>49.016666666666666</v>
      </c>
      <c r="J376" s="231">
        <v>49.43333333333333</v>
      </c>
      <c r="K376" s="230">
        <v>48.6</v>
      </c>
      <c r="L376" s="230">
        <v>47.8</v>
      </c>
      <c r="M376" s="230">
        <v>202.93450000000001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368.5</v>
      </c>
      <c r="D377" s="231">
        <v>368.5</v>
      </c>
      <c r="E377" s="231">
        <v>365.1</v>
      </c>
      <c r="F377" s="231">
        <v>361.70000000000005</v>
      </c>
      <c r="G377" s="231">
        <v>358.30000000000007</v>
      </c>
      <c r="H377" s="231">
        <v>371.9</v>
      </c>
      <c r="I377" s="231">
        <v>375.29999999999995</v>
      </c>
      <c r="J377" s="231">
        <v>378.69999999999993</v>
      </c>
      <c r="K377" s="230">
        <v>371.9</v>
      </c>
      <c r="L377" s="230">
        <v>365.1</v>
      </c>
      <c r="M377" s="230">
        <v>0.93745000000000001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147.65</v>
      </c>
      <c r="D378" s="231">
        <v>148.03333333333333</v>
      </c>
      <c r="E378" s="231">
        <v>145.81666666666666</v>
      </c>
      <c r="F378" s="231">
        <v>143.98333333333332</v>
      </c>
      <c r="G378" s="231">
        <v>141.76666666666665</v>
      </c>
      <c r="H378" s="231">
        <v>149.86666666666667</v>
      </c>
      <c r="I378" s="231">
        <v>152.08333333333331</v>
      </c>
      <c r="J378" s="231">
        <v>153.91666666666669</v>
      </c>
      <c r="K378" s="230">
        <v>150.25</v>
      </c>
      <c r="L378" s="230">
        <v>146.19999999999999</v>
      </c>
      <c r="M378" s="230">
        <v>52.73122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121.9</v>
      </c>
      <c r="D379" s="231">
        <v>122.23333333333333</v>
      </c>
      <c r="E379" s="231">
        <v>121.21666666666667</v>
      </c>
      <c r="F379" s="231">
        <v>120.53333333333333</v>
      </c>
      <c r="G379" s="231">
        <v>119.51666666666667</v>
      </c>
      <c r="H379" s="231">
        <v>122.91666666666667</v>
      </c>
      <c r="I379" s="231">
        <v>123.93333333333335</v>
      </c>
      <c r="J379" s="231">
        <v>124.61666666666667</v>
      </c>
      <c r="K379" s="230">
        <v>123.25</v>
      </c>
      <c r="L379" s="230">
        <v>121.55</v>
      </c>
      <c r="M379" s="230">
        <v>39.61253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643.79999999999995</v>
      </c>
      <c r="D380" s="231">
        <v>643.91666666666663</v>
      </c>
      <c r="E380" s="231">
        <v>634.93333333333328</v>
      </c>
      <c r="F380" s="231">
        <v>626.06666666666661</v>
      </c>
      <c r="G380" s="231">
        <v>617.08333333333326</v>
      </c>
      <c r="H380" s="231">
        <v>652.7833333333333</v>
      </c>
      <c r="I380" s="231">
        <v>661.76666666666665</v>
      </c>
      <c r="J380" s="231">
        <v>670.63333333333333</v>
      </c>
      <c r="K380" s="230">
        <v>652.9</v>
      </c>
      <c r="L380" s="230">
        <v>635.04999999999995</v>
      </c>
      <c r="M380" s="230">
        <v>1.45445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347.3</v>
      </c>
      <c r="D381" s="231">
        <v>349.14999999999992</v>
      </c>
      <c r="E381" s="231">
        <v>344.29999999999984</v>
      </c>
      <c r="F381" s="231">
        <v>341.2999999999999</v>
      </c>
      <c r="G381" s="231">
        <v>336.44999999999982</v>
      </c>
      <c r="H381" s="231">
        <v>352.14999999999986</v>
      </c>
      <c r="I381" s="231">
        <v>356.99999999999989</v>
      </c>
      <c r="J381" s="231">
        <v>359.99999999999989</v>
      </c>
      <c r="K381" s="230">
        <v>354</v>
      </c>
      <c r="L381" s="230">
        <v>346.15</v>
      </c>
      <c r="M381" s="230">
        <v>1.3619000000000001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1123.3499999999999</v>
      </c>
      <c r="D382" s="231">
        <v>1118.75</v>
      </c>
      <c r="E382" s="231">
        <v>1104.4000000000001</v>
      </c>
      <c r="F382" s="231">
        <v>1085.45</v>
      </c>
      <c r="G382" s="231">
        <v>1071.1000000000001</v>
      </c>
      <c r="H382" s="231">
        <v>1137.7</v>
      </c>
      <c r="I382" s="231">
        <v>1152.05</v>
      </c>
      <c r="J382" s="231">
        <v>1171</v>
      </c>
      <c r="K382" s="230">
        <v>1133.0999999999999</v>
      </c>
      <c r="L382" s="230">
        <v>1099.8</v>
      </c>
      <c r="M382" s="230">
        <v>1.36663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77.5</v>
      </c>
      <c r="D383" s="231">
        <v>77.983333333333334</v>
      </c>
      <c r="E383" s="231">
        <v>76.216666666666669</v>
      </c>
      <c r="F383" s="231">
        <v>74.933333333333337</v>
      </c>
      <c r="G383" s="231">
        <v>73.166666666666671</v>
      </c>
      <c r="H383" s="231">
        <v>79.266666666666666</v>
      </c>
      <c r="I383" s="231">
        <v>81.033333333333346</v>
      </c>
      <c r="J383" s="231">
        <v>82.316666666666663</v>
      </c>
      <c r="K383" s="230">
        <v>79.75</v>
      </c>
      <c r="L383" s="230">
        <v>76.7</v>
      </c>
      <c r="M383" s="230">
        <v>266.06072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154</v>
      </c>
      <c r="D384" s="231">
        <v>154.75</v>
      </c>
      <c r="E384" s="231">
        <v>152.25</v>
      </c>
      <c r="F384" s="231">
        <v>150.5</v>
      </c>
      <c r="G384" s="231">
        <v>148</v>
      </c>
      <c r="H384" s="231">
        <v>156.5</v>
      </c>
      <c r="I384" s="231">
        <v>159</v>
      </c>
      <c r="J384" s="231">
        <v>160.75</v>
      </c>
      <c r="K384" s="230">
        <v>157.25</v>
      </c>
      <c r="L384" s="230">
        <v>153</v>
      </c>
      <c r="M384" s="230">
        <v>7.4371999999999998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796.6</v>
      </c>
      <c r="D385" s="231">
        <v>793.05000000000007</v>
      </c>
      <c r="E385" s="231">
        <v>786.15000000000009</v>
      </c>
      <c r="F385" s="231">
        <v>775.7</v>
      </c>
      <c r="G385" s="231">
        <v>768.80000000000007</v>
      </c>
      <c r="H385" s="231">
        <v>803.50000000000011</v>
      </c>
      <c r="I385" s="231">
        <v>810.4</v>
      </c>
      <c r="J385" s="231">
        <v>820.85000000000014</v>
      </c>
      <c r="K385" s="230">
        <v>799.95</v>
      </c>
      <c r="L385" s="230">
        <v>782.6</v>
      </c>
      <c r="M385" s="230">
        <v>1.74264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557.75</v>
      </c>
      <c r="D386" s="231">
        <v>562.31666666666672</v>
      </c>
      <c r="E386" s="231">
        <v>550.43333333333339</v>
      </c>
      <c r="F386" s="231">
        <v>543.11666666666667</v>
      </c>
      <c r="G386" s="231">
        <v>531.23333333333335</v>
      </c>
      <c r="H386" s="231">
        <v>569.63333333333344</v>
      </c>
      <c r="I386" s="231">
        <v>581.51666666666688</v>
      </c>
      <c r="J386" s="231">
        <v>588.83333333333348</v>
      </c>
      <c r="K386" s="230">
        <v>574.20000000000005</v>
      </c>
      <c r="L386" s="230">
        <v>555</v>
      </c>
      <c r="M386" s="230">
        <v>7.0714600000000001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199.95</v>
      </c>
      <c r="D387" s="231">
        <v>200.83333333333334</v>
      </c>
      <c r="E387" s="231">
        <v>198.31666666666669</v>
      </c>
      <c r="F387" s="231">
        <v>196.68333333333334</v>
      </c>
      <c r="G387" s="231">
        <v>194.16666666666669</v>
      </c>
      <c r="H387" s="231">
        <v>202.4666666666667</v>
      </c>
      <c r="I387" s="231">
        <v>204.98333333333335</v>
      </c>
      <c r="J387" s="231">
        <v>206.6166666666667</v>
      </c>
      <c r="K387" s="230">
        <v>203.35</v>
      </c>
      <c r="L387" s="230">
        <v>199.2</v>
      </c>
      <c r="M387" s="230">
        <v>2.79562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103.7</v>
      </c>
      <c r="D388" s="231">
        <v>103.56666666666666</v>
      </c>
      <c r="E388" s="231">
        <v>101.83333333333333</v>
      </c>
      <c r="F388" s="231">
        <v>99.966666666666669</v>
      </c>
      <c r="G388" s="231">
        <v>98.233333333333334</v>
      </c>
      <c r="H388" s="231">
        <v>105.43333333333332</v>
      </c>
      <c r="I388" s="231">
        <v>107.16666666666667</v>
      </c>
      <c r="J388" s="231">
        <v>109.03333333333332</v>
      </c>
      <c r="K388" s="230">
        <v>105.3</v>
      </c>
      <c r="L388" s="230">
        <v>101.7</v>
      </c>
      <c r="M388" s="230">
        <v>45.46508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2178.6</v>
      </c>
      <c r="D389" s="231">
        <v>2183.2000000000003</v>
      </c>
      <c r="E389" s="231">
        <v>2116.4000000000005</v>
      </c>
      <c r="F389" s="231">
        <v>2054.2000000000003</v>
      </c>
      <c r="G389" s="231">
        <v>1987.4000000000005</v>
      </c>
      <c r="H389" s="231">
        <v>2245.4000000000005</v>
      </c>
      <c r="I389" s="231">
        <v>2312.2000000000007</v>
      </c>
      <c r="J389" s="231">
        <v>2374.4000000000005</v>
      </c>
      <c r="K389" s="230">
        <v>2250</v>
      </c>
      <c r="L389" s="230">
        <v>2121</v>
      </c>
      <c r="M389" s="230">
        <v>0.27717000000000003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39.35</v>
      </c>
      <c r="D390" s="231">
        <v>39.616666666666667</v>
      </c>
      <c r="E390" s="231">
        <v>38.933333333333337</v>
      </c>
      <c r="F390" s="231">
        <v>38.516666666666673</v>
      </c>
      <c r="G390" s="231">
        <v>37.833333333333343</v>
      </c>
      <c r="H390" s="231">
        <v>40.033333333333331</v>
      </c>
      <c r="I390" s="231">
        <v>40.716666666666654</v>
      </c>
      <c r="J390" s="231">
        <v>41.133333333333326</v>
      </c>
      <c r="K390" s="230">
        <v>40.299999999999997</v>
      </c>
      <c r="L390" s="230">
        <v>39.200000000000003</v>
      </c>
      <c r="M390" s="230">
        <v>5.4640399999999998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1493.2</v>
      </c>
      <c r="D391" s="231">
        <v>1479.6833333333332</v>
      </c>
      <c r="E391" s="231">
        <v>1459.3666666666663</v>
      </c>
      <c r="F391" s="231">
        <v>1425.5333333333331</v>
      </c>
      <c r="G391" s="231">
        <v>1405.2166666666662</v>
      </c>
      <c r="H391" s="231">
        <v>1513.5166666666664</v>
      </c>
      <c r="I391" s="231">
        <v>1533.8333333333335</v>
      </c>
      <c r="J391" s="231">
        <v>1567.6666666666665</v>
      </c>
      <c r="K391" s="230">
        <v>1500</v>
      </c>
      <c r="L391" s="230">
        <v>1445.85</v>
      </c>
      <c r="M391" s="230">
        <v>4.0517500000000002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169.25</v>
      </c>
      <c r="D392" s="231">
        <v>169.58333333333334</v>
      </c>
      <c r="E392" s="231">
        <v>167.51666666666668</v>
      </c>
      <c r="F392" s="231">
        <v>165.78333333333333</v>
      </c>
      <c r="G392" s="231">
        <v>163.71666666666667</v>
      </c>
      <c r="H392" s="231">
        <v>171.31666666666669</v>
      </c>
      <c r="I392" s="231">
        <v>173.38333333333335</v>
      </c>
      <c r="J392" s="231">
        <v>175.1166666666667</v>
      </c>
      <c r="K392" s="230">
        <v>171.65</v>
      </c>
      <c r="L392" s="230">
        <v>167.85</v>
      </c>
      <c r="M392" s="230">
        <v>16.257359999999998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826.2</v>
      </c>
      <c r="D393" s="231">
        <v>833.76666666666677</v>
      </c>
      <c r="E393" s="231">
        <v>811.58333333333348</v>
      </c>
      <c r="F393" s="231">
        <v>796.9666666666667</v>
      </c>
      <c r="G393" s="231">
        <v>774.78333333333342</v>
      </c>
      <c r="H393" s="231">
        <v>848.38333333333355</v>
      </c>
      <c r="I393" s="231">
        <v>870.56666666666672</v>
      </c>
      <c r="J393" s="231">
        <v>885.18333333333362</v>
      </c>
      <c r="K393" s="230">
        <v>855.95</v>
      </c>
      <c r="L393" s="230">
        <v>819.15</v>
      </c>
      <c r="M393" s="230">
        <v>3.0553300000000001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2349</v>
      </c>
      <c r="D394" s="231">
        <v>2348.7999999999997</v>
      </c>
      <c r="E394" s="231">
        <v>2336.5999999999995</v>
      </c>
      <c r="F394" s="231">
        <v>2324.1999999999998</v>
      </c>
      <c r="G394" s="231">
        <v>2311.9999999999995</v>
      </c>
      <c r="H394" s="231">
        <v>2361.1999999999994</v>
      </c>
      <c r="I394" s="231">
        <v>2373.3999999999992</v>
      </c>
      <c r="J394" s="231">
        <v>2385.7999999999993</v>
      </c>
      <c r="K394" s="230">
        <v>2361</v>
      </c>
      <c r="L394" s="230">
        <v>2336.4</v>
      </c>
      <c r="M394" s="230">
        <v>35.292360000000002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94.1</v>
      </c>
      <c r="D395" s="231">
        <v>94.133333333333326</v>
      </c>
      <c r="E395" s="231">
        <v>93.466666666666654</v>
      </c>
      <c r="F395" s="231">
        <v>92.833333333333329</v>
      </c>
      <c r="G395" s="231">
        <v>92.166666666666657</v>
      </c>
      <c r="H395" s="231">
        <v>94.766666666666652</v>
      </c>
      <c r="I395" s="231">
        <v>95.433333333333337</v>
      </c>
      <c r="J395" s="231">
        <v>96.066666666666649</v>
      </c>
      <c r="K395" s="230">
        <v>94.8</v>
      </c>
      <c r="L395" s="230">
        <v>93.5</v>
      </c>
      <c r="M395" s="230">
        <v>1.32483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686.5</v>
      </c>
      <c r="D396" s="231">
        <v>688.98333333333323</v>
      </c>
      <c r="E396" s="231">
        <v>678.51666666666642</v>
      </c>
      <c r="F396" s="231">
        <v>670.53333333333319</v>
      </c>
      <c r="G396" s="231">
        <v>660.06666666666638</v>
      </c>
      <c r="H396" s="231">
        <v>696.96666666666647</v>
      </c>
      <c r="I396" s="231">
        <v>707.43333333333339</v>
      </c>
      <c r="J396" s="231">
        <v>715.41666666666652</v>
      </c>
      <c r="K396" s="230">
        <v>699.45</v>
      </c>
      <c r="L396" s="230">
        <v>681</v>
      </c>
      <c r="M396" s="230">
        <v>0.54903999999999997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1246.9000000000001</v>
      </c>
      <c r="D397" s="231">
        <v>1248.6666666666667</v>
      </c>
      <c r="E397" s="231">
        <v>1235.2333333333336</v>
      </c>
      <c r="F397" s="231">
        <v>1223.5666666666668</v>
      </c>
      <c r="G397" s="231">
        <v>1210.1333333333337</v>
      </c>
      <c r="H397" s="231">
        <v>1260.3333333333335</v>
      </c>
      <c r="I397" s="231">
        <v>1273.7666666666664</v>
      </c>
      <c r="J397" s="231">
        <v>1285.4333333333334</v>
      </c>
      <c r="K397" s="230">
        <v>1262.0999999999999</v>
      </c>
      <c r="L397" s="230">
        <v>1237</v>
      </c>
      <c r="M397" s="230">
        <v>0.93010999999999999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762.35</v>
      </c>
      <c r="D398" s="231">
        <v>758.79999999999984</v>
      </c>
      <c r="E398" s="231">
        <v>751.59999999999968</v>
      </c>
      <c r="F398" s="231">
        <v>740.8499999999998</v>
      </c>
      <c r="G398" s="231">
        <v>733.64999999999964</v>
      </c>
      <c r="H398" s="231">
        <v>769.54999999999973</v>
      </c>
      <c r="I398" s="231">
        <v>776.74999999999977</v>
      </c>
      <c r="J398" s="231">
        <v>787.49999999999977</v>
      </c>
      <c r="K398" s="230">
        <v>766</v>
      </c>
      <c r="L398" s="230">
        <v>748.05</v>
      </c>
      <c r="M398" s="230">
        <v>4.3541699999999999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1106.55</v>
      </c>
      <c r="D399" s="231">
        <v>1115.4999999999998</v>
      </c>
      <c r="E399" s="231">
        <v>1094.3999999999996</v>
      </c>
      <c r="F399" s="231">
        <v>1082.2499999999998</v>
      </c>
      <c r="G399" s="231">
        <v>1061.1499999999996</v>
      </c>
      <c r="H399" s="231">
        <v>1127.6499999999996</v>
      </c>
      <c r="I399" s="231">
        <v>1148.7499999999995</v>
      </c>
      <c r="J399" s="231">
        <v>1160.8999999999996</v>
      </c>
      <c r="K399" s="230">
        <v>1136.5999999999999</v>
      </c>
      <c r="L399" s="230">
        <v>1103.3499999999999</v>
      </c>
      <c r="M399" s="230">
        <v>8.3550599999999999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382.15</v>
      </c>
      <c r="D400" s="231">
        <v>381.41666666666669</v>
      </c>
      <c r="E400" s="231">
        <v>371.83333333333337</v>
      </c>
      <c r="F400" s="231">
        <v>361.51666666666671</v>
      </c>
      <c r="G400" s="231">
        <v>351.93333333333339</v>
      </c>
      <c r="H400" s="231">
        <v>391.73333333333335</v>
      </c>
      <c r="I400" s="231">
        <v>401.31666666666672</v>
      </c>
      <c r="J400" s="231">
        <v>411.63333333333333</v>
      </c>
      <c r="K400" s="230">
        <v>391</v>
      </c>
      <c r="L400" s="230">
        <v>371.1</v>
      </c>
      <c r="M400" s="230">
        <v>1.5204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32.9</v>
      </c>
      <c r="D401" s="231">
        <v>32.916666666666664</v>
      </c>
      <c r="E401" s="231">
        <v>32.583333333333329</v>
      </c>
      <c r="F401" s="231">
        <v>32.266666666666666</v>
      </c>
      <c r="G401" s="231">
        <v>31.93333333333333</v>
      </c>
      <c r="H401" s="231">
        <v>33.233333333333327</v>
      </c>
      <c r="I401" s="231">
        <v>33.566666666666656</v>
      </c>
      <c r="J401" s="231">
        <v>33.883333333333326</v>
      </c>
      <c r="K401" s="230">
        <v>33.25</v>
      </c>
      <c r="L401" s="230">
        <v>32.6</v>
      </c>
      <c r="M401" s="230">
        <v>14.474970000000001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4143.6499999999996</v>
      </c>
      <c r="D402" s="231">
        <v>4165.3499999999995</v>
      </c>
      <c r="E402" s="231">
        <v>4103.2499999999991</v>
      </c>
      <c r="F402" s="231">
        <v>4062.8499999999995</v>
      </c>
      <c r="G402" s="231">
        <v>4000.7499999999991</v>
      </c>
      <c r="H402" s="231">
        <v>4205.7499999999991</v>
      </c>
      <c r="I402" s="231">
        <v>4267.8499999999995</v>
      </c>
      <c r="J402" s="231">
        <v>4308.2499999999991</v>
      </c>
      <c r="K402" s="230">
        <v>4227.45</v>
      </c>
      <c r="L402" s="230">
        <v>4124.95</v>
      </c>
      <c r="M402" s="230">
        <v>8.0890000000000004E-2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2477</v>
      </c>
      <c r="D403" s="231">
        <v>2475.1166666666668</v>
      </c>
      <c r="E403" s="231">
        <v>2466.0333333333338</v>
      </c>
      <c r="F403" s="231">
        <v>2455.0666666666671</v>
      </c>
      <c r="G403" s="231">
        <v>2445.983333333334</v>
      </c>
      <c r="H403" s="231">
        <v>2486.0833333333335</v>
      </c>
      <c r="I403" s="231">
        <v>2495.1666666666665</v>
      </c>
      <c r="J403" s="231">
        <v>2506.1333333333332</v>
      </c>
      <c r="K403" s="230">
        <v>2484.1999999999998</v>
      </c>
      <c r="L403" s="230">
        <v>2464.15</v>
      </c>
      <c r="M403" s="230">
        <v>1.5376399999999999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70.05</v>
      </c>
      <c r="D404" s="231">
        <v>69.983333333333334</v>
      </c>
      <c r="E404" s="231">
        <v>69.466666666666669</v>
      </c>
      <c r="F404" s="231">
        <v>68.88333333333334</v>
      </c>
      <c r="G404" s="231">
        <v>68.366666666666674</v>
      </c>
      <c r="H404" s="231">
        <v>70.566666666666663</v>
      </c>
      <c r="I404" s="231">
        <v>71.083333333333343</v>
      </c>
      <c r="J404" s="231">
        <v>71.666666666666657</v>
      </c>
      <c r="K404" s="230">
        <v>70.5</v>
      </c>
      <c r="L404" s="230">
        <v>69.400000000000006</v>
      </c>
      <c r="M404" s="230">
        <v>64.528899999999993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5956.7</v>
      </c>
      <c r="D405" s="231">
        <v>5963.7333333333336</v>
      </c>
      <c r="E405" s="231">
        <v>5937.9666666666672</v>
      </c>
      <c r="F405" s="231">
        <v>5919.2333333333336</v>
      </c>
      <c r="G405" s="231">
        <v>5893.4666666666672</v>
      </c>
      <c r="H405" s="231">
        <v>5982.4666666666672</v>
      </c>
      <c r="I405" s="231">
        <v>6008.2333333333336</v>
      </c>
      <c r="J405" s="231">
        <v>6026.9666666666672</v>
      </c>
      <c r="K405" s="230">
        <v>5989.5</v>
      </c>
      <c r="L405" s="230">
        <v>5945</v>
      </c>
      <c r="M405" s="230">
        <v>0.23952000000000001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1197.55</v>
      </c>
      <c r="D406" s="231">
        <v>1196</v>
      </c>
      <c r="E406" s="231">
        <v>1187.55</v>
      </c>
      <c r="F406" s="231">
        <v>1177.55</v>
      </c>
      <c r="G406" s="231">
        <v>1169.0999999999999</v>
      </c>
      <c r="H406" s="231">
        <v>1206</v>
      </c>
      <c r="I406" s="231">
        <v>1214.4499999999998</v>
      </c>
      <c r="J406" s="231">
        <v>1224.45</v>
      </c>
      <c r="K406" s="230">
        <v>1204.45</v>
      </c>
      <c r="L406" s="230">
        <v>1186</v>
      </c>
      <c r="M406" s="230">
        <v>0.11405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2735.75</v>
      </c>
      <c r="D407" s="231">
        <v>2748.9500000000003</v>
      </c>
      <c r="E407" s="231">
        <v>2698.9000000000005</v>
      </c>
      <c r="F407" s="231">
        <v>2662.05</v>
      </c>
      <c r="G407" s="231">
        <v>2612.0000000000005</v>
      </c>
      <c r="H407" s="231">
        <v>2785.8000000000006</v>
      </c>
      <c r="I407" s="231">
        <v>2835.8500000000008</v>
      </c>
      <c r="J407" s="231">
        <v>2872.7000000000007</v>
      </c>
      <c r="K407" s="230">
        <v>2799</v>
      </c>
      <c r="L407" s="230">
        <v>2712.1</v>
      </c>
      <c r="M407" s="230">
        <v>1.30664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451.65</v>
      </c>
      <c r="D408" s="231">
        <v>452.48333333333335</v>
      </c>
      <c r="E408" s="231">
        <v>449.9666666666667</v>
      </c>
      <c r="F408" s="231">
        <v>448.28333333333336</v>
      </c>
      <c r="G408" s="231">
        <v>445.76666666666671</v>
      </c>
      <c r="H408" s="231">
        <v>454.16666666666669</v>
      </c>
      <c r="I408" s="231">
        <v>456.68333333333334</v>
      </c>
      <c r="J408" s="231">
        <v>458.36666666666667</v>
      </c>
      <c r="K408" s="230">
        <v>455</v>
      </c>
      <c r="L408" s="230">
        <v>450.8</v>
      </c>
      <c r="M408" s="230">
        <v>0.39617000000000002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1066.3</v>
      </c>
      <c r="D409" s="231">
        <v>1071.9333333333334</v>
      </c>
      <c r="E409" s="231">
        <v>1054.1166666666668</v>
      </c>
      <c r="F409" s="231">
        <v>1041.9333333333334</v>
      </c>
      <c r="G409" s="231">
        <v>1024.1166666666668</v>
      </c>
      <c r="H409" s="231">
        <v>1084.1166666666668</v>
      </c>
      <c r="I409" s="231">
        <v>1101.9333333333334</v>
      </c>
      <c r="J409" s="231">
        <v>1114.1166666666668</v>
      </c>
      <c r="K409" s="230">
        <v>1089.75</v>
      </c>
      <c r="L409" s="230">
        <v>1059.75</v>
      </c>
      <c r="M409" s="230">
        <v>9.3509999999999996E-2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255.2</v>
      </c>
      <c r="D410" s="231">
        <v>255.23333333333335</v>
      </c>
      <c r="E410" s="231">
        <v>252.4666666666667</v>
      </c>
      <c r="F410" s="231">
        <v>249.73333333333335</v>
      </c>
      <c r="G410" s="231">
        <v>246.9666666666667</v>
      </c>
      <c r="H410" s="231">
        <v>257.9666666666667</v>
      </c>
      <c r="I410" s="231">
        <v>260.73333333333335</v>
      </c>
      <c r="J410" s="231">
        <v>263.4666666666667</v>
      </c>
      <c r="K410" s="230">
        <v>258</v>
      </c>
      <c r="L410" s="230">
        <v>252.5</v>
      </c>
      <c r="M410" s="230">
        <v>2.2682199999999999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614.85</v>
      </c>
      <c r="D411" s="231">
        <v>616.26666666666677</v>
      </c>
      <c r="E411" s="231">
        <v>607.58333333333348</v>
      </c>
      <c r="F411" s="231">
        <v>600.31666666666672</v>
      </c>
      <c r="G411" s="231">
        <v>591.63333333333344</v>
      </c>
      <c r="H411" s="231">
        <v>623.53333333333353</v>
      </c>
      <c r="I411" s="231">
        <v>632.2166666666667</v>
      </c>
      <c r="J411" s="231">
        <v>639.48333333333358</v>
      </c>
      <c r="K411" s="230">
        <v>624.95000000000005</v>
      </c>
      <c r="L411" s="230">
        <v>609</v>
      </c>
      <c r="M411" s="230">
        <v>0.40000999999999998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23887.05</v>
      </c>
      <c r="D412" s="231">
        <v>24022.033333333336</v>
      </c>
      <c r="E412" s="231">
        <v>23695.066666666673</v>
      </c>
      <c r="F412" s="231">
        <v>23503.083333333336</v>
      </c>
      <c r="G412" s="231">
        <v>23176.116666666672</v>
      </c>
      <c r="H412" s="231">
        <v>24214.016666666674</v>
      </c>
      <c r="I412" s="231">
        <v>24540.983333333341</v>
      </c>
      <c r="J412" s="231">
        <v>24732.966666666674</v>
      </c>
      <c r="K412" s="230">
        <v>24349</v>
      </c>
      <c r="L412" s="230">
        <v>23830.05</v>
      </c>
      <c r="M412" s="230">
        <v>0.21807000000000001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46.85</v>
      </c>
      <c r="D413" s="231">
        <v>47.116666666666667</v>
      </c>
      <c r="E413" s="231">
        <v>45.833333333333336</v>
      </c>
      <c r="F413" s="231">
        <v>44.81666666666667</v>
      </c>
      <c r="G413" s="231">
        <v>43.533333333333339</v>
      </c>
      <c r="H413" s="231">
        <v>48.133333333333333</v>
      </c>
      <c r="I413" s="231">
        <v>49.416666666666664</v>
      </c>
      <c r="J413" s="231">
        <v>50.43333333333333</v>
      </c>
      <c r="K413" s="230">
        <v>48.4</v>
      </c>
      <c r="L413" s="230">
        <v>46.1</v>
      </c>
      <c r="M413" s="230">
        <v>75.235879999999995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1358.85</v>
      </c>
      <c r="D414" s="231">
        <v>1353.8833333333332</v>
      </c>
      <c r="E414" s="231">
        <v>1346.0166666666664</v>
      </c>
      <c r="F414" s="231">
        <v>1333.1833333333332</v>
      </c>
      <c r="G414" s="231">
        <v>1325.3166666666664</v>
      </c>
      <c r="H414" s="231">
        <v>1366.7166666666665</v>
      </c>
      <c r="I414" s="231">
        <v>1374.5833333333333</v>
      </c>
      <c r="J414" s="231">
        <v>1387.4166666666665</v>
      </c>
      <c r="K414" s="230">
        <v>1361.75</v>
      </c>
      <c r="L414" s="230">
        <v>1341.05</v>
      </c>
      <c r="M414" s="230">
        <v>3.0672199999999998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304.8</v>
      </c>
      <c r="D415" s="277">
        <v>306.48333333333335</v>
      </c>
      <c r="E415" s="277">
        <v>301.31666666666672</v>
      </c>
      <c r="F415" s="277">
        <v>297.83333333333337</v>
      </c>
      <c r="G415" s="277">
        <v>292.66666666666674</v>
      </c>
      <c r="H415" s="277">
        <v>309.9666666666667</v>
      </c>
      <c r="I415" s="277">
        <v>315.13333333333333</v>
      </c>
      <c r="J415" s="277">
        <v>318.61666666666667</v>
      </c>
      <c r="K415" s="276">
        <v>311.64999999999998</v>
      </c>
      <c r="L415" s="276">
        <v>303</v>
      </c>
      <c r="M415" s="276">
        <v>1.18825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3249.45</v>
      </c>
      <c r="D416" s="231">
        <v>3261.9</v>
      </c>
      <c r="E416" s="231">
        <v>3227.55</v>
      </c>
      <c r="F416" s="231">
        <v>3205.65</v>
      </c>
      <c r="G416" s="231">
        <v>3171.3</v>
      </c>
      <c r="H416" s="231">
        <v>3283.8</v>
      </c>
      <c r="I416" s="231">
        <v>3318.1499999999996</v>
      </c>
      <c r="J416" s="231">
        <v>3340.05</v>
      </c>
      <c r="K416" s="230">
        <v>3296.25</v>
      </c>
      <c r="L416" s="230">
        <v>3240</v>
      </c>
      <c r="M416" s="230">
        <v>1.92726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452.35</v>
      </c>
      <c r="D417" s="231">
        <v>455.45</v>
      </c>
      <c r="E417" s="231">
        <v>446.4</v>
      </c>
      <c r="F417" s="231">
        <v>440.45</v>
      </c>
      <c r="G417" s="231">
        <v>431.4</v>
      </c>
      <c r="H417" s="231">
        <v>461.4</v>
      </c>
      <c r="I417" s="231">
        <v>470.45000000000005</v>
      </c>
      <c r="J417" s="231">
        <v>476.4</v>
      </c>
      <c r="K417" s="230">
        <v>464.5</v>
      </c>
      <c r="L417" s="230">
        <v>449.5</v>
      </c>
      <c r="M417" s="230">
        <v>2.2532999999999999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3831.8</v>
      </c>
      <c r="D418" s="231">
        <v>3802.6</v>
      </c>
      <c r="E418" s="231">
        <v>3756.2</v>
      </c>
      <c r="F418" s="231">
        <v>3680.6</v>
      </c>
      <c r="G418" s="231">
        <v>3634.2</v>
      </c>
      <c r="H418" s="231">
        <v>3878.2</v>
      </c>
      <c r="I418" s="231">
        <v>3924.6000000000004</v>
      </c>
      <c r="J418" s="231">
        <v>4000.2</v>
      </c>
      <c r="K418" s="230">
        <v>3849</v>
      </c>
      <c r="L418" s="230">
        <v>3727</v>
      </c>
      <c r="M418" s="230">
        <v>0.29487000000000002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466.35</v>
      </c>
      <c r="D419" s="231">
        <v>468.76666666666671</v>
      </c>
      <c r="E419" s="231">
        <v>459.93333333333339</v>
      </c>
      <c r="F419" s="231">
        <v>453.51666666666671</v>
      </c>
      <c r="G419" s="231">
        <v>444.68333333333339</v>
      </c>
      <c r="H419" s="231">
        <v>475.18333333333339</v>
      </c>
      <c r="I419" s="231">
        <v>484.01666666666677</v>
      </c>
      <c r="J419" s="231">
        <v>490.43333333333339</v>
      </c>
      <c r="K419" s="230">
        <v>477.6</v>
      </c>
      <c r="L419" s="230">
        <v>462.35</v>
      </c>
      <c r="M419" s="230">
        <v>10.73677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825.4</v>
      </c>
      <c r="D420" s="231">
        <v>824.58333333333337</v>
      </c>
      <c r="E420" s="231">
        <v>817.81666666666672</v>
      </c>
      <c r="F420" s="231">
        <v>810.23333333333335</v>
      </c>
      <c r="G420" s="231">
        <v>803.4666666666667</v>
      </c>
      <c r="H420" s="231">
        <v>832.16666666666674</v>
      </c>
      <c r="I420" s="231">
        <v>838.93333333333339</v>
      </c>
      <c r="J420" s="231">
        <v>846.51666666666677</v>
      </c>
      <c r="K420" s="230">
        <v>831.35</v>
      </c>
      <c r="L420" s="230">
        <v>817</v>
      </c>
      <c r="M420" s="230">
        <v>3.1346500000000002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594.85</v>
      </c>
      <c r="D421" s="231">
        <v>596.33333333333337</v>
      </c>
      <c r="E421" s="231">
        <v>591.66666666666674</v>
      </c>
      <c r="F421" s="231">
        <v>588.48333333333335</v>
      </c>
      <c r="G421" s="231">
        <v>583.81666666666672</v>
      </c>
      <c r="H421" s="231">
        <v>599.51666666666677</v>
      </c>
      <c r="I421" s="231">
        <v>604.18333333333351</v>
      </c>
      <c r="J421" s="231">
        <v>607.36666666666679</v>
      </c>
      <c r="K421" s="230">
        <v>601</v>
      </c>
      <c r="L421" s="230">
        <v>593.15</v>
      </c>
      <c r="M421" s="230">
        <v>1.08402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543.15</v>
      </c>
      <c r="D422" s="231">
        <v>543.08333333333337</v>
      </c>
      <c r="E422" s="231">
        <v>539.76666666666677</v>
      </c>
      <c r="F422" s="231">
        <v>536.38333333333344</v>
      </c>
      <c r="G422" s="231">
        <v>533.06666666666683</v>
      </c>
      <c r="H422" s="231">
        <v>546.4666666666667</v>
      </c>
      <c r="I422" s="231">
        <v>549.7833333333333</v>
      </c>
      <c r="J422" s="231">
        <v>553.16666666666663</v>
      </c>
      <c r="K422" s="230">
        <v>546.4</v>
      </c>
      <c r="L422" s="230">
        <v>539.70000000000005</v>
      </c>
      <c r="M422" s="230">
        <v>225.99418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81.599999999999994</v>
      </c>
      <c r="D423" s="231">
        <v>81.916666666666671</v>
      </c>
      <c r="E423" s="231">
        <v>80.433333333333337</v>
      </c>
      <c r="F423" s="231">
        <v>79.266666666666666</v>
      </c>
      <c r="G423" s="231">
        <v>77.783333333333331</v>
      </c>
      <c r="H423" s="231">
        <v>83.083333333333343</v>
      </c>
      <c r="I423" s="231">
        <v>84.566666666666663</v>
      </c>
      <c r="J423" s="231">
        <v>85.733333333333348</v>
      </c>
      <c r="K423" s="230">
        <v>83.4</v>
      </c>
      <c r="L423" s="230">
        <v>80.75</v>
      </c>
      <c r="M423" s="230">
        <v>168.76303999999999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296.60000000000002</v>
      </c>
      <c r="D424" s="231">
        <v>291.58333333333337</v>
      </c>
      <c r="E424" s="231">
        <v>283.86666666666673</v>
      </c>
      <c r="F424" s="231">
        <v>271.13333333333338</v>
      </c>
      <c r="G424" s="231">
        <v>263.41666666666674</v>
      </c>
      <c r="H424" s="231">
        <v>304.31666666666672</v>
      </c>
      <c r="I424" s="231">
        <v>312.03333333333342</v>
      </c>
      <c r="J424" s="231">
        <v>324.76666666666671</v>
      </c>
      <c r="K424" s="230">
        <v>299.3</v>
      </c>
      <c r="L424" s="230">
        <v>278.85000000000002</v>
      </c>
      <c r="M424" s="230">
        <v>31.097090000000001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157.80000000000001</v>
      </c>
      <c r="D425" s="231">
        <v>158.23333333333335</v>
      </c>
      <c r="E425" s="231">
        <v>156.56666666666669</v>
      </c>
      <c r="F425" s="231">
        <v>155.33333333333334</v>
      </c>
      <c r="G425" s="231">
        <v>153.66666666666669</v>
      </c>
      <c r="H425" s="231">
        <v>159.4666666666667</v>
      </c>
      <c r="I425" s="231">
        <v>161.13333333333333</v>
      </c>
      <c r="J425" s="231">
        <v>162.3666666666667</v>
      </c>
      <c r="K425" s="230">
        <v>159.9</v>
      </c>
      <c r="L425" s="230">
        <v>157</v>
      </c>
      <c r="M425" s="230">
        <v>2.0165799999999998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404.95</v>
      </c>
      <c r="D426" s="231">
        <v>407.08333333333331</v>
      </c>
      <c r="E426" s="231">
        <v>400.16666666666663</v>
      </c>
      <c r="F426" s="231">
        <v>395.38333333333333</v>
      </c>
      <c r="G426" s="231">
        <v>388.46666666666664</v>
      </c>
      <c r="H426" s="231">
        <v>411.86666666666662</v>
      </c>
      <c r="I426" s="231">
        <v>418.78333333333325</v>
      </c>
      <c r="J426" s="231">
        <v>423.56666666666661</v>
      </c>
      <c r="K426" s="230">
        <v>414</v>
      </c>
      <c r="L426" s="230">
        <v>402.3</v>
      </c>
      <c r="M426" s="230">
        <v>0.48642000000000002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421</v>
      </c>
      <c r="D427" s="231">
        <v>423.33333333333331</v>
      </c>
      <c r="E427" s="231">
        <v>417.66666666666663</v>
      </c>
      <c r="F427" s="231">
        <v>414.33333333333331</v>
      </c>
      <c r="G427" s="231">
        <v>408.66666666666663</v>
      </c>
      <c r="H427" s="231">
        <v>426.66666666666663</v>
      </c>
      <c r="I427" s="231">
        <v>432.33333333333326</v>
      </c>
      <c r="J427" s="231">
        <v>435.66666666666663</v>
      </c>
      <c r="K427" s="230">
        <v>429</v>
      </c>
      <c r="L427" s="230">
        <v>420</v>
      </c>
      <c r="M427" s="230">
        <v>1.6075699999999999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194.3</v>
      </c>
      <c r="D428" s="231">
        <v>194.43333333333331</v>
      </c>
      <c r="E428" s="231">
        <v>191.36666666666662</v>
      </c>
      <c r="F428" s="231">
        <v>188.43333333333331</v>
      </c>
      <c r="G428" s="231">
        <v>185.36666666666662</v>
      </c>
      <c r="H428" s="231">
        <v>197.36666666666662</v>
      </c>
      <c r="I428" s="231">
        <v>200.43333333333328</v>
      </c>
      <c r="J428" s="231">
        <v>203.36666666666662</v>
      </c>
      <c r="K428" s="230">
        <v>197.5</v>
      </c>
      <c r="L428" s="230">
        <v>191.5</v>
      </c>
      <c r="M428" s="230">
        <v>6.3413899999999996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989.45</v>
      </c>
      <c r="D429" s="231">
        <v>989.56666666666661</v>
      </c>
      <c r="E429" s="231">
        <v>984.83333333333326</v>
      </c>
      <c r="F429" s="231">
        <v>980.2166666666667</v>
      </c>
      <c r="G429" s="231">
        <v>975.48333333333335</v>
      </c>
      <c r="H429" s="231">
        <v>994.18333333333317</v>
      </c>
      <c r="I429" s="231">
        <v>998.91666666666652</v>
      </c>
      <c r="J429" s="231">
        <v>1003.5333333333331</v>
      </c>
      <c r="K429" s="230">
        <v>994.3</v>
      </c>
      <c r="L429" s="230">
        <v>984.95</v>
      </c>
      <c r="M429" s="230">
        <v>12.165749999999999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418.45</v>
      </c>
      <c r="D430" s="231">
        <v>417.4666666666667</v>
      </c>
      <c r="E430" s="231">
        <v>414.98333333333341</v>
      </c>
      <c r="F430" s="231">
        <v>411.51666666666671</v>
      </c>
      <c r="G430" s="231">
        <v>409.03333333333342</v>
      </c>
      <c r="H430" s="231">
        <v>420.93333333333339</v>
      </c>
      <c r="I430" s="231">
        <v>423.41666666666674</v>
      </c>
      <c r="J430" s="231">
        <v>426.88333333333338</v>
      </c>
      <c r="K430" s="230">
        <v>419.95</v>
      </c>
      <c r="L430" s="230">
        <v>414</v>
      </c>
      <c r="M430" s="230">
        <v>3.06982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2334</v>
      </c>
      <c r="D431" s="231">
        <v>2324.6333333333332</v>
      </c>
      <c r="E431" s="231">
        <v>2311.2666666666664</v>
      </c>
      <c r="F431" s="231">
        <v>2288.5333333333333</v>
      </c>
      <c r="G431" s="231">
        <v>2275.1666666666665</v>
      </c>
      <c r="H431" s="231">
        <v>2347.3666666666663</v>
      </c>
      <c r="I431" s="231">
        <v>2360.7333333333331</v>
      </c>
      <c r="J431" s="231">
        <v>2383.4666666666662</v>
      </c>
      <c r="K431" s="230">
        <v>2338</v>
      </c>
      <c r="L431" s="230">
        <v>2301.9</v>
      </c>
      <c r="M431" s="230">
        <v>0.48757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1009.4</v>
      </c>
      <c r="D432" s="231">
        <v>1014.6666666666666</v>
      </c>
      <c r="E432" s="231">
        <v>999.7833333333333</v>
      </c>
      <c r="F432" s="231">
        <v>990.16666666666663</v>
      </c>
      <c r="G432" s="231">
        <v>975.2833333333333</v>
      </c>
      <c r="H432" s="231">
        <v>1024.2833333333333</v>
      </c>
      <c r="I432" s="231">
        <v>1039.1666666666667</v>
      </c>
      <c r="J432" s="231">
        <v>1048.7833333333333</v>
      </c>
      <c r="K432" s="230">
        <v>1029.55</v>
      </c>
      <c r="L432" s="230">
        <v>1005.05</v>
      </c>
      <c r="M432" s="230">
        <v>0.64588999999999996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297.60000000000002</v>
      </c>
      <c r="D433" s="231">
        <v>297.33333333333331</v>
      </c>
      <c r="E433" s="231">
        <v>294.46666666666664</v>
      </c>
      <c r="F433" s="231">
        <v>291.33333333333331</v>
      </c>
      <c r="G433" s="231">
        <v>288.46666666666664</v>
      </c>
      <c r="H433" s="231">
        <v>300.46666666666664</v>
      </c>
      <c r="I433" s="231">
        <v>303.33333333333331</v>
      </c>
      <c r="J433" s="231">
        <v>306.46666666666664</v>
      </c>
      <c r="K433" s="230">
        <v>300.2</v>
      </c>
      <c r="L433" s="230">
        <v>294.2</v>
      </c>
      <c r="M433" s="230">
        <v>0.85487999999999997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357.15</v>
      </c>
      <c r="D434" s="231">
        <v>354.5333333333333</v>
      </c>
      <c r="E434" s="231">
        <v>350.16666666666663</v>
      </c>
      <c r="F434" s="231">
        <v>343.18333333333334</v>
      </c>
      <c r="G434" s="231">
        <v>338.81666666666666</v>
      </c>
      <c r="H434" s="231">
        <v>361.51666666666659</v>
      </c>
      <c r="I434" s="231">
        <v>365.88333333333327</v>
      </c>
      <c r="J434" s="231">
        <v>372.86666666666656</v>
      </c>
      <c r="K434" s="230">
        <v>358.9</v>
      </c>
      <c r="L434" s="230">
        <v>347.55</v>
      </c>
      <c r="M434" s="230">
        <v>0.78464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2685.95</v>
      </c>
      <c r="D435" s="231">
        <v>2669.7999999999997</v>
      </c>
      <c r="E435" s="231">
        <v>2641.5999999999995</v>
      </c>
      <c r="F435" s="231">
        <v>2597.2499999999995</v>
      </c>
      <c r="G435" s="231">
        <v>2569.0499999999993</v>
      </c>
      <c r="H435" s="231">
        <v>2714.1499999999996</v>
      </c>
      <c r="I435" s="231">
        <v>2742.3499999999995</v>
      </c>
      <c r="J435" s="231">
        <v>2786.7</v>
      </c>
      <c r="K435" s="230">
        <v>2698</v>
      </c>
      <c r="L435" s="230">
        <v>2625.45</v>
      </c>
      <c r="M435" s="230">
        <v>0.99983999999999995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473.05</v>
      </c>
      <c r="D436" s="231">
        <v>472.89999999999992</v>
      </c>
      <c r="E436" s="231">
        <v>470.79999999999984</v>
      </c>
      <c r="F436" s="231">
        <v>468.5499999999999</v>
      </c>
      <c r="G436" s="231">
        <v>466.44999999999982</v>
      </c>
      <c r="H436" s="231">
        <v>475.14999999999986</v>
      </c>
      <c r="I436" s="231">
        <v>477.24999999999989</v>
      </c>
      <c r="J436" s="231">
        <v>479.49999999999989</v>
      </c>
      <c r="K436" s="230">
        <v>475</v>
      </c>
      <c r="L436" s="230">
        <v>470.65</v>
      </c>
      <c r="M436" s="230">
        <v>2.7720899999999999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7.95</v>
      </c>
      <c r="D437" s="231">
        <v>7.9833333333333334</v>
      </c>
      <c r="E437" s="231">
        <v>7.9166666666666661</v>
      </c>
      <c r="F437" s="231">
        <v>7.8833333333333329</v>
      </c>
      <c r="G437" s="231">
        <v>7.8166666666666655</v>
      </c>
      <c r="H437" s="231">
        <v>8.0166666666666657</v>
      </c>
      <c r="I437" s="231">
        <v>8.0833333333333357</v>
      </c>
      <c r="J437" s="231">
        <v>8.1166666666666671</v>
      </c>
      <c r="K437" s="230">
        <v>8.0500000000000007</v>
      </c>
      <c r="L437" s="230">
        <v>7.95</v>
      </c>
      <c r="M437" s="230">
        <v>123.24482999999999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212.55</v>
      </c>
      <c r="D438" s="231">
        <v>212.91666666666666</v>
      </c>
      <c r="E438" s="231">
        <v>210.73333333333332</v>
      </c>
      <c r="F438" s="231">
        <v>208.91666666666666</v>
      </c>
      <c r="G438" s="231">
        <v>206.73333333333332</v>
      </c>
      <c r="H438" s="231">
        <v>214.73333333333332</v>
      </c>
      <c r="I438" s="231">
        <v>216.91666666666666</v>
      </c>
      <c r="J438" s="231">
        <v>218.73333333333332</v>
      </c>
      <c r="K438" s="230">
        <v>215.1</v>
      </c>
      <c r="L438" s="230">
        <v>211.1</v>
      </c>
      <c r="M438" s="230">
        <v>1.17622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985.2</v>
      </c>
      <c r="D439" s="231">
        <v>990.68333333333339</v>
      </c>
      <c r="E439" s="231">
        <v>978.51666666666677</v>
      </c>
      <c r="F439" s="231">
        <v>971.83333333333337</v>
      </c>
      <c r="G439" s="231">
        <v>959.66666666666674</v>
      </c>
      <c r="H439" s="231">
        <v>997.36666666666679</v>
      </c>
      <c r="I439" s="231">
        <v>1009.5333333333333</v>
      </c>
      <c r="J439" s="231">
        <v>1016.2166666666668</v>
      </c>
      <c r="K439" s="230">
        <v>1002.85</v>
      </c>
      <c r="L439" s="230">
        <v>984</v>
      </c>
      <c r="M439" s="230">
        <v>0.20068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617.1</v>
      </c>
      <c r="D440" s="231">
        <v>616.6</v>
      </c>
      <c r="E440" s="231">
        <v>612.5</v>
      </c>
      <c r="F440" s="231">
        <v>607.9</v>
      </c>
      <c r="G440" s="231">
        <v>603.79999999999995</v>
      </c>
      <c r="H440" s="231">
        <v>621.20000000000005</v>
      </c>
      <c r="I440" s="231">
        <v>625.30000000000018</v>
      </c>
      <c r="J440" s="231">
        <v>629.90000000000009</v>
      </c>
      <c r="K440" s="230">
        <v>620.70000000000005</v>
      </c>
      <c r="L440" s="230">
        <v>612</v>
      </c>
      <c r="M440" s="230">
        <v>3.0253399999999999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1494.2</v>
      </c>
      <c r="D441" s="231">
        <v>1499.4666666666665</v>
      </c>
      <c r="E441" s="231">
        <v>1484.7333333333329</v>
      </c>
      <c r="F441" s="231">
        <v>1475.2666666666664</v>
      </c>
      <c r="G441" s="231">
        <v>1460.5333333333328</v>
      </c>
      <c r="H441" s="231">
        <v>1508.9333333333329</v>
      </c>
      <c r="I441" s="231">
        <v>1523.6666666666665</v>
      </c>
      <c r="J441" s="231">
        <v>1533.133333333333</v>
      </c>
      <c r="K441" s="230">
        <v>1514.2</v>
      </c>
      <c r="L441" s="230">
        <v>1490</v>
      </c>
      <c r="M441" s="230">
        <v>5.8069999999999997E-2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462.5</v>
      </c>
      <c r="D442" s="231">
        <v>464.61666666666662</v>
      </c>
      <c r="E442" s="231">
        <v>458.88333333333321</v>
      </c>
      <c r="F442" s="231">
        <v>455.26666666666659</v>
      </c>
      <c r="G442" s="231">
        <v>449.53333333333319</v>
      </c>
      <c r="H442" s="231">
        <v>468.23333333333323</v>
      </c>
      <c r="I442" s="231">
        <v>473.9666666666667</v>
      </c>
      <c r="J442" s="231">
        <v>477.58333333333326</v>
      </c>
      <c r="K442" s="230">
        <v>470.35</v>
      </c>
      <c r="L442" s="230">
        <v>461</v>
      </c>
      <c r="M442" s="230">
        <v>0.42232999999999998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726.5</v>
      </c>
      <c r="D443" s="231">
        <v>725.1</v>
      </c>
      <c r="E443" s="231">
        <v>721.35</v>
      </c>
      <c r="F443" s="231">
        <v>716.2</v>
      </c>
      <c r="G443" s="231">
        <v>712.45</v>
      </c>
      <c r="H443" s="231">
        <v>730.25</v>
      </c>
      <c r="I443" s="231">
        <v>734</v>
      </c>
      <c r="J443" s="231">
        <v>739.15</v>
      </c>
      <c r="K443" s="230">
        <v>728.85</v>
      </c>
      <c r="L443" s="230">
        <v>719.95</v>
      </c>
      <c r="M443" s="230">
        <v>0.22148000000000001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28.85</v>
      </c>
      <c r="D444" s="231">
        <v>29.066666666666666</v>
      </c>
      <c r="E444" s="231">
        <v>28.533333333333331</v>
      </c>
      <c r="F444" s="231">
        <v>28.216666666666665</v>
      </c>
      <c r="G444" s="231">
        <v>27.68333333333333</v>
      </c>
      <c r="H444" s="231">
        <v>29.383333333333333</v>
      </c>
      <c r="I444" s="231">
        <v>29.916666666666671</v>
      </c>
      <c r="J444" s="231">
        <v>30.233333333333334</v>
      </c>
      <c r="K444" s="230">
        <v>29.6</v>
      </c>
      <c r="L444" s="230">
        <v>28.75</v>
      </c>
      <c r="M444" s="230">
        <v>35.781689999999998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1092.95</v>
      </c>
      <c r="D445" s="231">
        <v>1102.4833333333333</v>
      </c>
      <c r="E445" s="231">
        <v>1074.4666666666667</v>
      </c>
      <c r="F445" s="231">
        <v>1055.9833333333333</v>
      </c>
      <c r="G445" s="231">
        <v>1027.9666666666667</v>
      </c>
      <c r="H445" s="231">
        <v>1120.9666666666667</v>
      </c>
      <c r="I445" s="231">
        <v>1148.9833333333336</v>
      </c>
      <c r="J445" s="231">
        <v>1167.4666666666667</v>
      </c>
      <c r="K445" s="230">
        <v>1130.5</v>
      </c>
      <c r="L445" s="230">
        <v>1084</v>
      </c>
      <c r="M445" s="230">
        <v>28.771789999999999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624.85</v>
      </c>
      <c r="D446" s="231">
        <v>628.26666666666677</v>
      </c>
      <c r="E446" s="231">
        <v>618.58333333333348</v>
      </c>
      <c r="F446" s="231">
        <v>612.31666666666672</v>
      </c>
      <c r="G446" s="231">
        <v>602.63333333333344</v>
      </c>
      <c r="H446" s="231">
        <v>634.53333333333353</v>
      </c>
      <c r="I446" s="231">
        <v>644.2166666666667</v>
      </c>
      <c r="J446" s="231">
        <v>650.48333333333358</v>
      </c>
      <c r="K446" s="230">
        <v>637.95000000000005</v>
      </c>
      <c r="L446" s="230">
        <v>622</v>
      </c>
      <c r="M446" s="230">
        <v>1.88046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944.45</v>
      </c>
      <c r="D447" s="231">
        <v>943.58333333333337</v>
      </c>
      <c r="E447" s="231">
        <v>938.36666666666679</v>
      </c>
      <c r="F447" s="231">
        <v>932.28333333333342</v>
      </c>
      <c r="G447" s="231">
        <v>927.06666666666683</v>
      </c>
      <c r="H447" s="231">
        <v>949.66666666666674</v>
      </c>
      <c r="I447" s="231">
        <v>954.88333333333321</v>
      </c>
      <c r="J447" s="231">
        <v>960.9666666666667</v>
      </c>
      <c r="K447" s="230">
        <v>948.8</v>
      </c>
      <c r="L447" s="230">
        <v>937.5</v>
      </c>
      <c r="M447" s="230">
        <v>8.3564299999999996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205.2</v>
      </c>
      <c r="D448" s="231">
        <v>205.29999999999998</v>
      </c>
      <c r="E448" s="231">
        <v>203.99999999999997</v>
      </c>
      <c r="F448" s="231">
        <v>202.79999999999998</v>
      </c>
      <c r="G448" s="231">
        <v>201.49999999999997</v>
      </c>
      <c r="H448" s="231">
        <v>206.49999999999997</v>
      </c>
      <c r="I448" s="231">
        <v>207.79999999999998</v>
      </c>
      <c r="J448" s="231">
        <v>208.99999999999997</v>
      </c>
      <c r="K448" s="230">
        <v>206.6</v>
      </c>
      <c r="L448" s="230">
        <v>204.1</v>
      </c>
      <c r="M448" s="230">
        <v>5.5648499999999999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1240.9000000000001</v>
      </c>
      <c r="D449" s="231">
        <v>1228.8333333333333</v>
      </c>
      <c r="E449" s="231">
        <v>1212.6666666666665</v>
      </c>
      <c r="F449" s="231">
        <v>1184.4333333333332</v>
      </c>
      <c r="G449" s="231">
        <v>1168.2666666666664</v>
      </c>
      <c r="H449" s="231">
        <v>1257.0666666666666</v>
      </c>
      <c r="I449" s="231">
        <v>1273.2333333333331</v>
      </c>
      <c r="J449" s="231">
        <v>1301.4666666666667</v>
      </c>
      <c r="K449" s="230">
        <v>1245</v>
      </c>
      <c r="L449" s="230">
        <v>1200.5999999999999</v>
      </c>
      <c r="M449" s="230">
        <v>8.09633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3160.85</v>
      </c>
      <c r="D450" s="231">
        <v>3142.0333333333328</v>
      </c>
      <c r="E450" s="231">
        <v>3119.6166666666659</v>
      </c>
      <c r="F450" s="231">
        <v>3078.3833333333332</v>
      </c>
      <c r="G450" s="231">
        <v>3055.9666666666662</v>
      </c>
      <c r="H450" s="231">
        <v>3183.2666666666655</v>
      </c>
      <c r="I450" s="231">
        <v>3205.6833333333325</v>
      </c>
      <c r="J450" s="231">
        <v>3246.9166666666652</v>
      </c>
      <c r="K450" s="230">
        <v>3164.45</v>
      </c>
      <c r="L450" s="230">
        <v>3100.8</v>
      </c>
      <c r="M450" s="230">
        <v>19.291840000000001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700.4</v>
      </c>
      <c r="D451" s="231">
        <v>700.80000000000007</v>
      </c>
      <c r="E451" s="231">
        <v>696.60000000000014</v>
      </c>
      <c r="F451" s="231">
        <v>692.80000000000007</v>
      </c>
      <c r="G451" s="231">
        <v>688.60000000000014</v>
      </c>
      <c r="H451" s="231">
        <v>704.60000000000014</v>
      </c>
      <c r="I451" s="231">
        <v>708.80000000000018</v>
      </c>
      <c r="J451" s="231">
        <v>712.60000000000014</v>
      </c>
      <c r="K451" s="230">
        <v>705</v>
      </c>
      <c r="L451" s="230">
        <v>697</v>
      </c>
      <c r="M451" s="230">
        <v>9.6602899999999998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6281</v>
      </c>
      <c r="D452" s="231">
        <v>6262.1833333333334</v>
      </c>
      <c r="E452" s="231">
        <v>6224.3666666666668</v>
      </c>
      <c r="F452" s="231">
        <v>6167.7333333333336</v>
      </c>
      <c r="G452" s="231">
        <v>6129.916666666667</v>
      </c>
      <c r="H452" s="231">
        <v>6318.8166666666666</v>
      </c>
      <c r="I452" s="231">
        <v>6356.6333333333341</v>
      </c>
      <c r="J452" s="231">
        <v>6413.2666666666664</v>
      </c>
      <c r="K452" s="230">
        <v>6300</v>
      </c>
      <c r="L452" s="230">
        <v>6205.55</v>
      </c>
      <c r="M452" s="230">
        <v>0.66308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2157.3000000000002</v>
      </c>
      <c r="D453" s="231">
        <v>2153.3666666666668</v>
      </c>
      <c r="E453" s="231">
        <v>2063.4833333333336</v>
      </c>
      <c r="F453" s="231">
        <v>1969.666666666667</v>
      </c>
      <c r="G453" s="231">
        <v>1879.7833333333338</v>
      </c>
      <c r="H453" s="231">
        <v>2247.1833333333334</v>
      </c>
      <c r="I453" s="231">
        <v>2337.0666666666666</v>
      </c>
      <c r="J453" s="231">
        <v>2430.8833333333332</v>
      </c>
      <c r="K453" s="230">
        <v>2243.25</v>
      </c>
      <c r="L453" s="230">
        <v>2059.5500000000002</v>
      </c>
      <c r="M453" s="230">
        <v>7.9363900000000003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244.45</v>
      </c>
      <c r="D454" s="231">
        <v>245.13333333333333</v>
      </c>
      <c r="E454" s="231">
        <v>241.41666666666666</v>
      </c>
      <c r="F454" s="231">
        <v>238.38333333333333</v>
      </c>
      <c r="G454" s="231">
        <v>234.66666666666666</v>
      </c>
      <c r="H454" s="231">
        <v>248.16666666666666</v>
      </c>
      <c r="I454" s="231">
        <v>251.88333333333335</v>
      </c>
      <c r="J454" s="231">
        <v>254.91666666666666</v>
      </c>
      <c r="K454" s="230">
        <v>248.85</v>
      </c>
      <c r="L454" s="230">
        <v>242.1</v>
      </c>
      <c r="M454" s="230">
        <v>19.25731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471.2</v>
      </c>
      <c r="D455" s="231">
        <v>471.7</v>
      </c>
      <c r="E455" s="231">
        <v>466.7</v>
      </c>
      <c r="F455" s="231">
        <v>462.2</v>
      </c>
      <c r="G455" s="231">
        <v>457.2</v>
      </c>
      <c r="H455" s="231">
        <v>476.2</v>
      </c>
      <c r="I455" s="231">
        <v>481.2</v>
      </c>
      <c r="J455" s="231">
        <v>485.7</v>
      </c>
      <c r="K455" s="230">
        <v>476.7</v>
      </c>
      <c r="L455" s="230">
        <v>467.2</v>
      </c>
      <c r="M455" s="230">
        <v>84.781180000000006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195.7</v>
      </c>
      <c r="D456" s="231">
        <v>195.71666666666667</v>
      </c>
      <c r="E456" s="231">
        <v>194.48333333333335</v>
      </c>
      <c r="F456" s="231">
        <v>193.26666666666668</v>
      </c>
      <c r="G456" s="231">
        <v>192.03333333333336</v>
      </c>
      <c r="H456" s="231">
        <v>196.93333333333334</v>
      </c>
      <c r="I456" s="231">
        <v>198.16666666666663</v>
      </c>
      <c r="J456" s="231">
        <v>199.38333333333333</v>
      </c>
      <c r="K456" s="230">
        <v>196.95</v>
      </c>
      <c r="L456" s="230">
        <v>194.5</v>
      </c>
      <c r="M456" s="230">
        <v>40.155670000000001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106.15</v>
      </c>
      <c r="D457" s="231">
        <v>106.53333333333335</v>
      </c>
      <c r="E457" s="231">
        <v>104.9666666666667</v>
      </c>
      <c r="F457" s="231">
        <v>103.78333333333335</v>
      </c>
      <c r="G457" s="231">
        <v>102.2166666666667</v>
      </c>
      <c r="H457" s="231">
        <v>107.7166666666667</v>
      </c>
      <c r="I457" s="231">
        <v>109.28333333333333</v>
      </c>
      <c r="J457" s="231">
        <v>110.4666666666667</v>
      </c>
      <c r="K457" s="230">
        <v>108.1</v>
      </c>
      <c r="L457" s="230">
        <v>105.35</v>
      </c>
      <c r="M457" s="230">
        <v>376.38506000000001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62.4</v>
      </c>
      <c r="D458" s="231">
        <v>62.783333333333339</v>
      </c>
      <c r="E458" s="231">
        <v>60.316666666666677</v>
      </c>
      <c r="F458" s="231">
        <v>58.233333333333341</v>
      </c>
      <c r="G458" s="231">
        <v>55.76666666666668</v>
      </c>
      <c r="H458" s="231">
        <v>64.866666666666674</v>
      </c>
      <c r="I458" s="231">
        <v>67.333333333333329</v>
      </c>
      <c r="J458" s="231">
        <v>69.416666666666671</v>
      </c>
      <c r="K458" s="230">
        <v>65.25</v>
      </c>
      <c r="L458" s="230">
        <v>60.7</v>
      </c>
      <c r="M458" s="230">
        <v>46.908650000000002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2165.4499999999998</v>
      </c>
      <c r="D459" s="231">
        <v>2174.4333333333334</v>
      </c>
      <c r="E459" s="231">
        <v>2151.0666666666666</v>
      </c>
      <c r="F459" s="231">
        <v>2136.6833333333334</v>
      </c>
      <c r="G459" s="231">
        <v>2113.3166666666666</v>
      </c>
      <c r="H459" s="231">
        <v>2188.8166666666666</v>
      </c>
      <c r="I459" s="231">
        <v>2212.1833333333334</v>
      </c>
      <c r="J459" s="231">
        <v>2226.5666666666666</v>
      </c>
      <c r="K459" s="230">
        <v>2197.8000000000002</v>
      </c>
      <c r="L459" s="230">
        <v>2160.0500000000002</v>
      </c>
      <c r="M459" s="230">
        <v>7.5749999999999998E-2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998.75</v>
      </c>
      <c r="D460" s="231">
        <v>1004.0666666666666</v>
      </c>
      <c r="E460" s="231">
        <v>988.53333333333319</v>
      </c>
      <c r="F460" s="231">
        <v>978.31666666666661</v>
      </c>
      <c r="G460" s="231">
        <v>962.78333333333319</v>
      </c>
      <c r="H460" s="231">
        <v>1014.2833333333332</v>
      </c>
      <c r="I460" s="231">
        <v>1029.8166666666666</v>
      </c>
      <c r="J460" s="231">
        <v>1040.0333333333333</v>
      </c>
      <c r="K460" s="230">
        <v>1019.6</v>
      </c>
      <c r="L460" s="230">
        <v>993.85</v>
      </c>
      <c r="M460" s="230">
        <v>42.692720000000001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633.4</v>
      </c>
      <c r="D461" s="231">
        <v>634.13333333333333</v>
      </c>
      <c r="E461" s="231">
        <v>624.26666666666665</v>
      </c>
      <c r="F461" s="231">
        <v>615.13333333333333</v>
      </c>
      <c r="G461" s="231">
        <v>605.26666666666665</v>
      </c>
      <c r="H461" s="231">
        <v>643.26666666666665</v>
      </c>
      <c r="I461" s="231">
        <v>653.13333333333321</v>
      </c>
      <c r="J461" s="231">
        <v>662.26666666666665</v>
      </c>
      <c r="K461" s="230">
        <v>644</v>
      </c>
      <c r="L461" s="230">
        <v>625</v>
      </c>
      <c r="M461" s="230">
        <v>3.9307799999999999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102.9</v>
      </c>
      <c r="D462" s="231">
        <v>103.31666666666668</v>
      </c>
      <c r="E462" s="231">
        <v>101.98333333333335</v>
      </c>
      <c r="F462" s="231">
        <v>101.06666666666668</v>
      </c>
      <c r="G462" s="231">
        <v>99.733333333333348</v>
      </c>
      <c r="H462" s="231">
        <v>104.23333333333335</v>
      </c>
      <c r="I462" s="231">
        <v>105.56666666666669</v>
      </c>
      <c r="J462" s="231">
        <v>106.48333333333335</v>
      </c>
      <c r="K462" s="230">
        <v>104.65</v>
      </c>
      <c r="L462" s="230">
        <v>102.4</v>
      </c>
      <c r="M462" s="230">
        <v>2.21469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725.55</v>
      </c>
      <c r="D463" s="231">
        <v>733.61666666666667</v>
      </c>
      <c r="E463" s="231">
        <v>713.7833333333333</v>
      </c>
      <c r="F463" s="231">
        <v>702.01666666666665</v>
      </c>
      <c r="G463" s="231">
        <v>682.18333333333328</v>
      </c>
      <c r="H463" s="231">
        <v>745.38333333333333</v>
      </c>
      <c r="I463" s="231">
        <v>765.21666666666658</v>
      </c>
      <c r="J463" s="231">
        <v>776.98333333333335</v>
      </c>
      <c r="K463" s="230">
        <v>753.45</v>
      </c>
      <c r="L463" s="230">
        <v>721.85</v>
      </c>
      <c r="M463" s="230">
        <v>7.3399299999999998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2283.35</v>
      </c>
      <c r="D464" s="231">
        <v>2280.4166666666665</v>
      </c>
      <c r="E464" s="231">
        <v>2257.9333333333329</v>
      </c>
      <c r="F464" s="231">
        <v>2232.5166666666664</v>
      </c>
      <c r="G464" s="231">
        <v>2210.0333333333328</v>
      </c>
      <c r="H464" s="231">
        <v>2305.833333333333</v>
      </c>
      <c r="I464" s="231">
        <v>2328.3166666666666</v>
      </c>
      <c r="J464" s="231">
        <v>2353.7333333333331</v>
      </c>
      <c r="K464" s="230">
        <v>2302.9</v>
      </c>
      <c r="L464" s="230">
        <v>2255</v>
      </c>
      <c r="M464" s="230">
        <v>0.14771999999999999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458.3</v>
      </c>
      <c r="D465" s="231">
        <v>461.13333333333338</v>
      </c>
      <c r="E465" s="231">
        <v>453.26666666666677</v>
      </c>
      <c r="F465" s="231">
        <v>448.23333333333341</v>
      </c>
      <c r="G465" s="231">
        <v>440.36666666666679</v>
      </c>
      <c r="H465" s="231">
        <v>466.16666666666674</v>
      </c>
      <c r="I465" s="231">
        <v>474.03333333333342</v>
      </c>
      <c r="J465" s="231">
        <v>479.06666666666672</v>
      </c>
      <c r="K465" s="230">
        <v>469</v>
      </c>
      <c r="L465" s="230">
        <v>456.1</v>
      </c>
      <c r="M465" s="230">
        <v>0.57860999999999996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2978.75</v>
      </c>
      <c r="D466" s="231">
        <v>2963.3333333333335</v>
      </c>
      <c r="E466" s="231">
        <v>2931.7666666666669</v>
      </c>
      <c r="F466" s="231">
        <v>2884.7833333333333</v>
      </c>
      <c r="G466" s="231">
        <v>2853.2166666666667</v>
      </c>
      <c r="H466" s="231">
        <v>3010.3166666666671</v>
      </c>
      <c r="I466" s="231">
        <v>3041.8833333333337</v>
      </c>
      <c r="J466" s="231">
        <v>3088.8666666666672</v>
      </c>
      <c r="K466" s="230">
        <v>2994.9</v>
      </c>
      <c r="L466" s="230">
        <v>2916.35</v>
      </c>
      <c r="M466" s="230">
        <v>0.25697999999999999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2568.3000000000002</v>
      </c>
      <c r="D467" s="231">
        <v>2574.0333333333333</v>
      </c>
      <c r="E467" s="231">
        <v>2553.5166666666664</v>
      </c>
      <c r="F467" s="231">
        <v>2538.7333333333331</v>
      </c>
      <c r="G467" s="231">
        <v>2518.2166666666662</v>
      </c>
      <c r="H467" s="231">
        <v>2588.8166666666666</v>
      </c>
      <c r="I467" s="231">
        <v>2609.3333333333339</v>
      </c>
      <c r="J467" s="231">
        <v>2624.1166666666668</v>
      </c>
      <c r="K467" s="230">
        <v>2594.5500000000002</v>
      </c>
      <c r="L467" s="230">
        <v>2559.25</v>
      </c>
      <c r="M467" s="230">
        <v>4.0993199999999996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1613.3</v>
      </c>
      <c r="D468" s="231">
        <v>1608.6833333333334</v>
      </c>
      <c r="E468" s="231">
        <v>1595.8666666666668</v>
      </c>
      <c r="F468" s="231">
        <v>1578.4333333333334</v>
      </c>
      <c r="G468" s="231">
        <v>1565.6166666666668</v>
      </c>
      <c r="H468" s="231">
        <v>1626.1166666666668</v>
      </c>
      <c r="I468" s="231">
        <v>1638.9333333333334</v>
      </c>
      <c r="J468" s="231">
        <v>1656.3666666666668</v>
      </c>
      <c r="K468" s="230">
        <v>1621.5</v>
      </c>
      <c r="L468" s="230">
        <v>1591.25</v>
      </c>
      <c r="M468" s="230">
        <v>4.4104599999999996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540.79999999999995</v>
      </c>
      <c r="D469" s="231">
        <v>539.48333333333323</v>
      </c>
      <c r="E469" s="231">
        <v>537.31666666666649</v>
      </c>
      <c r="F469" s="231">
        <v>533.83333333333326</v>
      </c>
      <c r="G469" s="231">
        <v>531.66666666666652</v>
      </c>
      <c r="H469" s="231">
        <v>542.96666666666647</v>
      </c>
      <c r="I469" s="231">
        <v>545.13333333333321</v>
      </c>
      <c r="J469" s="231">
        <v>548.61666666666645</v>
      </c>
      <c r="K469" s="230">
        <v>541.65</v>
      </c>
      <c r="L469" s="230">
        <v>536</v>
      </c>
      <c r="M469" s="230">
        <v>2.79636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610.5</v>
      </c>
      <c r="D470" s="231">
        <v>609.63333333333333</v>
      </c>
      <c r="E470" s="231">
        <v>605.4666666666667</v>
      </c>
      <c r="F470" s="231">
        <v>600.43333333333339</v>
      </c>
      <c r="G470" s="231">
        <v>596.26666666666677</v>
      </c>
      <c r="H470" s="231">
        <v>614.66666666666663</v>
      </c>
      <c r="I470" s="231">
        <v>618.83333333333337</v>
      </c>
      <c r="J470" s="231">
        <v>623.86666666666656</v>
      </c>
      <c r="K470" s="230">
        <v>613.79999999999995</v>
      </c>
      <c r="L470" s="230">
        <v>604.6</v>
      </c>
      <c r="M470" s="230">
        <v>0.31384000000000001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1383.35</v>
      </c>
      <c r="D471" s="231">
        <v>1387.05</v>
      </c>
      <c r="E471" s="231">
        <v>1368.3</v>
      </c>
      <c r="F471" s="231">
        <v>1353.25</v>
      </c>
      <c r="G471" s="231">
        <v>1334.5</v>
      </c>
      <c r="H471" s="231">
        <v>1402.1</v>
      </c>
      <c r="I471" s="231">
        <v>1420.85</v>
      </c>
      <c r="J471" s="231">
        <v>1435.8999999999999</v>
      </c>
      <c r="K471" s="230">
        <v>1405.8</v>
      </c>
      <c r="L471" s="230">
        <v>1372</v>
      </c>
      <c r="M471" s="230">
        <v>6.0006300000000001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30.6</v>
      </c>
      <c r="D472" s="231">
        <v>30.7</v>
      </c>
      <c r="E472" s="231">
        <v>30.299999999999997</v>
      </c>
      <c r="F472" s="231">
        <v>29.999999999999996</v>
      </c>
      <c r="G472" s="231">
        <v>29.599999999999994</v>
      </c>
      <c r="H472" s="231">
        <v>31</v>
      </c>
      <c r="I472" s="231">
        <v>31.4</v>
      </c>
      <c r="J472" s="231">
        <v>31.700000000000003</v>
      </c>
      <c r="K472" s="230">
        <v>31.1</v>
      </c>
      <c r="L472" s="230">
        <v>30.4</v>
      </c>
      <c r="M472" s="230">
        <v>35.081069999999997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288.85000000000002</v>
      </c>
      <c r="D473" s="231">
        <v>289.75</v>
      </c>
      <c r="E473" s="231">
        <v>285.10000000000002</v>
      </c>
      <c r="F473" s="231">
        <v>281.35000000000002</v>
      </c>
      <c r="G473" s="231">
        <v>276.70000000000005</v>
      </c>
      <c r="H473" s="231">
        <v>293.5</v>
      </c>
      <c r="I473" s="231">
        <v>298.14999999999998</v>
      </c>
      <c r="J473" s="231">
        <v>301.89999999999998</v>
      </c>
      <c r="K473" s="230">
        <v>294.39999999999998</v>
      </c>
      <c r="L473" s="230">
        <v>286</v>
      </c>
      <c r="M473" s="230">
        <v>4.1181200000000002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343.25</v>
      </c>
      <c r="D474" s="231">
        <v>345.2</v>
      </c>
      <c r="E474" s="231">
        <v>338.2</v>
      </c>
      <c r="F474" s="231">
        <v>333.15</v>
      </c>
      <c r="G474" s="231">
        <v>326.14999999999998</v>
      </c>
      <c r="H474" s="231">
        <v>350.25</v>
      </c>
      <c r="I474" s="231">
        <v>357.25</v>
      </c>
      <c r="J474" s="231">
        <v>362.3</v>
      </c>
      <c r="K474" s="230">
        <v>352.2</v>
      </c>
      <c r="L474" s="230">
        <v>340.15</v>
      </c>
      <c r="M474" s="230">
        <v>14.76796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2595.85</v>
      </c>
      <c r="D475" s="231">
        <v>2605.3166666666671</v>
      </c>
      <c r="E475" s="231">
        <v>2560.6333333333341</v>
      </c>
      <c r="F475" s="231">
        <v>2525.416666666667</v>
      </c>
      <c r="G475" s="231">
        <v>2480.733333333334</v>
      </c>
      <c r="H475" s="231">
        <v>2640.5333333333342</v>
      </c>
      <c r="I475" s="231">
        <v>2685.2166666666676</v>
      </c>
      <c r="J475" s="231">
        <v>2720.4333333333343</v>
      </c>
      <c r="K475" s="230">
        <v>2650</v>
      </c>
      <c r="L475" s="230">
        <v>2570.1</v>
      </c>
      <c r="M475" s="230">
        <v>1.09284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26.3</v>
      </c>
      <c r="D476" s="231">
        <v>26.516666666666669</v>
      </c>
      <c r="E476" s="231">
        <v>25.933333333333337</v>
      </c>
      <c r="F476" s="231">
        <v>25.566666666666666</v>
      </c>
      <c r="G476" s="231">
        <v>24.983333333333334</v>
      </c>
      <c r="H476" s="231">
        <v>26.88333333333334</v>
      </c>
      <c r="I476" s="231">
        <v>27.466666666666676</v>
      </c>
      <c r="J476" s="231">
        <v>27.833333333333343</v>
      </c>
      <c r="K476" s="230">
        <v>27.1</v>
      </c>
      <c r="L476" s="230">
        <v>26.15</v>
      </c>
      <c r="M476" s="230">
        <v>109.14586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397.7</v>
      </c>
      <c r="D477" s="231">
        <v>400.56666666666666</v>
      </c>
      <c r="E477" s="231">
        <v>391.13333333333333</v>
      </c>
      <c r="F477" s="231">
        <v>384.56666666666666</v>
      </c>
      <c r="G477" s="231">
        <v>375.13333333333333</v>
      </c>
      <c r="H477" s="231">
        <v>407.13333333333333</v>
      </c>
      <c r="I477" s="231">
        <v>416.56666666666661</v>
      </c>
      <c r="J477" s="231">
        <v>423.13333333333333</v>
      </c>
      <c r="K477" s="230">
        <v>410</v>
      </c>
      <c r="L477" s="230">
        <v>394</v>
      </c>
      <c r="M477" s="230">
        <v>1.58179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513</v>
      </c>
      <c r="D478" s="231">
        <v>510.2</v>
      </c>
      <c r="E478" s="231">
        <v>505.4</v>
      </c>
      <c r="F478" s="231">
        <v>497.8</v>
      </c>
      <c r="G478" s="231">
        <v>493</v>
      </c>
      <c r="H478" s="231">
        <v>517.79999999999995</v>
      </c>
      <c r="I478" s="231">
        <v>522.6</v>
      </c>
      <c r="J478" s="231">
        <v>530.19999999999993</v>
      </c>
      <c r="K478" s="230">
        <v>515</v>
      </c>
      <c r="L478" s="230">
        <v>502.6</v>
      </c>
      <c r="M478" s="230">
        <v>0.80447000000000002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734.7</v>
      </c>
      <c r="D479" s="231">
        <v>736.5333333333333</v>
      </c>
      <c r="E479" s="231">
        <v>729.16666666666663</v>
      </c>
      <c r="F479" s="231">
        <v>723.63333333333333</v>
      </c>
      <c r="G479" s="231">
        <v>716.26666666666665</v>
      </c>
      <c r="H479" s="231">
        <v>742.06666666666661</v>
      </c>
      <c r="I479" s="231">
        <v>749.43333333333339</v>
      </c>
      <c r="J479" s="231">
        <v>754.96666666666658</v>
      </c>
      <c r="K479" s="230">
        <v>743.9</v>
      </c>
      <c r="L479" s="230">
        <v>731</v>
      </c>
      <c r="M479" s="230">
        <v>18.291620000000002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666.45</v>
      </c>
      <c r="D480" s="231">
        <v>666.65000000000009</v>
      </c>
      <c r="E480" s="231">
        <v>658.95000000000016</v>
      </c>
      <c r="F480" s="231">
        <v>651.45000000000005</v>
      </c>
      <c r="G480" s="231">
        <v>643.75000000000011</v>
      </c>
      <c r="H480" s="231">
        <v>674.1500000000002</v>
      </c>
      <c r="I480" s="231">
        <v>681.85</v>
      </c>
      <c r="J480" s="231">
        <v>689.35000000000025</v>
      </c>
      <c r="K480" s="230">
        <v>674.35</v>
      </c>
      <c r="L480" s="230">
        <v>659.15</v>
      </c>
      <c r="M480" s="230">
        <v>0.43564999999999998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7358.5</v>
      </c>
      <c r="D481" s="231">
        <v>7405.0666666666666</v>
      </c>
      <c r="E481" s="231">
        <v>7292.6833333333334</v>
      </c>
      <c r="F481" s="231">
        <v>7226.8666666666668</v>
      </c>
      <c r="G481" s="231">
        <v>7114.4833333333336</v>
      </c>
      <c r="H481" s="231">
        <v>7470.8833333333332</v>
      </c>
      <c r="I481" s="231">
        <v>7583.2666666666664</v>
      </c>
      <c r="J481" s="231">
        <v>7649.083333333333</v>
      </c>
      <c r="K481" s="230">
        <v>7517.45</v>
      </c>
      <c r="L481" s="230">
        <v>7339.25</v>
      </c>
      <c r="M481" s="230">
        <v>3.88408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71.3</v>
      </c>
      <c r="D482" s="231">
        <v>71.583333333333329</v>
      </c>
      <c r="E482" s="231">
        <v>70.61666666666666</v>
      </c>
      <c r="F482" s="231">
        <v>69.933333333333337</v>
      </c>
      <c r="G482" s="231">
        <v>68.966666666666669</v>
      </c>
      <c r="H482" s="231">
        <v>72.266666666666652</v>
      </c>
      <c r="I482" s="231">
        <v>73.23333333333332</v>
      </c>
      <c r="J482" s="231">
        <v>73.916666666666643</v>
      </c>
      <c r="K482" s="230">
        <v>72.55</v>
      </c>
      <c r="L482" s="230">
        <v>70.900000000000006</v>
      </c>
      <c r="M482" s="230">
        <v>51.89228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1444.3</v>
      </c>
      <c r="D483" s="231">
        <v>1443.45</v>
      </c>
      <c r="E483" s="231">
        <v>1434.9</v>
      </c>
      <c r="F483" s="231">
        <v>1425.5</v>
      </c>
      <c r="G483" s="231">
        <v>1416.95</v>
      </c>
      <c r="H483" s="231">
        <v>1452.8500000000001</v>
      </c>
      <c r="I483" s="231">
        <v>1461.3999999999999</v>
      </c>
      <c r="J483" s="231">
        <v>1470.8000000000002</v>
      </c>
      <c r="K483" s="230">
        <v>1452</v>
      </c>
      <c r="L483" s="230">
        <v>1434.05</v>
      </c>
      <c r="M483" s="230">
        <v>2.1750500000000001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759.95</v>
      </c>
      <c r="D484" s="241">
        <v>759.13333333333333</v>
      </c>
      <c r="E484" s="241">
        <v>755.06666666666661</v>
      </c>
      <c r="F484" s="241">
        <v>750.18333333333328</v>
      </c>
      <c r="G484" s="241">
        <v>746.11666666666656</v>
      </c>
      <c r="H484" s="241">
        <v>764.01666666666665</v>
      </c>
      <c r="I484" s="241">
        <v>768.08333333333348</v>
      </c>
      <c r="J484" s="240">
        <v>772.9666666666667</v>
      </c>
      <c r="K484" s="240">
        <v>763.2</v>
      </c>
      <c r="L484" s="240">
        <v>754.25</v>
      </c>
      <c r="M484" s="216">
        <v>7.0280699999999996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257.95</v>
      </c>
      <c r="D485" s="241">
        <v>259.36666666666662</v>
      </c>
      <c r="E485" s="241">
        <v>254.28333333333325</v>
      </c>
      <c r="F485" s="241">
        <v>250.61666666666662</v>
      </c>
      <c r="G485" s="241">
        <v>245.53333333333325</v>
      </c>
      <c r="H485" s="241">
        <v>263.03333333333325</v>
      </c>
      <c r="I485" s="241">
        <v>268.11666666666662</v>
      </c>
      <c r="J485" s="240">
        <v>271.78333333333325</v>
      </c>
      <c r="K485" s="240">
        <v>264.45</v>
      </c>
      <c r="L485" s="240">
        <v>255.7</v>
      </c>
      <c r="M485" s="216">
        <v>0.75434000000000001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2183</v>
      </c>
      <c r="D486" s="231">
        <v>2185.6</v>
      </c>
      <c r="E486" s="231">
        <v>2172.1999999999998</v>
      </c>
      <c r="F486" s="231">
        <v>2161.4</v>
      </c>
      <c r="G486" s="231">
        <v>2148</v>
      </c>
      <c r="H486" s="231">
        <v>2196.3999999999996</v>
      </c>
      <c r="I486" s="231">
        <v>2209.8000000000002</v>
      </c>
      <c r="J486" s="231">
        <v>2220.5999999999995</v>
      </c>
      <c r="K486" s="230">
        <v>2199</v>
      </c>
      <c r="L486" s="230">
        <v>2174.8000000000002</v>
      </c>
      <c r="M486" s="230">
        <v>0.18658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598.04999999999995</v>
      </c>
      <c r="D487" s="241">
        <v>596.69999999999993</v>
      </c>
      <c r="E487" s="241">
        <v>591.39999999999986</v>
      </c>
      <c r="F487" s="241">
        <v>584.74999999999989</v>
      </c>
      <c r="G487" s="241">
        <v>579.44999999999982</v>
      </c>
      <c r="H487" s="241">
        <v>603.34999999999991</v>
      </c>
      <c r="I487" s="241">
        <v>608.64999999999986</v>
      </c>
      <c r="J487" s="240">
        <v>615.29999999999995</v>
      </c>
      <c r="K487" s="240">
        <v>602</v>
      </c>
      <c r="L487" s="240">
        <v>590.04999999999995</v>
      </c>
      <c r="M487" s="216">
        <v>1.6232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309.75</v>
      </c>
      <c r="D488" s="231">
        <v>311.28333333333336</v>
      </c>
      <c r="E488" s="231">
        <v>306.56666666666672</v>
      </c>
      <c r="F488" s="231">
        <v>303.38333333333338</v>
      </c>
      <c r="G488" s="231">
        <v>298.66666666666674</v>
      </c>
      <c r="H488" s="231">
        <v>314.4666666666667</v>
      </c>
      <c r="I488" s="231">
        <v>319.18333333333328</v>
      </c>
      <c r="J488" s="231">
        <v>322.36666666666667</v>
      </c>
      <c r="K488" s="230">
        <v>316</v>
      </c>
      <c r="L488" s="230">
        <v>308.10000000000002</v>
      </c>
      <c r="M488" s="230">
        <v>0.87697999999999998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314.75</v>
      </c>
      <c r="D489" s="241">
        <v>314.09999999999997</v>
      </c>
      <c r="E489" s="231">
        <v>312.19999999999993</v>
      </c>
      <c r="F489" s="231">
        <v>309.64999999999998</v>
      </c>
      <c r="G489" s="231">
        <v>307.74999999999994</v>
      </c>
      <c r="H489" s="231">
        <v>316.64999999999992</v>
      </c>
      <c r="I489" s="231">
        <v>318.5499999999999</v>
      </c>
      <c r="J489" s="231">
        <v>321.09999999999991</v>
      </c>
      <c r="K489" s="230">
        <v>316</v>
      </c>
      <c r="L489" s="230">
        <v>311.55</v>
      </c>
      <c r="M489" s="230">
        <v>0.64709000000000005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267.85000000000002</v>
      </c>
      <c r="D490" s="231">
        <v>267.66666666666669</v>
      </c>
      <c r="E490" s="231">
        <v>265.33333333333337</v>
      </c>
      <c r="F490" s="231">
        <v>262.81666666666666</v>
      </c>
      <c r="G490" s="231">
        <v>260.48333333333335</v>
      </c>
      <c r="H490" s="231">
        <v>270.18333333333339</v>
      </c>
      <c r="I490" s="231">
        <v>272.51666666666677</v>
      </c>
      <c r="J490" s="231">
        <v>275.03333333333342</v>
      </c>
      <c r="K490" s="230">
        <v>270</v>
      </c>
      <c r="L490" s="230">
        <v>265.14999999999998</v>
      </c>
      <c r="M490" s="230">
        <v>0.55837000000000003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1397.2</v>
      </c>
      <c r="D491" s="241">
        <v>1395</v>
      </c>
      <c r="E491" s="231">
        <v>1386</v>
      </c>
      <c r="F491" s="231">
        <v>1374.8</v>
      </c>
      <c r="G491" s="231">
        <v>1365.8</v>
      </c>
      <c r="H491" s="231">
        <v>1406.2</v>
      </c>
      <c r="I491" s="231">
        <v>1415.2</v>
      </c>
      <c r="J491" s="231">
        <v>1426.4</v>
      </c>
      <c r="K491" s="230">
        <v>1404</v>
      </c>
      <c r="L491" s="230">
        <v>1383.8</v>
      </c>
      <c r="M491" s="230">
        <v>18.077120000000001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1280.2</v>
      </c>
      <c r="D492" s="231">
        <v>1278.1833333333332</v>
      </c>
      <c r="E492" s="231">
        <v>1261.6166666666663</v>
      </c>
      <c r="F492" s="231">
        <v>1243.0333333333331</v>
      </c>
      <c r="G492" s="231">
        <v>1226.4666666666662</v>
      </c>
      <c r="H492" s="231">
        <v>1296.7666666666664</v>
      </c>
      <c r="I492" s="231">
        <v>1313.3333333333335</v>
      </c>
      <c r="J492" s="231">
        <v>1331.9166666666665</v>
      </c>
      <c r="K492" s="230">
        <v>1294.75</v>
      </c>
      <c r="L492" s="230">
        <v>1259.5999999999999</v>
      </c>
      <c r="M492" s="230">
        <v>1.5617799999999999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276.75</v>
      </c>
      <c r="D493" s="241">
        <v>277.53333333333336</v>
      </c>
      <c r="E493" s="231">
        <v>275.2166666666667</v>
      </c>
      <c r="F493" s="231">
        <v>273.68333333333334</v>
      </c>
      <c r="G493" s="231">
        <v>271.36666666666667</v>
      </c>
      <c r="H493" s="231">
        <v>279.06666666666672</v>
      </c>
      <c r="I493" s="231">
        <v>281.38333333333344</v>
      </c>
      <c r="J493" s="231">
        <v>282.91666666666674</v>
      </c>
      <c r="K493" s="230">
        <v>279.85000000000002</v>
      </c>
      <c r="L493" s="230">
        <v>276</v>
      </c>
      <c r="M493" s="230">
        <v>45.992600000000003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372.5</v>
      </c>
      <c r="D494" s="231">
        <v>373.7</v>
      </c>
      <c r="E494" s="231">
        <v>369.2</v>
      </c>
      <c r="F494" s="231">
        <v>365.9</v>
      </c>
      <c r="G494" s="231">
        <v>361.4</v>
      </c>
      <c r="H494" s="231">
        <v>377</v>
      </c>
      <c r="I494" s="231">
        <v>381.5</v>
      </c>
      <c r="J494" s="231">
        <v>384.8</v>
      </c>
      <c r="K494" s="230">
        <v>378.2</v>
      </c>
      <c r="L494" s="230">
        <v>370.4</v>
      </c>
      <c r="M494" s="230">
        <v>0.60328000000000004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1997.05</v>
      </c>
      <c r="D495" s="241">
        <v>1995.6166666666668</v>
      </c>
      <c r="E495" s="231">
        <v>1975.2833333333335</v>
      </c>
      <c r="F495" s="231">
        <v>1953.5166666666667</v>
      </c>
      <c r="G495" s="231">
        <v>1933.1833333333334</v>
      </c>
      <c r="H495" s="231">
        <v>2017.3833333333337</v>
      </c>
      <c r="I495" s="231">
        <v>2037.7166666666667</v>
      </c>
      <c r="J495" s="231">
        <v>2059.4833333333336</v>
      </c>
      <c r="K495" s="230">
        <v>2015.95</v>
      </c>
      <c r="L495" s="230">
        <v>1973.85</v>
      </c>
      <c r="M495" s="230">
        <v>0.20401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6.45</v>
      </c>
      <c r="D496" s="241">
        <v>6.416666666666667</v>
      </c>
      <c r="E496" s="231">
        <v>6.1833333333333336</v>
      </c>
      <c r="F496" s="231">
        <v>5.916666666666667</v>
      </c>
      <c r="G496" s="231">
        <v>5.6833333333333336</v>
      </c>
      <c r="H496" s="231">
        <v>6.6833333333333336</v>
      </c>
      <c r="I496" s="231">
        <v>6.9166666666666661</v>
      </c>
      <c r="J496" s="231">
        <v>7.1833333333333336</v>
      </c>
      <c r="K496" s="230">
        <v>6.65</v>
      </c>
      <c r="L496" s="230">
        <v>6.15</v>
      </c>
      <c r="M496" s="230">
        <v>3262.7778699999999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856.95</v>
      </c>
      <c r="D497" s="241">
        <v>860.61666666666667</v>
      </c>
      <c r="E497" s="231">
        <v>851.33333333333337</v>
      </c>
      <c r="F497" s="231">
        <v>845.7166666666667</v>
      </c>
      <c r="G497" s="231">
        <v>836.43333333333339</v>
      </c>
      <c r="H497" s="231">
        <v>866.23333333333335</v>
      </c>
      <c r="I497" s="231">
        <v>875.51666666666665</v>
      </c>
      <c r="J497" s="231">
        <v>881.13333333333333</v>
      </c>
      <c r="K497" s="230">
        <v>869.9</v>
      </c>
      <c r="L497" s="230">
        <v>855</v>
      </c>
      <c r="M497" s="230">
        <v>7.27956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216.05</v>
      </c>
      <c r="D498" s="241">
        <v>216.78333333333333</v>
      </c>
      <c r="E498" s="231">
        <v>214.26666666666665</v>
      </c>
      <c r="F498" s="231">
        <v>212.48333333333332</v>
      </c>
      <c r="G498" s="231">
        <v>209.96666666666664</v>
      </c>
      <c r="H498" s="231">
        <v>218.56666666666666</v>
      </c>
      <c r="I498" s="231">
        <v>221.08333333333337</v>
      </c>
      <c r="J498" s="231">
        <v>222.86666666666667</v>
      </c>
      <c r="K498" s="230">
        <v>219.3</v>
      </c>
      <c r="L498" s="230">
        <v>215</v>
      </c>
      <c r="M498" s="230">
        <v>3.0179999999999998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83.45</v>
      </c>
      <c r="D499" s="241">
        <v>83.266666666666666</v>
      </c>
      <c r="E499" s="231">
        <v>82.233333333333334</v>
      </c>
      <c r="F499" s="231">
        <v>81.016666666666666</v>
      </c>
      <c r="G499" s="231">
        <v>79.983333333333334</v>
      </c>
      <c r="H499" s="231">
        <v>84.483333333333334</v>
      </c>
      <c r="I499" s="231">
        <v>85.516666666666666</v>
      </c>
      <c r="J499" s="231">
        <v>86.733333333333334</v>
      </c>
      <c r="K499" s="230">
        <v>84.3</v>
      </c>
      <c r="L499" s="230">
        <v>82.05</v>
      </c>
      <c r="M499" s="230">
        <v>19.779330000000002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701.55</v>
      </c>
      <c r="D500" s="241">
        <v>693.85</v>
      </c>
      <c r="E500" s="231">
        <v>682.7</v>
      </c>
      <c r="F500" s="231">
        <v>663.85</v>
      </c>
      <c r="G500" s="231">
        <v>652.70000000000005</v>
      </c>
      <c r="H500" s="231">
        <v>712.7</v>
      </c>
      <c r="I500" s="231">
        <v>723.84999999999991</v>
      </c>
      <c r="J500" s="231">
        <v>742.7</v>
      </c>
      <c r="K500" s="230">
        <v>705</v>
      </c>
      <c r="L500" s="230">
        <v>675</v>
      </c>
      <c r="M500" s="230">
        <v>1.27519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1322.2</v>
      </c>
      <c r="D501" s="241">
        <v>1323.55</v>
      </c>
      <c r="E501" s="231">
        <v>1315.1</v>
      </c>
      <c r="F501" s="231">
        <v>1308</v>
      </c>
      <c r="G501" s="231">
        <v>1299.55</v>
      </c>
      <c r="H501" s="231">
        <v>1330.6499999999999</v>
      </c>
      <c r="I501" s="231">
        <v>1339.1000000000001</v>
      </c>
      <c r="J501" s="231">
        <v>1346.1999999999998</v>
      </c>
      <c r="K501" s="230">
        <v>1332</v>
      </c>
      <c r="L501" s="230">
        <v>1316.45</v>
      </c>
      <c r="M501" s="230">
        <v>0.85245000000000004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368.05</v>
      </c>
      <c r="D502" s="241">
        <v>366.8</v>
      </c>
      <c r="E502" s="231">
        <v>364.90000000000003</v>
      </c>
      <c r="F502" s="231">
        <v>361.75</v>
      </c>
      <c r="G502" s="231">
        <v>359.85</v>
      </c>
      <c r="H502" s="231">
        <v>369.95000000000005</v>
      </c>
      <c r="I502" s="231">
        <v>371.85</v>
      </c>
      <c r="J502" s="231">
        <v>375.00000000000006</v>
      </c>
      <c r="K502" s="230">
        <v>368.7</v>
      </c>
      <c r="L502" s="230">
        <v>363.65</v>
      </c>
      <c r="M502" s="230">
        <v>26.499939999999999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171.2</v>
      </c>
      <c r="D503" s="241">
        <v>171.25</v>
      </c>
      <c r="E503" s="231">
        <v>169</v>
      </c>
      <c r="F503" s="231">
        <v>166.8</v>
      </c>
      <c r="G503" s="231">
        <v>164.55</v>
      </c>
      <c r="H503" s="231">
        <v>173.45</v>
      </c>
      <c r="I503" s="231">
        <v>175.7</v>
      </c>
      <c r="J503" s="231">
        <v>177.89999999999998</v>
      </c>
      <c r="K503" s="230">
        <v>173.5</v>
      </c>
      <c r="L503" s="230">
        <v>169.05</v>
      </c>
      <c r="M503" s="230">
        <v>2.9732500000000002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16.2</v>
      </c>
      <c r="D504" s="241">
        <v>16.3</v>
      </c>
      <c r="E504" s="231">
        <v>16</v>
      </c>
      <c r="F504" s="231">
        <v>15.8</v>
      </c>
      <c r="G504" s="231">
        <v>15.5</v>
      </c>
      <c r="H504" s="231">
        <v>16.5</v>
      </c>
      <c r="I504" s="231">
        <v>16.800000000000004</v>
      </c>
      <c r="J504" s="231">
        <v>17</v>
      </c>
      <c r="K504" s="230">
        <v>16.600000000000001</v>
      </c>
      <c r="L504" s="230">
        <v>16.100000000000001</v>
      </c>
      <c r="M504" s="230">
        <v>864.56901000000005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10182.75</v>
      </c>
      <c r="D505" s="241">
        <v>10172.216666666667</v>
      </c>
      <c r="E505" s="231">
        <v>10031.533333333335</v>
      </c>
      <c r="F505" s="231">
        <v>9880.3166666666675</v>
      </c>
      <c r="G505" s="231">
        <v>9739.633333333335</v>
      </c>
      <c r="H505" s="231">
        <v>10323.433333333334</v>
      </c>
      <c r="I505" s="231">
        <v>10464.116666666669</v>
      </c>
      <c r="J505" s="231">
        <v>10615.333333333334</v>
      </c>
      <c r="K505" s="230">
        <v>10312.9</v>
      </c>
      <c r="L505" s="230">
        <v>10021</v>
      </c>
      <c r="M505" s="230">
        <v>7.3120000000000004E-2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195.95</v>
      </c>
      <c r="D506" s="231">
        <v>196.48333333333335</v>
      </c>
      <c r="E506" s="231">
        <v>194.16666666666669</v>
      </c>
      <c r="F506" s="231">
        <v>192.38333333333333</v>
      </c>
      <c r="G506" s="231">
        <v>190.06666666666666</v>
      </c>
      <c r="H506" s="231">
        <v>198.26666666666671</v>
      </c>
      <c r="I506" s="231">
        <v>200.58333333333337</v>
      </c>
      <c r="J506" s="230">
        <v>202.36666666666673</v>
      </c>
      <c r="K506" s="230">
        <v>198.8</v>
      </c>
      <c r="L506" s="230">
        <v>194.7</v>
      </c>
      <c r="M506" s="216">
        <v>54.687269999999998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269.25</v>
      </c>
      <c r="D507" s="231">
        <v>269.71666666666664</v>
      </c>
      <c r="E507" s="231">
        <v>265.0333333333333</v>
      </c>
      <c r="F507" s="231">
        <v>260.81666666666666</v>
      </c>
      <c r="G507" s="231">
        <v>256.13333333333333</v>
      </c>
      <c r="H507" s="231">
        <v>273.93333333333328</v>
      </c>
      <c r="I507" s="231">
        <v>278.61666666666656</v>
      </c>
      <c r="J507" s="230">
        <v>282.83333333333326</v>
      </c>
      <c r="K507" s="230">
        <v>274.39999999999998</v>
      </c>
      <c r="L507" s="230">
        <v>265.5</v>
      </c>
      <c r="M507" s="216">
        <v>7.3560699999999999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56.05</v>
      </c>
      <c r="D508" s="241">
        <v>55.633333333333333</v>
      </c>
      <c r="E508" s="231">
        <v>54.516666666666666</v>
      </c>
      <c r="F508" s="231">
        <v>52.983333333333334</v>
      </c>
      <c r="G508" s="231">
        <v>51.866666666666667</v>
      </c>
      <c r="H508" s="231">
        <v>57.166666666666664</v>
      </c>
      <c r="I508" s="231">
        <v>58.283333333333324</v>
      </c>
      <c r="J508" s="231">
        <v>59.816666666666663</v>
      </c>
      <c r="K508" s="230">
        <v>56.75</v>
      </c>
      <c r="L508" s="230">
        <v>54.1</v>
      </c>
      <c r="M508" s="230">
        <v>1067.0793699999999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518.75</v>
      </c>
      <c r="D509" s="241">
        <v>516.18333333333339</v>
      </c>
      <c r="E509" s="231">
        <v>511.71666666666681</v>
      </c>
      <c r="F509" s="231">
        <v>504.68333333333339</v>
      </c>
      <c r="G509" s="231">
        <v>500.21666666666681</v>
      </c>
      <c r="H509" s="231">
        <v>523.21666666666681</v>
      </c>
      <c r="I509" s="231">
        <v>527.68333333333351</v>
      </c>
      <c r="J509" s="231">
        <v>534.71666666666681</v>
      </c>
      <c r="K509" s="230">
        <v>520.65</v>
      </c>
      <c r="L509" s="230">
        <v>509.15</v>
      </c>
      <c r="M509" s="230">
        <v>11.123379999999999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1529.65</v>
      </c>
      <c r="D510" s="231">
        <v>1529.2</v>
      </c>
      <c r="E510" s="231">
        <v>1510.45</v>
      </c>
      <c r="F510" s="231">
        <v>1491.25</v>
      </c>
      <c r="G510" s="231">
        <v>1472.5</v>
      </c>
      <c r="H510" s="231">
        <v>1548.4</v>
      </c>
      <c r="I510" s="231">
        <v>1567.15</v>
      </c>
      <c r="J510" s="230">
        <v>1586.3500000000001</v>
      </c>
      <c r="K510" s="230">
        <v>1547.95</v>
      </c>
      <c r="L510" s="230">
        <v>1510</v>
      </c>
      <c r="M510" s="216">
        <v>0.14185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1318.65</v>
      </c>
      <c r="D511" s="241">
        <v>1308.3666666666668</v>
      </c>
      <c r="E511" s="231">
        <v>1292.8333333333335</v>
      </c>
      <c r="F511" s="231">
        <v>1267.0166666666667</v>
      </c>
      <c r="G511" s="231">
        <v>1251.4833333333333</v>
      </c>
      <c r="H511" s="231">
        <v>1334.1833333333336</v>
      </c>
      <c r="I511" s="231">
        <v>1349.7166666666669</v>
      </c>
      <c r="J511" s="231">
        <v>1375.5333333333338</v>
      </c>
      <c r="K511" s="230">
        <v>1323.9</v>
      </c>
      <c r="L511" s="230">
        <v>1282.55</v>
      </c>
      <c r="M511" s="230">
        <v>0.87295999999999996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1"/>
      <c r="B5" s="382"/>
      <c r="C5" s="381"/>
      <c r="D5" s="38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3" t="s">
        <v>511</v>
      </c>
      <c r="C7" s="382"/>
      <c r="D7" s="7">
        <f>Main!B10</f>
        <v>45040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45037</v>
      </c>
      <c r="B10" s="29">
        <v>539277</v>
      </c>
      <c r="C10" s="28" t="s">
        <v>1030</v>
      </c>
      <c r="D10" s="28" t="s">
        <v>1031</v>
      </c>
      <c r="E10" s="28" t="s">
        <v>521</v>
      </c>
      <c r="F10" s="85">
        <v>8000000</v>
      </c>
      <c r="G10" s="29">
        <v>0.78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45037</v>
      </c>
      <c r="B11" s="29">
        <v>532368</v>
      </c>
      <c r="C11" s="28" t="s">
        <v>810</v>
      </c>
      <c r="D11" s="28" t="s">
        <v>1032</v>
      </c>
      <c r="E11" s="28" t="s">
        <v>521</v>
      </c>
      <c r="F11" s="85">
        <v>11800004</v>
      </c>
      <c r="G11" s="29">
        <v>11.95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45037</v>
      </c>
      <c r="B12" s="29">
        <v>532368</v>
      </c>
      <c r="C12" s="28" t="s">
        <v>810</v>
      </c>
      <c r="D12" s="28" t="s">
        <v>1032</v>
      </c>
      <c r="E12" s="28" t="s">
        <v>520</v>
      </c>
      <c r="F12" s="85">
        <v>12100004</v>
      </c>
      <c r="G12" s="29">
        <v>11.95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45037</v>
      </c>
      <c r="B13" s="29">
        <v>532368</v>
      </c>
      <c r="C13" s="28" t="s">
        <v>810</v>
      </c>
      <c r="D13" s="28" t="s">
        <v>946</v>
      </c>
      <c r="E13" s="28" t="s">
        <v>521</v>
      </c>
      <c r="F13" s="85">
        <v>11513032</v>
      </c>
      <c r="G13" s="29">
        <v>11.95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45037</v>
      </c>
      <c r="B14" s="29">
        <v>532368</v>
      </c>
      <c r="C14" s="28" t="s">
        <v>810</v>
      </c>
      <c r="D14" s="28" t="s">
        <v>946</v>
      </c>
      <c r="E14" s="28" t="s">
        <v>520</v>
      </c>
      <c r="F14" s="85">
        <v>18763021</v>
      </c>
      <c r="G14" s="29">
        <v>11.97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45037</v>
      </c>
      <c r="B15" s="29">
        <v>539405</v>
      </c>
      <c r="C15" s="28" t="s">
        <v>1033</v>
      </c>
      <c r="D15" s="28" t="s">
        <v>1034</v>
      </c>
      <c r="E15" s="28" t="s">
        <v>521</v>
      </c>
      <c r="F15" s="85">
        <v>50000</v>
      </c>
      <c r="G15" s="29">
        <v>19.079999999999998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45037</v>
      </c>
      <c r="B16" s="29">
        <v>539405</v>
      </c>
      <c r="C16" s="28" t="s">
        <v>1033</v>
      </c>
      <c r="D16" s="28" t="s">
        <v>1035</v>
      </c>
      <c r="E16" s="28" t="s">
        <v>521</v>
      </c>
      <c r="F16" s="85">
        <v>25000</v>
      </c>
      <c r="G16" s="29">
        <v>19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45037</v>
      </c>
      <c r="B17" s="29">
        <v>531553</v>
      </c>
      <c r="C17" s="28" t="s">
        <v>1036</v>
      </c>
      <c r="D17" s="28" t="s">
        <v>1037</v>
      </c>
      <c r="E17" s="28" t="s">
        <v>521</v>
      </c>
      <c r="F17" s="85">
        <v>48661</v>
      </c>
      <c r="G17" s="29">
        <v>11.26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45037</v>
      </c>
      <c r="B18" s="29">
        <v>543895</v>
      </c>
      <c r="C18" s="28" t="s">
        <v>1038</v>
      </c>
      <c r="D18" s="28" t="s">
        <v>1039</v>
      </c>
      <c r="E18" s="28" t="s">
        <v>520</v>
      </c>
      <c r="F18" s="85">
        <v>14000</v>
      </c>
      <c r="G18" s="29">
        <v>81.66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45037</v>
      </c>
      <c r="B19" s="29">
        <v>543895</v>
      </c>
      <c r="C19" s="28" t="s">
        <v>1038</v>
      </c>
      <c r="D19" s="28" t="s">
        <v>1039</v>
      </c>
      <c r="E19" s="28" t="s">
        <v>521</v>
      </c>
      <c r="F19" s="85">
        <v>126000</v>
      </c>
      <c r="G19" s="29">
        <v>80.930000000000007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45037</v>
      </c>
      <c r="B20" s="29">
        <v>543895</v>
      </c>
      <c r="C20" s="28" t="s">
        <v>1038</v>
      </c>
      <c r="D20" s="28" t="s">
        <v>1040</v>
      </c>
      <c r="E20" s="28" t="s">
        <v>521</v>
      </c>
      <c r="F20" s="85">
        <v>330000</v>
      </c>
      <c r="G20" s="29">
        <v>81.66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45037</v>
      </c>
      <c r="B21" s="29">
        <v>543895</v>
      </c>
      <c r="C21" s="28" t="s">
        <v>1038</v>
      </c>
      <c r="D21" s="28" t="s">
        <v>1041</v>
      </c>
      <c r="E21" s="28" t="s">
        <v>520</v>
      </c>
      <c r="F21" s="85">
        <v>80000</v>
      </c>
      <c r="G21" s="29">
        <v>81.290000000000006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45037</v>
      </c>
      <c r="B22" s="29">
        <v>543895</v>
      </c>
      <c r="C22" s="28" t="s">
        <v>1038</v>
      </c>
      <c r="D22" s="28" t="s">
        <v>1042</v>
      </c>
      <c r="E22" s="28" t="s">
        <v>520</v>
      </c>
      <c r="F22" s="85">
        <v>60000</v>
      </c>
      <c r="G22" s="29">
        <v>81.66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45037</v>
      </c>
      <c r="B23" s="29">
        <v>543895</v>
      </c>
      <c r="C23" s="28" t="s">
        <v>1038</v>
      </c>
      <c r="D23" s="28" t="s">
        <v>1043</v>
      </c>
      <c r="E23" s="28" t="s">
        <v>520</v>
      </c>
      <c r="F23" s="85">
        <v>102000</v>
      </c>
      <c r="G23" s="29">
        <v>81.66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45037</v>
      </c>
      <c r="B24" s="29">
        <v>543895</v>
      </c>
      <c r="C24" s="28" t="s">
        <v>1038</v>
      </c>
      <c r="D24" s="28" t="s">
        <v>1043</v>
      </c>
      <c r="E24" s="28" t="s">
        <v>521</v>
      </c>
      <c r="F24" s="85">
        <v>50000</v>
      </c>
      <c r="G24" s="29">
        <v>81.66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45037</v>
      </c>
      <c r="B25" s="29">
        <v>543895</v>
      </c>
      <c r="C25" s="28" t="s">
        <v>1038</v>
      </c>
      <c r="D25" s="28" t="s">
        <v>974</v>
      </c>
      <c r="E25" s="28" t="s">
        <v>520</v>
      </c>
      <c r="F25" s="85">
        <v>160000</v>
      </c>
      <c r="G25" s="29">
        <v>81.66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45037</v>
      </c>
      <c r="B26" s="29">
        <v>543895</v>
      </c>
      <c r="C26" s="28" t="s">
        <v>1038</v>
      </c>
      <c r="D26" s="28" t="s">
        <v>946</v>
      </c>
      <c r="E26" s="28" t="s">
        <v>521</v>
      </c>
      <c r="F26" s="85">
        <v>102000</v>
      </c>
      <c r="G26" s="29">
        <v>81.66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45037</v>
      </c>
      <c r="B27" s="29">
        <v>540614</v>
      </c>
      <c r="C27" s="28" t="s">
        <v>1044</v>
      </c>
      <c r="D27" s="28" t="s">
        <v>1045</v>
      </c>
      <c r="E27" s="28" t="s">
        <v>520</v>
      </c>
      <c r="F27" s="85">
        <v>3481610</v>
      </c>
      <c r="G27" s="29">
        <v>1.03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45037</v>
      </c>
      <c r="B28" s="29">
        <v>540614</v>
      </c>
      <c r="C28" s="28" t="s">
        <v>1044</v>
      </c>
      <c r="D28" s="28" t="s">
        <v>1045</v>
      </c>
      <c r="E28" s="28" t="s">
        <v>521</v>
      </c>
      <c r="F28" s="85">
        <v>3481610</v>
      </c>
      <c r="G28" s="29">
        <v>1.23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45037</v>
      </c>
      <c r="B29" s="29">
        <v>531913</v>
      </c>
      <c r="C29" s="28" t="s">
        <v>992</v>
      </c>
      <c r="D29" s="28" t="s">
        <v>1046</v>
      </c>
      <c r="E29" s="28" t="s">
        <v>521</v>
      </c>
      <c r="F29" s="85">
        <v>54851</v>
      </c>
      <c r="G29" s="29">
        <v>7.62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45037</v>
      </c>
      <c r="B30" s="29">
        <v>531913</v>
      </c>
      <c r="C30" s="28" t="s">
        <v>992</v>
      </c>
      <c r="D30" s="28" t="s">
        <v>1047</v>
      </c>
      <c r="E30" s="28" t="s">
        <v>520</v>
      </c>
      <c r="F30" s="85">
        <v>26235</v>
      </c>
      <c r="G30" s="29">
        <v>7.62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45037</v>
      </c>
      <c r="B31" s="29">
        <v>531737</v>
      </c>
      <c r="C31" s="28" t="s">
        <v>1006</v>
      </c>
      <c r="D31" s="28" t="s">
        <v>1048</v>
      </c>
      <c r="E31" s="28" t="s">
        <v>521</v>
      </c>
      <c r="F31" s="85">
        <v>240000</v>
      </c>
      <c r="G31" s="29">
        <v>0.82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45037</v>
      </c>
      <c r="B32" s="29">
        <v>531737</v>
      </c>
      <c r="C32" s="28" t="s">
        <v>1006</v>
      </c>
      <c r="D32" s="28" t="s">
        <v>1007</v>
      </c>
      <c r="E32" s="28" t="s">
        <v>521</v>
      </c>
      <c r="F32" s="85">
        <v>300000</v>
      </c>
      <c r="G32" s="29">
        <v>0.82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45037</v>
      </c>
      <c r="B33" s="29">
        <v>531737</v>
      </c>
      <c r="C33" s="28" t="s">
        <v>1006</v>
      </c>
      <c r="D33" s="28" t="s">
        <v>1007</v>
      </c>
      <c r="E33" s="28" t="s">
        <v>520</v>
      </c>
      <c r="F33" s="85">
        <v>160000</v>
      </c>
      <c r="G33" s="29">
        <v>0.82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45037</v>
      </c>
      <c r="B34" s="29">
        <v>531737</v>
      </c>
      <c r="C34" s="28" t="s">
        <v>1006</v>
      </c>
      <c r="D34" s="28" t="s">
        <v>1049</v>
      </c>
      <c r="E34" s="28" t="s">
        <v>520</v>
      </c>
      <c r="F34" s="85">
        <v>258976</v>
      </c>
      <c r="G34" s="29">
        <v>0.82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45037</v>
      </c>
      <c r="B35" s="29">
        <v>531737</v>
      </c>
      <c r="C35" s="28" t="s">
        <v>1006</v>
      </c>
      <c r="D35" s="28" t="s">
        <v>1050</v>
      </c>
      <c r="E35" s="28" t="s">
        <v>520</v>
      </c>
      <c r="F35" s="85">
        <v>200000</v>
      </c>
      <c r="G35" s="29">
        <v>0.82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45037</v>
      </c>
      <c r="B36" s="29">
        <v>531737</v>
      </c>
      <c r="C36" s="28" t="s">
        <v>1006</v>
      </c>
      <c r="D36" s="28" t="s">
        <v>1051</v>
      </c>
      <c r="E36" s="28" t="s">
        <v>521</v>
      </c>
      <c r="F36" s="85">
        <v>210000</v>
      </c>
      <c r="G36" s="29">
        <v>0.82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45037</v>
      </c>
      <c r="B37" s="29">
        <v>542592</v>
      </c>
      <c r="C37" s="28" t="s">
        <v>1052</v>
      </c>
      <c r="D37" s="28" t="s">
        <v>1053</v>
      </c>
      <c r="E37" s="28" t="s">
        <v>521</v>
      </c>
      <c r="F37" s="85">
        <v>5000</v>
      </c>
      <c r="G37" s="29">
        <v>280.5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45037</v>
      </c>
      <c r="B38" s="29">
        <v>536709</v>
      </c>
      <c r="C38" s="28" t="s">
        <v>1054</v>
      </c>
      <c r="D38" s="28" t="s">
        <v>1055</v>
      </c>
      <c r="E38" s="28" t="s">
        <v>521</v>
      </c>
      <c r="F38" s="85">
        <v>20298</v>
      </c>
      <c r="G38" s="29">
        <v>9.76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45037</v>
      </c>
      <c r="B39" s="29">
        <v>530215</v>
      </c>
      <c r="C39" s="28" t="s">
        <v>1056</v>
      </c>
      <c r="D39" s="28" t="s">
        <v>1057</v>
      </c>
      <c r="E39" s="28" t="s">
        <v>520</v>
      </c>
      <c r="F39" s="85">
        <v>120000</v>
      </c>
      <c r="G39" s="29">
        <v>111.63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45037</v>
      </c>
      <c r="B40" s="29">
        <v>543624</v>
      </c>
      <c r="C40" s="28" t="s">
        <v>1058</v>
      </c>
      <c r="D40" s="28" t="s">
        <v>1039</v>
      </c>
      <c r="E40" s="28" t="s">
        <v>521</v>
      </c>
      <c r="F40" s="85">
        <v>18000</v>
      </c>
      <c r="G40" s="29">
        <v>26.35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45037</v>
      </c>
      <c r="B41" s="29">
        <v>541337</v>
      </c>
      <c r="C41" s="28" t="s">
        <v>1059</v>
      </c>
      <c r="D41" s="28" t="s">
        <v>1060</v>
      </c>
      <c r="E41" s="28" t="s">
        <v>520</v>
      </c>
      <c r="F41" s="85">
        <v>48000</v>
      </c>
      <c r="G41" s="29">
        <v>8.84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45037</v>
      </c>
      <c r="B42" s="29">
        <v>539767</v>
      </c>
      <c r="C42" s="28" t="s">
        <v>1061</v>
      </c>
      <c r="D42" s="28" t="s">
        <v>1062</v>
      </c>
      <c r="E42" s="28" t="s">
        <v>520</v>
      </c>
      <c r="F42" s="85">
        <v>91369</v>
      </c>
      <c r="G42" s="29">
        <v>15.4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45037</v>
      </c>
      <c r="B43" s="29">
        <v>539767</v>
      </c>
      <c r="C43" s="28" t="s">
        <v>1061</v>
      </c>
      <c r="D43" s="28" t="s">
        <v>1011</v>
      </c>
      <c r="E43" s="28" t="s">
        <v>521</v>
      </c>
      <c r="F43" s="85">
        <v>91369</v>
      </c>
      <c r="G43" s="29">
        <v>15.4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45037</v>
      </c>
      <c r="B44" s="29">
        <v>538921</v>
      </c>
      <c r="C44" s="28" t="s">
        <v>1063</v>
      </c>
      <c r="D44" s="28" t="s">
        <v>1064</v>
      </c>
      <c r="E44" s="28" t="s">
        <v>521</v>
      </c>
      <c r="F44" s="85">
        <v>60625</v>
      </c>
      <c r="G44" s="29">
        <v>248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45037</v>
      </c>
      <c r="B45" s="29">
        <v>538921</v>
      </c>
      <c r="C45" s="28" t="s">
        <v>1063</v>
      </c>
      <c r="D45" s="28" t="s">
        <v>1011</v>
      </c>
      <c r="E45" s="28" t="s">
        <v>520</v>
      </c>
      <c r="F45" s="85">
        <v>60625</v>
      </c>
      <c r="G45" s="29">
        <v>248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45037</v>
      </c>
      <c r="B46" s="29">
        <v>512047</v>
      </c>
      <c r="C46" s="28" t="s">
        <v>1065</v>
      </c>
      <c r="D46" s="28" t="s">
        <v>946</v>
      </c>
      <c r="E46" s="28" t="s">
        <v>521</v>
      </c>
      <c r="F46" s="85">
        <v>142000</v>
      </c>
      <c r="G46" s="29">
        <v>3.34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45037</v>
      </c>
      <c r="B47" s="29">
        <v>543897</v>
      </c>
      <c r="C47" s="28" t="s">
        <v>1066</v>
      </c>
      <c r="D47" s="28" t="s">
        <v>1039</v>
      </c>
      <c r="E47" s="28" t="s">
        <v>520</v>
      </c>
      <c r="F47" s="85">
        <v>36000</v>
      </c>
      <c r="G47" s="29">
        <v>52.3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45037</v>
      </c>
      <c r="B48" s="29">
        <v>543897</v>
      </c>
      <c r="C48" s="28" t="s">
        <v>1066</v>
      </c>
      <c r="D48" s="28" t="s">
        <v>1039</v>
      </c>
      <c r="E48" s="28" t="s">
        <v>521</v>
      </c>
      <c r="F48" s="85">
        <v>18000</v>
      </c>
      <c r="G48" s="29">
        <v>54.53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45037</v>
      </c>
      <c r="B49" s="29">
        <v>543897</v>
      </c>
      <c r="C49" s="28" t="s">
        <v>1066</v>
      </c>
      <c r="D49" s="28" t="s">
        <v>1067</v>
      </c>
      <c r="E49" s="28" t="s">
        <v>520</v>
      </c>
      <c r="F49" s="85">
        <v>30000</v>
      </c>
      <c r="G49" s="29">
        <v>52.14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45037</v>
      </c>
      <c r="B50" s="29">
        <v>543897</v>
      </c>
      <c r="C50" s="28" t="s">
        <v>1066</v>
      </c>
      <c r="D50" s="28" t="s">
        <v>1068</v>
      </c>
      <c r="E50" s="28" t="s">
        <v>521</v>
      </c>
      <c r="F50" s="85">
        <v>36000</v>
      </c>
      <c r="G50" s="29">
        <v>52.14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45037</v>
      </c>
      <c r="B51" s="29">
        <v>543897</v>
      </c>
      <c r="C51" s="28" t="s">
        <v>1066</v>
      </c>
      <c r="D51" s="28" t="s">
        <v>946</v>
      </c>
      <c r="E51" s="28" t="s">
        <v>521</v>
      </c>
      <c r="F51" s="85">
        <v>27000</v>
      </c>
      <c r="G51" s="29">
        <v>52.14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45037</v>
      </c>
      <c r="B52" s="29">
        <v>540147</v>
      </c>
      <c r="C52" s="28" t="s">
        <v>993</v>
      </c>
      <c r="D52" s="28" t="s">
        <v>1069</v>
      </c>
      <c r="E52" s="28" t="s">
        <v>520</v>
      </c>
      <c r="F52" s="85">
        <v>60000</v>
      </c>
      <c r="G52" s="29">
        <v>31.9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45037</v>
      </c>
      <c r="B53" s="29">
        <v>540147</v>
      </c>
      <c r="C53" s="28" t="s">
        <v>993</v>
      </c>
      <c r="D53" s="28" t="s">
        <v>1070</v>
      </c>
      <c r="E53" s="28" t="s">
        <v>521</v>
      </c>
      <c r="F53" s="85">
        <v>163591</v>
      </c>
      <c r="G53" s="29">
        <v>31.94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45037</v>
      </c>
      <c r="B54" s="29">
        <v>540914</v>
      </c>
      <c r="C54" s="28" t="s">
        <v>1008</v>
      </c>
      <c r="D54" s="28" t="s">
        <v>1071</v>
      </c>
      <c r="E54" s="28" t="s">
        <v>521</v>
      </c>
      <c r="F54" s="85">
        <v>84100</v>
      </c>
      <c r="G54" s="29">
        <v>31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45037</v>
      </c>
      <c r="B55" s="29">
        <v>511700</v>
      </c>
      <c r="C55" s="28" t="s">
        <v>947</v>
      </c>
      <c r="D55" s="28" t="s">
        <v>1072</v>
      </c>
      <c r="E55" s="28" t="s">
        <v>520</v>
      </c>
      <c r="F55" s="85">
        <v>30004</v>
      </c>
      <c r="G55" s="29">
        <v>76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45037</v>
      </c>
      <c r="B56" s="29">
        <v>511700</v>
      </c>
      <c r="C56" s="28" t="s">
        <v>947</v>
      </c>
      <c r="D56" s="28" t="s">
        <v>1072</v>
      </c>
      <c r="E56" s="28" t="s">
        <v>521</v>
      </c>
      <c r="F56" s="85">
        <v>4</v>
      </c>
      <c r="G56" s="29">
        <v>79.05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45037</v>
      </c>
      <c r="B57" s="29">
        <v>511700</v>
      </c>
      <c r="C57" s="28" t="s">
        <v>947</v>
      </c>
      <c r="D57" s="28" t="s">
        <v>1073</v>
      </c>
      <c r="E57" s="28" t="s">
        <v>520</v>
      </c>
      <c r="F57" s="85">
        <v>9088</v>
      </c>
      <c r="G57" s="29">
        <v>74.930000000000007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45037</v>
      </c>
      <c r="B58" s="29">
        <v>511700</v>
      </c>
      <c r="C58" s="28" t="s">
        <v>947</v>
      </c>
      <c r="D58" s="28" t="s">
        <v>1073</v>
      </c>
      <c r="E58" s="28" t="s">
        <v>521</v>
      </c>
      <c r="F58" s="85">
        <v>38132</v>
      </c>
      <c r="G58" s="29">
        <v>77.72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45037</v>
      </c>
      <c r="B59" s="29">
        <v>526133</v>
      </c>
      <c r="C59" s="28" t="s">
        <v>1009</v>
      </c>
      <c r="D59" s="28" t="s">
        <v>1010</v>
      </c>
      <c r="E59" s="28" t="s">
        <v>521</v>
      </c>
      <c r="F59" s="85">
        <v>51643</v>
      </c>
      <c r="G59" s="29">
        <v>13.1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45037</v>
      </c>
      <c r="B60" s="29">
        <v>526133</v>
      </c>
      <c r="C60" s="28" t="s">
        <v>1009</v>
      </c>
      <c r="D60" s="28" t="s">
        <v>1010</v>
      </c>
      <c r="E60" s="28" t="s">
        <v>520</v>
      </c>
      <c r="F60" s="85">
        <v>82570</v>
      </c>
      <c r="G60" s="29">
        <v>12.71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45037</v>
      </c>
      <c r="B61" s="29">
        <v>543799</v>
      </c>
      <c r="C61" s="28" t="s">
        <v>967</v>
      </c>
      <c r="D61" s="28" t="s">
        <v>1072</v>
      </c>
      <c r="E61" s="28" t="s">
        <v>520</v>
      </c>
      <c r="F61" s="85">
        <v>75000</v>
      </c>
      <c r="G61" s="29">
        <v>33.35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45037</v>
      </c>
      <c r="B62" s="29">
        <v>543799</v>
      </c>
      <c r="C62" s="28" t="s">
        <v>967</v>
      </c>
      <c r="D62" s="28" t="s">
        <v>966</v>
      </c>
      <c r="E62" s="28" t="s">
        <v>520</v>
      </c>
      <c r="F62" s="85">
        <v>12000</v>
      </c>
      <c r="G62" s="29">
        <v>33.26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45037</v>
      </c>
      <c r="B63" s="29">
        <v>543799</v>
      </c>
      <c r="C63" s="28" t="s">
        <v>967</v>
      </c>
      <c r="D63" s="28" t="s">
        <v>966</v>
      </c>
      <c r="E63" s="28" t="s">
        <v>521</v>
      </c>
      <c r="F63" s="85">
        <v>87000</v>
      </c>
      <c r="G63" s="29">
        <v>33.35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45037</v>
      </c>
      <c r="B64" s="29">
        <v>539041</v>
      </c>
      <c r="C64" s="28" t="s">
        <v>973</v>
      </c>
      <c r="D64" s="28" t="s">
        <v>1012</v>
      </c>
      <c r="E64" s="28" t="s">
        <v>521</v>
      </c>
      <c r="F64" s="85">
        <v>475000</v>
      </c>
      <c r="G64" s="29">
        <v>51.39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45037</v>
      </c>
      <c r="B65" s="29">
        <v>503659</v>
      </c>
      <c r="C65" s="28" t="s">
        <v>1074</v>
      </c>
      <c r="D65" s="28" t="s">
        <v>1075</v>
      </c>
      <c r="E65" s="28" t="s">
        <v>520</v>
      </c>
      <c r="F65" s="85">
        <v>8255</v>
      </c>
      <c r="G65" s="29">
        <v>36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45037</v>
      </c>
      <c r="B66" s="29">
        <v>503659</v>
      </c>
      <c r="C66" s="28" t="s">
        <v>1074</v>
      </c>
      <c r="D66" s="28" t="s">
        <v>1076</v>
      </c>
      <c r="E66" s="28" t="s">
        <v>521</v>
      </c>
      <c r="F66" s="85">
        <v>16950</v>
      </c>
      <c r="G66" s="29">
        <v>36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45037</v>
      </c>
      <c r="B67" s="29">
        <v>533203</v>
      </c>
      <c r="C67" s="28" t="s">
        <v>1077</v>
      </c>
      <c r="D67" s="28" t="s">
        <v>1078</v>
      </c>
      <c r="E67" s="28" t="s">
        <v>520</v>
      </c>
      <c r="F67" s="85">
        <v>101500</v>
      </c>
      <c r="G67" s="29">
        <v>4.3899999999999997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45037</v>
      </c>
      <c r="B68" s="29">
        <v>542765</v>
      </c>
      <c r="C68" s="28" t="s">
        <v>925</v>
      </c>
      <c r="D68" s="28" t="s">
        <v>1013</v>
      </c>
      <c r="E68" s="28" t="s">
        <v>521</v>
      </c>
      <c r="F68" s="85">
        <v>11000</v>
      </c>
      <c r="G68" s="29">
        <v>243.95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45037</v>
      </c>
      <c r="B69" s="29">
        <v>542765</v>
      </c>
      <c r="C69" s="28" t="s">
        <v>925</v>
      </c>
      <c r="D69" s="28" t="s">
        <v>1079</v>
      </c>
      <c r="E69" s="28" t="s">
        <v>520</v>
      </c>
      <c r="F69" s="85">
        <v>11000</v>
      </c>
      <c r="G69" s="29">
        <v>243.95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45037</v>
      </c>
      <c r="B70" s="29">
        <v>541735</v>
      </c>
      <c r="C70" s="28" t="s">
        <v>1080</v>
      </c>
      <c r="D70" s="28" t="s">
        <v>1081</v>
      </c>
      <c r="E70" s="28" t="s">
        <v>521</v>
      </c>
      <c r="F70" s="85">
        <v>600818</v>
      </c>
      <c r="G70" s="29">
        <v>4.83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45037</v>
      </c>
      <c r="B71" s="29">
        <v>524212</v>
      </c>
      <c r="C71" s="28" t="s">
        <v>1082</v>
      </c>
      <c r="D71" s="28" t="s">
        <v>1083</v>
      </c>
      <c r="E71" s="28" t="s">
        <v>521</v>
      </c>
      <c r="F71" s="85">
        <v>196000</v>
      </c>
      <c r="G71" s="29">
        <v>38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45037</v>
      </c>
      <c r="B72" s="29">
        <v>542667</v>
      </c>
      <c r="C72" s="28" t="s">
        <v>1084</v>
      </c>
      <c r="D72" s="28" t="s">
        <v>1085</v>
      </c>
      <c r="E72" s="28" t="s">
        <v>520</v>
      </c>
      <c r="F72" s="85">
        <v>215519</v>
      </c>
      <c r="G72" s="29">
        <v>28.54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45037</v>
      </c>
      <c r="B73" s="29">
        <v>542667</v>
      </c>
      <c r="C73" s="28" t="s">
        <v>1084</v>
      </c>
      <c r="D73" s="28" t="s">
        <v>1085</v>
      </c>
      <c r="E73" s="28" t="s">
        <v>521</v>
      </c>
      <c r="F73" s="85">
        <v>217917</v>
      </c>
      <c r="G73" s="29">
        <v>28.77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45037</v>
      </c>
      <c r="B74" s="29" t="s">
        <v>1086</v>
      </c>
      <c r="C74" s="28" t="s">
        <v>1087</v>
      </c>
      <c r="D74" s="28" t="s">
        <v>1088</v>
      </c>
      <c r="E74" s="28" t="s">
        <v>520</v>
      </c>
      <c r="F74" s="85">
        <v>89559</v>
      </c>
      <c r="G74" s="29">
        <v>88.14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45037</v>
      </c>
      <c r="B75" s="29" t="s">
        <v>1089</v>
      </c>
      <c r="C75" s="28" t="s">
        <v>1090</v>
      </c>
      <c r="D75" s="28" t="s">
        <v>1091</v>
      </c>
      <c r="E75" s="28" t="s">
        <v>520</v>
      </c>
      <c r="F75" s="85">
        <v>393989</v>
      </c>
      <c r="G75" s="29">
        <v>17.149999999999999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45037</v>
      </c>
      <c r="B76" s="29" t="s">
        <v>1092</v>
      </c>
      <c r="C76" s="28" t="s">
        <v>1093</v>
      </c>
      <c r="D76" s="28" t="s">
        <v>1094</v>
      </c>
      <c r="E76" s="28" t="s">
        <v>520</v>
      </c>
      <c r="F76" s="85">
        <v>192000</v>
      </c>
      <c r="G76" s="29">
        <v>78.08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45037</v>
      </c>
      <c r="B77" s="29" t="s">
        <v>1092</v>
      </c>
      <c r="C77" s="28" t="s">
        <v>1093</v>
      </c>
      <c r="D77" s="28" t="s">
        <v>1095</v>
      </c>
      <c r="E77" s="28" t="s">
        <v>520</v>
      </c>
      <c r="F77" s="85">
        <v>72000</v>
      </c>
      <c r="G77" s="29">
        <v>80.209999999999994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45037</v>
      </c>
      <c r="B78" s="29" t="s">
        <v>1092</v>
      </c>
      <c r="C78" s="28" t="s">
        <v>1093</v>
      </c>
      <c r="D78" s="28" t="s">
        <v>1096</v>
      </c>
      <c r="E78" s="28" t="s">
        <v>520</v>
      </c>
      <c r="F78" s="85">
        <v>102000</v>
      </c>
      <c r="G78" s="29">
        <v>76.78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45037</v>
      </c>
      <c r="B79" s="29" t="s">
        <v>1014</v>
      </c>
      <c r="C79" s="28" t="s">
        <v>1015</v>
      </c>
      <c r="D79" s="28" t="s">
        <v>1016</v>
      </c>
      <c r="E79" s="28" t="s">
        <v>520</v>
      </c>
      <c r="F79" s="85">
        <v>310303</v>
      </c>
      <c r="G79" s="29">
        <v>211.29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45037</v>
      </c>
      <c r="B80" s="29" t="s">
        <v>1014</v>
      </c>
      <c r="C80" s="28" t="s">
        <v>1015</v>
      </c>
      <c r="D80" s="28" t="s">
        <v>1097</v>
      </c>
      <c r="E80" s="28" t="s">
        <v>520</v>
      </c>
      <c r="F80" s="85">
        <v>331509</v>
      </c>
      <c r="G80" s="29">
        <v>201.11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45037</v>
      </c>
      <c r="B81" s="29" t="s">
        <v>1098</v>
      </c>
      <c r="C81" s="28" t="s">
        <v>1099</v>
      </c>
      <c r="D81" s="28" t="s">
        <v>994</v>
      </c>
      <c r="E81" s="28" t="s">
        <v>520</v>
      </c>
      <c r="F81" s="85">
        <v>208986</v>
      </c>
      <c r="G81" s="29">
        <v>364.76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45037</v>
      </c>
      <c r="B82" s="29" t="s">
        <v>1100</v>
      </c>
      <c r="C82" s="28" t="s">
        <v>1101</v>
      </c>
      <c r="D82" s="28" t="s">
        <v>1102</v>
      </c>
      <c r="E82" s="28" t="s">
        <v>520</v>
      </c>
      <c r="F82" s="85">
        <v>120000</v>
      </c>
      <c r="G82" s="29">
        <v>160.19999999999999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45037</v>
      </c>
      <c r="B83" s="29" t="s">
        <v>1103</v>
      </c>
      <c r="C83" s="28" t="s">
        <v>1104</v>
      </c>
      <c r="D83" s="28" t="s">
        <v>994</v>
      </c>
      <c r="E83" s="28" t="s">
        <v>520</v>
      </c>
      <c r="F83" s="85">
        <v>127896</v>
      </c>
      <c r="G83" s="29">
        <v>242.97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45037</v>
      </c>
      <c r="B84" s="29" t="s">
        <v>1105</v>
      </c>
      <c r="C84" s="28" t="s">
        <v>1106</v>
      </c>
      <c r="D84" s="28" t="s">
        <v>1107</v>
      </c>
      <c r="E84" s="28" t="s">
        <v>520</v>
      </c>
      <c r="F84" s="85">
        <v>264500</v>
      </c>
      <c r="G84" s="29">
        <v>20.79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45037</v>
      </c>
      <c r="B85" s="29" t="s">
        <v>1108</v>
      </c>
      <c r="C85" s="28" t="s">
        <v>1109</v>
      </c>
      <c r="D85" s="28" t="s">
        <v>1095</v>
      </c>
      <c r="E85" s="28" t="s">
        <v>520</v>
      </c>
      <c r="F85" s="85">
        <v>55473</v>
      </c>
      <c r="G85" s="29">
        <v>203.54</v>
      </c>
      <c r="H85" s="29" t="s">
        <v>866</v>
      </c>
      <c r="I85" s="73"/>
      <c r="J85" s="35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45037</v>
      </c>
      <c r="B86" s="29" t="s">
        <v>1108</v>
      </c>
      <c r="C86" s="28" t="s">
        <v>1109</v>
      </c>
      <c r="D86" s="28" t="s">
        <v>1110</v>
      </c>
      <c r="E86" s="28" t="s">
        <v>520</v>
      </c>
      <c r="F86" s="85">
        <v>57887</v>
      </c>
      <c r="G86" s="29">
        <v>203.82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45037</v>
      </c>
      <c r="B87" s="29" t="s">
        <v>1017</v>
      </c>
      <c r="C87" s="28" t="s">
        <v>1018</v>
      </c>
      <c r="D87" s="28" t="s">
        <v>1020</v>
      </c>
      <c r="E87" s="28" t="s">
        <v>520</v>
      </c>
      <c r="F87" s="85">
        <v>172605</v>
      </c>
      <c r="G87" s="29">
        <v>288.13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45037</v>
      </c>
      <c r="B88" s="29" t="s">
        <v>1017</v>
      </c>
      <c r="C88" s="28" t="s">
        <v>1018</v>
      </c>
      <c r="D88" s="28" t="s">
        <v>1111</v>
      </c>
      <c r="E88" s="28" t="s">
        <v>520</v>
      </c>
      <c r="F88" s="85">
        <v>107406</v>
      </c>
      <c r="G88" s="29">
        <v>290.60000000000002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45037</v>
      </c>
      <c r="B89" s="29" t="s">
        <v>1017</v>
      </c>
      <c r="C89" s="28" t="s">
        <v>1018</v>
      </c>
      <c r="D89" s="28" t="s">
        <v>994</v>
      </c>
      <c r="E89" s="28" t="s">
        <v>520</v>
      </c>
      <c r="F89" s="85">
        <v>357854</v>
      </c>
      <c r="G89" s="29">
        <v>287.36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45037</v>
      </c>
      <c r="B90" s="29" t="s">
        <v>1112</v>
      </c>
      <c r="C90" s="28" t="s">
        <v>1113</v>
      </c>
      <c r="D90" s="28" t="s">
        <v>1114</v>
      </c>
      <c r="E90" s="28" t="s">
        <v>520</v>
      </c>
      <c r="F90" s="85">
        <v>693212</v>
      </c>
      <c r="G90" s="29">
        <v>60.05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45037</v>
      </c>
      <c r="B91" s="29" t="s">
        <v>1115</v>
      </c>
      <c r="C91" s="28" t="s">
        <v>1116</v>
      </c>
      <c r="D91" s="28" t="s">
        <v>1117</v>
      </c>
      <c r="E91" s="28" t="s">
        <v>520</v>
      </c>
      <c r="F91" s="85">
        <v>136000</v>
      </c>
      <c r="G91" s="29">
        <v>95.41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45037</v>
      </c>
      <c r="B92" s="29" t="s">
        <v>1118</v>
      </c>
      <c r="C92" s="28" t="s">
        <v>1119</v>
      </c>
      <c r="D92" s="28" t="s">
        <v>1120</v>
      </c>
      <c r="E92" s="28" t="s">
        <v>520</v>
      </c>
      <c r="F92" s="85">
        <v>19200</v>
      </c>
      <c r="G92" s="29">
        <v>114.87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45037</v>
      </c>
      <c r="B93" s="29" t="s">
        <v>781</v>
      </c>
      <c r="C93" s="28" t="s">
        <v>1121</v>
      </c>
      <c r="D93" s="28" t="s">
        <v>1019</v>
      </c>
      <c r="E93" s="28" t="s">
        <v>520</v>
      </c>
      <c r="F93" s="85">
        <v>323999</v>
      </c>
      <c r="G93" s="29">
        <v>574.63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45037</v>
      </c>
      <c r="B94" s="29" t="s">
        <v>781</v>
      </c>
      <c r="C94" s="28" t="s">
        <v>1121</v>
      </c>
      <c r="D94" s="28" t="s">
        <v>994</v>
      </c>
      <c r="E94" s="28" t="s">
        <v>520</v>
      </c>
      <c r="F94" s="85">
        <v>545819</v>
      </c>
      <c r="G94" s="29">
        <v>573.24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45037</v>
      </c>
      <c r="B95" s="29" t="s">
        <v>1122</v>
      </c>
      <c r="C95" s="28" t="s">
        <v>1123</v>
      </c>
      <c r="D95" s="28" t="s">
        <v>1124</v>
      </c>
      <c r="E95" s="28" t="s">
        <v>520</v>
      </c>
      <c r="F95" s="85">
        <v>951036</v>
      </c>
      <c r="G95" s="29">
        <v>21.99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45037</v>
      </c>
      <c r="B96" s="29" t="s">
        <v>1122</v>
      </c>
      <c r="C96" s="28" t="s">
        <v>1123</v>
      </c>
      <c r="D96" s="28" t="s">
        <v>1114</v>
      </c>
      <c r="E96" s="28" t="s">
        <v>520</v>
      </c>
      <c r="F96" s="85">
        <v>391518</v>
      </c>
      <c r="G96" s="29">
        <v>22.63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45037</v>
      </c>
      <c r="B97" s="29" t="s">
        <v>1125</v>
      </c>
      <c r="C97" s="28" t="s">
        <v>1126</v>
      </c>
      <c r="D97" s="28" t="s">
        <v>1127</v>
      </c>
      <c r="E97" s="28" t="s">
        <v>520</v>
      </c>
      <c r="F97" s="85">
        <v>48000</v>
      </c>
      <c r="G97" s="29">
        <v>55.17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45037</v>
      </c>
      <c r="B98" s="29" t="s">
        <v>1125</v>
      </c>
      <c r="C98" s="28" t="s">
        <v>1126</v>
      </c>
      <c r="D98" s="28" t="s">
        <v>1128</v>
      </c>
      <c r="E98" s="28" t="s">
        <v>520</v>
      </c>
      <c r="F98" s="85">
        <v>66000</v>
      </c>
      <c r="G98" s="29">
        <v>55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45037</v>
      </c>
      <c r="B99" s="29" t="s">
        <v>1125</v>
      </c>
      <c r="C99" s="28" t="s">
        <v>1126</v>
      </c>
      <c r="D99" s="28" t="s">
        <v>946</v>
      </c>
      <c r="E99" s="28" t="s">
        <v>520</v>
      </c>
      <c r="F99" s="85">
        <v>102000</v>
      </c>
      <c r="G99" s="29">
        <v>55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45037</v>
      </c>
      <c r="B100" s="29" t="s">
        <v>1125</v>
      </c>
      <c r="C100" s="28" t="s">
        <v>1126</v>
      </c>
      <c r="D100" s="28" t="s">
        <v>1129</v>
      </c>
      <c r="E100" s="28" t="s">
        <v>520</v>
      </c>
      <c r="F100" s="85">
        <v>63000</v>
      </c>
      <c r="G100" s="29">
        <v>55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45037</v>
      </c>
      <c r="B101" s="29" t="s">
        <v>1125</v>
      </c>
      <c r="C101" s="28" t="s">
        <v>1126</v>
      </c>
      <c r="D101" s="28" t="s">
        <v>1130</v>
      </c>
      <c r="E101" s="28" t="s">
        <v>520</v>
      </c>
      <c r="F101" s="85">
        <v>63000</v>
      </c>
      <c r="G101" s="29">
        <v>55.1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45037</v>
      </c>
      <c r="B102" s="29" t="s">
        <v>1131</v>
      </c>
      <c r="C102" s="28" t="s">
        <v>1132</v>
      </c>
      <c r="D102" s="28" t="s">
        <v>1133</v>
      </c>
      <c r="E102" s="28" t="s">
        <v>520</v>
      </c>
      <c r="F102" s="85">
        <v>861009</v>
      </c>
      <c r="G102" s="29">
        <v>17.95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45037</v>
      </c>
      <c r="B103" s="29" t="s">
        <v>1131</v>
      </c>
      <c r="C103" s="28" t="s">
        <v>1132</v>
      </c>
      <c r="D103" s="28" t="s">
        <v>1134</v>
      </c>
      <c r="E103" s="28" t="s">
        <v>520</v>
      </c>
      <c r="F103" s="85">
        <v>417500</v>
      </c>
      <c r="G103" s="29">
        <v>17.940000000000001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45037</v>
      </c>
      <c r="B104" s="29" t="s">
        <v>1086</v>
      </c>
      <c r="C104" s="28" t="s">
        <v>1087</v>
      </c>
      <c r="D104" s="28" t="s">
        <v>1088</v>
      </c>
      <c r="E104" s="28" t="s">
        <v>521</v>
      </c>
      <c r="F104" s="85">
        <v>89559</v>
      </c>
      <c r="G104" s="29">
        <v>87.97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45037</v>
      </c>
      <c r="B105" s="29" t="s">
        <v>1089</v>
      </c>
      <c r="C105" s="28" t="s">
        <v>1090</v>
      </c>
      <c r="D105" s="28" t="s">
        <v>1135</v>
      </c>
      <c r="E105" s="28" t="s">
        <v>521</v>
      </c>
      <c r="F105" s="85">
        <v>2500000</v>
      </c>
      <c r="G105" s="29">
        <v>17.16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45037</v>
      </c>
      <c r="B106" s="29" t="s">
        <v>1092</v>
      </c>
      <c r="C106" s="28" t="s">
        <v>1093</v>
      </c>
      <c r="D106" s="28" t="s">
        <v>1095</v>
      </c>
      <c r="E106" s="28" t="s">
        <v>521</v>
      </c>
      <c r="F106" s="85">
        <v>60000</v>
      </c>
      <c r="G106" s="29">
        <v>79.64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45037</v>
      </c>
      <c r="B107" s="29" t="s">
        <v>1014</v>
      </c>
      <c r="C107" s="28" t="s">
        <v>1015</v>
      </c>
      <c r="D107" s="28" t="s">
        <v>1016</v>
      </c>
      <c r="E107" s="28" t="s">
        <v>521</v>
      </c>
      <c r="F107" s="85">
        <v>286246</v>
      </c>
      <c r="G107" s="29">
        <v>215.36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45037</v>
      </c>
      <c r="B108" s="29" t="s">
        <v>1014</v>
      </c>
      <c r="C108" s="28" t="s">
        <v>1015</v>
      </c>
      <c r="D108" s="28" t="s">
        <v>1097</v>
      </c>
      <c r="E108" s="28" t="s">
        <v>521</v>
      </c>
      <c r="F108" s="85">
        <v>1509</v>
      </c>
      <c r="G108" s="29">
        <v>215.7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45037</v>
      </c>
      <c r="B109" s="29" t="s">
        <v>1098</v>
      </c>
      <c r="C109" s="28" t="s">
        <v>1099</v>
      </c>
      <c r="D109" s="28" t="s">
        <v>994</v>
      </c>
      <c r="E109" s="28" t="s">
        <v>521</v>
      </c>
      <c r="F109" s="85">
        <v>208986</v>
      </c>
      <c r="G109" s="29">
        <v>364.94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45037</v>
      </c>
      <c r="B110" s="29" t="s">
        <v>1103</v>
      </c>
      <c r="C110" s="28" t="s">
        <v>1104</v>
      </c>
      <c r="D110" s="28" t="s">
        <v>994</v>
      </c>
      <c r="E110" s="28" t="s">
        <v>521</v>
      </c>
      <c r="F110" s="85">
        <v>127896</v>
      </c>
      <c r="G110" s="29">
        <v>243.11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45037</v>
      </c>
      <c r="B111" s="29" t="s">
        <v>1105</v>
      </c>
      <c r="C111" s="28" t="s">
        <v>1106</v>
      </c>
      <c r="D111" s="28" t="s">
        <v>1107</v>
      </c>
      <c r="E111" s="28" t="s">
        <v>521</v>
      </c>
      <c r="F111" s="85">
        <v>50000</v>
      </c>
      <c r="G111" s="29">
        <v>21.2</v>
      </c>
      <c r="H111" s="29" t="s">
        <v>866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45037</v>
      </c>
      <c r="B112" s="29" t="s">
        <v>1108</v>
      </c>
      <c r="C112" s="28" t="s">
        <v>1109</v>
      </c>
      <c r="D112" s="28" t="s">
        <v>1095</v>
      </c>
      <c r="E112" s="28" t="s">
        <v>521</v>
      </c>
      <c r="F112" s="85">
        <v>36594</v>
      </c>
      <c r="G112" s="29">
        <v>208.11</v>
      </c>
      <c r="H112" s="29" t="s">
        <v>866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45037</v>
      </c>
      <c r="B113" s="29" t="s">
        <v>1108</v>
      </c>
      <c r="C113" s="28" t="s">
        <v>1109</v>
      </c>
      <c r="D113" s="28" t="s">
        <v>1110</v>
      </c>
      <c r="E113" s="28" t="s">
        <v>521</v>
      </c>
      <c r="F113" s="85">
        <v>45646</v>
      </c>
      <c r="G113" s="29">
        <v>206.77</v>
      </c>
      <c r="H113" s="29" t="s">
        <v>866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45037</v>
      </c>
      <c r="B114" s="29" t="s">
        <v>1017</v>
      </c>
      <c r="C114" s="28" t="s">
        <v>1018</v>
      </c>
      <c r="D114" s="28" t="s">
        <v>994</v>
      </c>
      <c r="E114" s="28" t="s">
        <v>521</v>
      </c>
      <c r="F114" s="85">
        <v>357854</v>
      </c>
      <c r="G114" s="29">
        <v>287.57</v>
      </c>
      <c r="H114" s="29" t="s">
        <v>866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45037</v>
      </c>
      <c r="B115" s="29" t="s">
        <v>1017</v>
      </c>
      <c r="C115" s="28" t="s">
        <v>1018</v>
      </c>
      <c r="D115" s="28" t="s">
        <v>1020</v>
      </c>
      <c r="E115" s="28" t="s">
        <v>521</v>
      </c>
      <c r="F115" s="85">
        <v>172605</v>
      </c>
      <c r="G115" s="29">
        <v>288.33999999999997</v>
      </c>
      <c r="H115" s="29" t="s">
        <v>866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45037</v>
      </c>
      <c r="B116" s="29" t="s">
        <v>1017</v>
      </c>
      <c r="C116" s="28" t="s">
        <v>1018</v>
      </c>
      <c r="D116" s="28" t="s">
        <v>1111</v>
      </c>
      <c r="E116" s="28" t="s">
        <v>521</v>
      </c>
      <c r="F116" s="85">
        <v>131397</v>
      </c>
      <c r="G116" s="29">
        <v>292.47000000000003</v>
      </c>
      <c r="H116" s="29" t="s">
        <v>866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45037</v>
      </c>
      <c r="B117" s="29" t="s">
        <v>1112</v>
      </c>
      <c r="C117" s="28" t="s">
        <v>1113</v>
      </c>
      <c r="D117" s="28" t="s">
        <v>1114</v>
      </c>
      <c r="E117" s="28" t="s">
        <v>521</v>
      </c>
      <c r="F117" s="85">
        <v>1035714</v>
      </c>
      <c r="G117" s="29">
        <v>60.17</v>
      </c>
      <c r="H117" s="29" t="s">
        <v>866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45037</v>
      </c>
      <c r="B118" s="29" t="s">
        <v>1118</v>
      </c>
      <c r="C118" s="28" t="s">
        <v>1119</v>
      </c>
      <c r="D118" s="28" t="s">
        <v>1136</v>
      </c>
      <c r="E118" s="28" t="s">
        <v>521</v>
      </c>
      <c r="F118" s="85">
        <v>26400</v>
      </c>
      <c r="G118" s="29">
        <v>115</v>
      </c>
      <c r="H118" s="29" t="s">
        <v>866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45037</v>
      </c>
      <c r="B119" s="29" t="s">
        <v>781</v>
      </c>
      <c r="C119" s="28" t="s">
        <v>1121</v>
      </c>
      <c r="D119" s="28" t="s">
        <v>1019</v>
      </c>
      <c r="E119" s="28" t="s">
        <v>521</v>
      </c>
      <c r="F119" s="85">
        <v>331051</v>
      </c>
      <c r="G119" s="29">
        <v>574.29</v>
      </c>
      <c r="H119" s="29" t="s">
        <v>866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45037</v>
      </c>
      <c r="B120" s="29" t="s">
        <v>781</v>
      </c>
      <c r="C120" s="28" t="s">
        <v>1121</v>
      </c>
      <c r="D120" s="28" t="s">
        <v>994</v>
      </c>
      <c r="E120" s="28" t="s">
        <v>521</v>
      </c>
      <c r="F120" s="85">
        <v>545819</v>
      </c>
      <c r="G120" s="29">
        <v>573.65</v>
      </c>
      <c r="H120" s="29" t="s">
        <v>866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45037</v>
      </c>
      <c r="B121" s="29" t="s">
        <v>1122</v>
      </c>
      <c r="C121" s="28" t="s">
        <v>1123</v>
      </c>
      <c r="D121" s="28" t="s">
        <v>1114</v>
      </c>
      <c r="E121" s="28" t="s">
        <v>521</v>
      </c>
      <c r="F121" s="85">
        <v>398018</v>
      </c>
      <c r="G121" s="29">
        <v>22.68</v>
      </c>
      <c r="H121" s="29" t="s">
        <v>866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45037</v>
      </c>
      <c r="B122" s="29" t="s">
        <v>1122</v>
      </c>
      <c r="C122" s="28" t="s">
        <v>1123</v>
      </c>
      <c r="D122" s="28" t="s">
        <v>1124</v>
      </c>
      <c r="E122" s="28" t="s">
        <v>521</v>
      </c>
      <c r="F122" s="85">
        <v>301536</v>
      </c>
      <c r="G122" s="29">
        <v>22.66</v>
      </c>
      <c r="H122" s="29" t="s">
        <v>866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45037</v>
      </c>
      <c r="B123" s="29" t="s">
        <v>1131</v>
      </c>
      <c r="C123" s="28" t="s">
        <v>1132</v>
      </c>
      <c r="D123" s="28" t="s">
        <v>1137</v>
      </c>
      <c r="E123" s="28" t="s">
        <v>521</v>
      </c>
      <c r="F123" s="85">
        <v>1169749</v>
      </c>
      <c r="G123" s="29">
        <v>17.96</v>
      </c>
      <c r="H123" s="29" t="s">
        <v>866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45037</v>
      </c>
      <c r="B124" s="29" t="s">
        <v>1138</v>
      </c>
      <c r="C124" s="28" t="s">
        <v>1139</v>
      </c>
      <c r="D124" s="28" t="s">
        <v>1140</v>
      </c>
      <c r="E124" s="28" t="s">
        <v>521</v>
      </c>
      <c r="F124" s="85">
        <v>60000</v>
      </c>
      <c r="G124" s="29">
        <v>57.5</v>
      </c>
      <c r="H124" s="29" t="s">
        <v>866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45037</v>
      </c>
      <c r="B125" s="29" t="s">
        <v>1141</v>
      </c>
      <c r="C125" s="28" t="s">
        <v>1142</v>
      </c>
      <c r="D125" s="28" t="s">
        <v>1143</v>
      </c>
      <c r="E125" s="28" t="s">
        <v>521</v>
      </c>
      <c r="F125" s="85">
        <v>44000</v>
      </c>
      <c r="G125" s="29">
        <v>11.7</v>
      </c>
      <c r="H125" s="29" t="s">
        <v>866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4"/>
  <sheetViews>
    <sheetView zoomScale="85" zoomScaleNormal="85" workbookViewId="0">
      <selection activeCell="I23" sqref="I23:J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45040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765.2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864.2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3189.9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917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918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9">
        <v>6</v>
      </c>
      <c r="B15" s="289">
        <v>45001</v>
      </c>
      <c r="C15" s="300"/>
      <c r="D15" s="301" t="s">
        <v>82</v>
      </c>
      <c r="E15" s="302" t="s">
        <v>565</v>
      </c>
      <c r="F15" s="299">
        <v>280.5</v>
      </c>
      <c r="G15" s="299">
        <v>255</v>
      </c>
      <c r="H15" s="299">
        <v>297</v>
      </c>
      <c r="I15" s="303" t="s">
        <v>766</v>
      </c>
      <c r="J15" s="273" t="s">
        <v>934</v>
      </c>
      <c r="K15" s="273">
        <f t="shared" ref="K15" si="3">H15-F15</f>
        <v>16.5</v>
      </c>
      <c r="L15" s="294">
        <f t="shared" ref="L15" si="4">(F15*-0.7)/100</f>
        <v>-1.9635</v>
      </c>
      <c r="M15" s="295">
        <f t="shared" ref="M15" si="5">(K15+L15)/F15</f>
        <v>5.1823529411764706E-2</v>
      </c>
      <c r="N15" s="288" t="s">
        <v>535</v>
      </c>
      <c r="O15" s="328">
        <v>45033</v>
      </c>
      <c r="P15" s="304"/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892</v>
      </c>
      <c r="J16" s="273" t="s">
        <v>894</v>
      </c>
      <c r="K16" s="273">
        <f t="shared" ref="K16" si="6">H16-F16</f>
        <v>175</v>
      </c>
      <c r="L16" s="294">
        <f t="shared" ref="L16" si="7">(F16*-0.7)/100</f>
        <v>-20.334999999999997</v>
      </c>
      <c r="M16" s="295">
        <f t="shared" ref="M16" si="8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893</v>
      </c>
      <c r="J17" s="273" t="s">
        <v>916</v>
      </c>
      <c r="K17" s="273">
        <f t="shared" ref="K17" si="9">H17-F17</f>
        <v>135</v>
      </c>
      <c r="L17" s="294">
        <f t="shared" ref="L17" si="10">(F17*-0.7)/100</f>
        <v>-16.274999999999999</v>
      </c>
      <c r="M17" s="295">
        <f t="shared" ref="M17" si="11">(K17+L17)/F17</f>
        <v>5.1064516129032254E-2</v>
      </c>
      <c r="N17" s="288" t="s">
        <v>535</v>
      </c>
      <c r="O17" s="328">
        <v>45026</v>
      </c>
      <c r="P17" s="304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926</v>
      </c>
      <c r="G18" s="244">
        <v>425</v>
      </c>
      <c r="H18" s="244"/>
      <c r="I18" s="252" t="s">
        <v>927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451.65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936</v>
      </c>
      <c r="G19" s="244">
        <v>377</v>
      </c>
      <c r="H19" s="244"/>
      <c r="I19" s="252" t="s">
        <v>937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404.95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>
        <v>11</v>
      </c>
      <c r="B20" s="243">
        <v>45033</v>
      </c>
      <c r="C20" s="249"/>
      <c r="D20" s="250" t="s">
        <v>453</v>
      </c>
      <c r="E20" s="251" t="s">
        <v>565</v>
      </c>
      <c r="F20" s="244" t="s">
        <v>956</v>
      </c>
      <c r="G20" s="244">
        <v>158</v>
      </c>
      <c r="H20" s="244"/>
      <c r="I20" s="252" t="s">
        <v>957</v>
      </c>
      <c r="J20" s="245" t="s">
        <v>538</v>
      </c>
      <c r="K20" s="245"/>
      <c r="L20" s="246"/>
      <c r="M20" s="247"/>
      <c r="N20" s="245"/>
      <c r="O20" s="248"/>
      <c r="P20" s="246">
        <f>VLOOKUP(D20,'MidCap Intra'!B29:C529,2,0)</f>
        <v>169.25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>
        <v>12</v>
      </c>
      <c r="B21" s="243">
        <v>45033</v>
      </c>
      <c r="C21" s="249"/>
      <c r="D21" s="250" t="s">
        <v>113</v>
      </c>
      <c r="E21" s="251" t="s">
        <v>565</v>
      </c>
      <c r="F21" s="244" t="s">
        <v>958</v>
      </c>
      <c r="G21" s="244">
        <v>945</v>
      </c>
      <c r="H21" s="244"/>
      <c r="I21" s="252" t="s">
        <v>959</v>
      </c>
      <c r="J21" s="245" t="s">
        <v>538</v>
      </c>
      <c r="K21" s="245"/>
      <c r="L21" s="246"/>
      <c r="M21" s="247"/>
      <c r="N21" s="245"/>
      <c r="O21" s="248"/>
      <c r="P21" s="246">
        <f>VLOOKUP(D21,'MidCap Intra'!B30:C530,2,0)</f>
        <v>1048.95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4">
        <v>13</v>
      </c>
      <c r="B22" s="243">
        <v>45033</v>
      </c>
      <c r="C22" s="249"/>
      <c r="D22" s="250" t="s">
        <v>962</v>
      </c>
      <c r="E22" s="251" t="s">
        <v>565</v>
      </c>
      <c r="F22" s="244" t="s">
        <v>960</v>
      </c>
      <c r="G22" s="244">
        <v>233</v>
      </c>
      <c r="H22" s="244"/>
      <c r="I22" s="252" t="s">
        <v>961</v>
      </c>
      <c r="J22" s="245" t="s">
        <v>538</v>
      </c>
      <c r="K22" s="245"/>
      <c r="L22" s="246"/>
      <c r="M22" s="247"/>
      <c r="N22" s="245"/>
      <c r="O22" s="248"/>
      <c r="P22" s="246">
        <v>254</v>
      </c>
      <c r="Q22" s="197"/>
      <c r="R22" s="197" t="s">
        <v>799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4">
        <v>14</v>
      </c>
      <c r="B23" s="243">
        <v>45037</v>
      </c>
      <c r="C23" s="249"/>
      <c r="D23" s="250" t="s">
        <v>87</v>
      </c>
      <c r="E23" s="251" t="s">
        <v>565</v>
      </c>
      <c r="F23" s="244" t="s">
        <v>1021</v>
      </c>
      <c r="G23" s="244">
        <v>3580</v>
      </c>
      <c r="H23" s="244"/>
      <c r="I23" s="252" t="s">
        <v>1022</v>
      </c>
      <c r="J23" s="245" t="s">
        <v>538</v>
      </c>
      <c r="K23" s="245"/>
      <c r="L23" s="246"/>
      <c r="M23" s="247"/>
      <c r="N23" s="245"/>
      <c r="O23" s="248"/>
      <c r="P23" s="246"/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4"/>
      <c r="B24" s="243"/>
      <c r="C24" s="249"/>
      <c r="D24" s="250"/>
      <c r="E24" s="251"/>
      <c r="F24" s="244"/>
      <c r="G24" s="244"/>
      <c r="H24" s="244"/>
      <c r="I24" s="252"/>
      <c r="J24" s="245"/>
      <c r="K24" s="245"/>
      <c r="L24" s="246"/>
      <c r="M24" s="247"/>
      <c r="N24" s="245"/>
      <c r="O24" s="248"/>
      <c r="P24" s="246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539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540</v>
      </c>
      <c r="B28" s="109"/>
      <c r="C28" s="109"/>
      <c r="D28" s="109"/>
      <c r="E28" s="41"/>
      <c r="F28" s="116" t="s">
        <v>541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542</v>
      </c>
      <c r="B29" s="109"/>
      <c r="C29" s="109"/>
      <c r="D29" s="109" t="s">
        <v>789</v>
      </c>
      <c r="E29" s="6"/>
      <c r="F29" s="116" t="s">
        <v>543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544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5" t="s">
        <v>16</v>
      </c>
      <c r="B32" s="265" t="s">
        <v>512</v>
      </c>
      <c r="C32" s="265"/>
      <c r="D32" s="227" t="s">
        <v>523</v>
      </c>
      <c r="E32" s="265" t="s">
        <v>524</v>
      </c>
      <c r="F32" s="265" t="s">
        <v>525</v>
      </c>
      <c r="G32" s="265" t="s">
        <v>545</v>
      </c>
      <c r="H32" s="265" t="s">
        <v>527</v>
      </c>
      <c r="I32" s="265" t="s">
        <v>528</v>
      </c>
      <c r="J32" s="96" t="s">
        <v>529</v>
      </c>
      <c r="K32" s="94" t="s">
        <v>546</v>
      </c>
      <c r="L32" s="129" t="s">
        <v>531</v>
      </c>
      <c r="M32" s="96" t="s">
        <v>532</v>
      </c>
      <c r="N32" s="93" t="s">
        <v>533</v>
      </c>
      <c r="O32" s="227" t="s">
        <v>534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8" customFormat="1" ht="13.5" customHeight="1">
      <c r="A33" s="275">
        <v>1</v>
      </c>
      <c r="B33" s="274">
        <v>45000</v>
      </c>
      <c r="C33" s="290"/>
      <c r="D33" s="291" t="s">
        <v>148</v>
      </c>
      <c r="E33" s="292" t="s">
        <v>537</v>
      </c>
      <c r="F33" s="275">
        <v>1165</v>
      </c>
      <c r="G33" s="275">
        <v>1137</v>
      </c>
      <c r="H33" s="275">
        <v>1190</v>
      </c>
      <c r="I33" s="293" t="s">
        <v>878</v>
      </c>
      <c r="J33" s="273" t="s">
        <v>556</v>
      </c>
      <c r="K33" s="273">
        <f t="shared" ref="K33" si="12">H33-F33</f>
        <v>25</v>
      </c>
      <c r="L33" s="294">
        <f t="shared" ref="L33" si="13">(F33*-0.7)/100</f>
        <v>-8.1549999999999994</v>
      </c>
      <c r="M33" s="295">
        <f t="shared" ref="M33" si="14">(K33+L33)/F33</f>
        <v>1.4459227467811158E-2</v>
      </c>
      <c r="N33" s="273" t="s">
        <v>535</v>
      </c>
      <c r="O33" s="328">
        <v>45026</v>
      </c>
      <c r="P33" s="266"/>
      <c r="Q33" s="198"/>
      <c r="R33" s="226" t="s">
        <v>536</v>
      </c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75">
        <v>2</v>
      </c>
      <c r="B34" s="274">
        <v>45006</v>
      </c>
      <c r="C34" s="290"/>
      <c r="D34" s="291" t="s">
        <v>186</v>
      </c>
      <c r="E34" s="292" t="s">
        <v>537</v>
      </c>
      <c r="F34" s="275">
        <v>518.5</v>
      </c>
      <c r="G34" s="275">
        <v>505</v>
      </c>
      <c r="H34" s="275">
        <v>531.5</v>
      </c>
      <c r="I34" s="293" t="s">
        <v>884</v>
      </c>
      <c r="J34" s="273" t="s">
        <v>908</v>
      </c>
      <c r="K34" s="273">
        <f t="shared" ref="K34" si="15">H34-F34</f>
        <v>13</v>
      </c>
      <c r="L34" s="294">
        <f t="shared" ref="L34" si="16">(F34*-0.7)/100</f>
        <v>-3.6294999999999997</v>
      </c>
      <c r="M34" s="295">
        <f t="shared" ref="M34" si="17">(K34+L34)/F34</f>
        <v>1.8072324011571841E-2</v>
      </c>
      <c r="N34" s="288" t="s">
        <v>535</v>
      </c>
      <c r="O34" s="328">
        <v>45023</v>
      </c>
      <c r="P34" s="266"/>
      <c r="Q34" s="198"/>
      <c r="R34" s="226" t="s">
        <v>536</v>
      </c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75">
        <v>3</v>
      </c>
      <c r="B35" s="289">
        <v>45013</v>
      </c>
      <c r="C35" s="290"/>
      <c r="D35" s="291" t="s">
        <v>153</v>
      </c>
      <c r="E35" s="292" t="s">
        <v>537</v>
      </c>
      <c r="F35" s="275">
        <v>748</v>
      </c>
      <c r="G35" s="275">
        <v>725</v>
      </c>
      <c r="H35" s="275">
        <v>764.5</v>
      </c>
      <c r="I35" s="293" t="s">
        <v>867</v>
      </c>
      <c r="J35" s="273" t="s">
        <v>934</v>
      </c>
      <c r="K35" s="273">
        <f t="shared" ref="K35" si="18">H35-F35</f>
        <v>16.5</v>
      </c>
      <c r="L35" s="294">
        <f t="shared" ref="L35" si="19">(F35*-0.7)/100</f>
        <v>-5.2360000000000007</v>
      </c>
      <c r="M35" s="295">
        <f t="shared" ref="M35" si="20">(K35+L35)/F35</f>
        <v>1.5058823529411763E-2</v>
      </c>
      <c r="N35" s="288" t="s">
        <v>535</v>
      </c>
      <c r="O35" s="328">
        <v>45028</v>
      </c>
      <c r="P35" s="266"/>
      <c r="Q35" s="198"/>
      <c r="R35" s="226" t="s">
        <v>536</v>
      </c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97">
        <v>4</v>
      </c>
      <c r="B36" s="326">
        <v>45013</v>
      </c>
      <c r="C36" s="306"/>
      <c r="D36" s="307" t="s">
        <v>256</v>
      </c>
      <c r="E36" s="308" t="s">
        <v>537</v>
      </c>
      <c r="F36" s="297">
        <v>268</v>
      </c>
      <c r="G36" s="297">
        <v>262</v>
      </c>
      <c r="H36" s="297">
        <v>261</v>
      </c>
      <c r="I36" s="309" t="s">
        <v>891</v>
      </c>
      <c r="J36" s="298" t="s">
        <v>889</v>
      </c>
      <c r="K36" s="298">
        <f t="shared" ref="K36:K37" si="21">H36-F36</f>
        <v>-7</v>
      </c>
      <c r="L36" s="310">
        <f t="shared" ref="L36" si="22">(F36*-0.7)/100</f>
        <v>-1.8759999999999999</v>
      </c>
      <c r="M36" s="311">
        <f t="shared" ref="M36:M37" si="23">(K36+L36)/F36</f>
        <v>-3.3119402985074625E-2</v>
      </c>
      <c r="N36" s="327" t="s">
        <v>547</v>
      </c>
      <c r="O36" s="329">
        <v>45019</v>
      </c>
      <c r="P36" s="266"/>
      <c r="Q36" s="198"/>
      <c r="R36" s="226" t="s">
        <v>799</v>
      </c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75">
        <v>5</v>
      </c>
      <c r="B37" s="289">
        <v>45019</v>
      </c>
      <c r="C37" s="290"/>
      <c r="D37" s="291" t="s">
        <v>48</v>
      </c>
      <c r="E37" s="292" t="s">
        <v>537</v>
      </c>
      <c r="F37" s="275">
        <v>3365</v>
      </c>
      <c r="G37" s="275">
        <v>3270</v>
      </c>
      <c r="H37" s="275">
        <v>3400</v>
      </c>
      <c r="I37" s="293" t="s">
        <v>895</v>
      </c>
      <c r="J37" s="273" t="s">
        <v>896</v>
      </c>
      <c r="K37" s="273">
        <f t="shared" si="21"/>
        <v>35</v>
      </c>
      <c r="L37" s="294">
        <f>(F37*-0.07)/100</f>
        <v>-2.3555000000000001</v>
      </c>
      <c r="M37" s="295">
        <f t="shared" si="23"/>
        <v>9.7011887072808323E-3</v>
      </c>
      <c r="N37" s="273" t="s">
        <v>535</v>
      </c>
      <c r="O37" s="296">
        <v>45019</v>
      </c>
      <c r="P37" s="266"/>
      <c r="Q37" s="198"/>
      <c r="R37" s="226" t="s">
        <v>536</v>
      </c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75">
        <v>6</v>
      </c>
      <c r="B38" s="289">
        <v>45026</v>
      </c>
      <c r="C38" s="290"/>
      <c r="D38" s="291" t="s">
        <v>921</v>
      </c>
      <c r="E38" s="292" t="s">
        <v>537</v>
      </c>
      <c r="F38" s="275">
        <v>459</v>
      </c>
      <c r="G38" s="275">
        <v>445</v>
      </c>
      <c r="H38" s="275">
        <v>468</v>
      </c>
      <c r="I38" s="293" t="s">
        <v>922</v>
      </c>
      <c r="J38" s="273" t="s">
        <v>742</v>
      </c>
      <c r="K38" s="273">
        <f t="shared" ref="K38:K40" si="24">H38-F38</f>
        <v>9</v>
      </c>
      <c r="L38" s="294">
        <f>(F38*-0.07)/100</f>
        <v>-0.32130000000000003</v>
      </c>
      <c r="M38" s="295">
        <f t="shared" ref="M38:M40" si="25">(K38+L38)/F38</f>
        <v>1.8907843137254899E-2</v>
      </c>
      <c r="N38" s="273" t="s">
        <v>535</v>
      </c>
      <c r="O38" s="296">
        <v>45026</v>
      </c>
      <c r="P38" s="266"/>
      <c r="Q38" s="198"/>
      <c r="R38" s="226" t="s">
        <v>799</v>
      </c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3.5" customHeight="1">
      <c r="A39" s="275">
        <v>7</v>
      </c>
      <c r="B39" s="289">
        <v>45026</v>
      </c>
      <c r="C39" s="290"/>
      <c r="D39" s="291" t="s">
        <v>923</v>
      </c>
      <c r="E39" s="292" t="s">
        <v>537</v>
      </c>
      <c r="F39" s="275">
        <v>89.5</v>
      </c>
      <c r="G39" s="275">
        <v>86</v>
      </c>
      <c r="H39" s="275">
        <v>93.5</v>
      </c>
      <c r="I39" s="293" t="s">
        <v>924</v>
      </c>
      <c r="J39" s="273" t="s">
        <v>935</v>
      </c>
      <c r="K39" s="273">
        <f t="shared" si="24"/>
        <v>4</v>
      </c>
      <c r="L39" s="294">
        <f t="shared" ref="L39:L40" si="26">(F39*-0.7)/100</f>
        <v>-0.62649999999999995</v>
      </c>
      <c r="M39" s="295">
        <f t="shared" si="25"/>
        <v>3.76927374301676E-2</v>
      </c>
      <c r="N39" s="288" t="s">
        <v>535</v>
      </c>
      <c r="O39" s="328">
        <v>45028</v>
      </c>
      <c r="P39" s="266"/>
      <c r="Q39" s="198"/>
      <c r="R39" s="226" t="s">
        <v>799</v>
      </c>
      <c r="S39" s="19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3.5" customHeight="1">
      <c r="A40" s="297">
        <v>8</v>
      </c>
      <c r="B40" s="326">
        <v>45029</v>
      </c>
      <c r="C40" s="306"/>
      <c r="D40" s="307" t="s">
        <v>451</v>
      </c>
      <c r="E40" s="308" t="s">
        <v>537</v>
      </c>
      <c r="F40" s="297">
        <v>108.25</v>
      </c>
      <c r="G40" s="297">
        <v>105</v>
      </c>
      <c r="H40" s="297">
        <v>105</v>
      </c>
      <c r="I40" s="309" t="s">
        <v>951</v>
      </c>
      <c r="J40" s="298" t="s">
        <v>969</v>
      </c>
      <c r="K40" s="298">
        <f t="shared" si="24"/>
        <v>-3.25</v>
      </c>
      <c r="L40" s="310">
        <f t="shared" si="26"/>
        <v>-0.75774999999999992</v>
      </c>
      <c r="M40" s="311">
        <f t="shared" si="25"/>
        <v>-3.7023094688221708E-2</v>
      </c>
      <c r="N40" s="327" t="s">
        <v>547</v>
      </c>
      <c r="O40" s="329">
        <v>45034</v>
      </c>
      <c r="P40" s="266"/>
      <c r="Q40" s="198"/>
      <c r="R40" s="226" t="s">
        <v>799</v>
      </c>
      <c r="S40" s="19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3.5" customHeight="1">
      <c r="A41" s="201">
        <v>9</v>
      </c>
      <c r="B41" s="243">
        <v>45033</v>
      </c>
      <c r="C41" s="269"/>
      <c r="D41" s="270" t="s">
        <v>124</v>
      </c>
      <c r="E41" s="271" t="s">
        <v>537</v>
      </c>
      <c r="F41" s="201" t="s">
        <v>963</v>
      </c>
      <c r="G41" s="201">
        <v>865</v>
      </c>
      <c r="H41" s="201"/>
      <c r="I41" s="272" t="s">
        <v>964</v>
      </c>
      <c r="J41" s="225" t="s">
        <v>538</v>
      </c>
      <c r="K41" s="225"/>
      <c r="L41" s="278"/>
      <c r="M41" s="279"/>
      <c r="N41" s="225"/>
      <c r="O41" s="280"/>
      <c r="P41" s="266"/>
      <c r="Q41" s="198"/>
      <c r="R41" s="226" t="s">
        <v>536</v>
      </c>
      <c r="S41" s="19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3.5" customHeight="1">
      <c r="A42" s="201">
        <v>10</v>
      </c>
      <c r="B42" s="357">
        <v>45035</v>
      </c>
      <c r="C42" s="269"/>
      <c r="D42" s="270" t="s">
        <v>500</v>
      </c>
      <c r="E42" s="271" t="s">
        <v>537</v>
      </c>
      <c r="F42" s="201" t="s">
        <v>983</v>
      </c>
      <c r="G42" s="201">
        <v>303</v>
      </c>
      <c r="H42" s="201"/>
      <c r="I42" s="272" t="s">
        <v>984</v>
      </c>
      <c r="J42" s="225" t="s">
        <v>538</v>
      </c>
      <c r="K42" s="225"/>
      <c r="L42" s="278"/>
      <c r="M42" s="279"/>
      <c r="N42" s="225"/>
      <c r="O42" s="280"/>
      <c r="P42" s="266"/>
      <c r="Q42" s="198"/>
      <c r="R42" s="226" t="s">
        <v>536</v>
      </c>
      <c r="S42" s="19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3.5" customHeight="1">
      <c r="A43" s="201">
        <v>11</v>
      </c>
      <c r="B43" s="357">
        <v>45035</v>
      </c>
      <c r="C43" s="269"/>
      <c r="D43" s="270" t="s">
        <v>153</v>
      </c>
      <c r="E43" s="271" t="s">
        <v>537</v>
      </c>
      <c r="F43" s="201" t="s">
        <v>985</v>
      </c>
      <c r="G43" s="201">
        <v>738</v>
      </c>
      <c r="H43" s="201"/>
      <c r="I43" s="272" t="s">
        <v>645</v>
      </c>
      <c r="J43" s="225" t="s">
        <v>538</v>
      </c>
      <c r="K43" s="225"/>
      <c r="L43" s="278"/>
      <c r="M43" s="279"/>
      <c r="N43" s="225"/>
      <c r="O43" s="280"/>
      <c r="P43" s="266"/>
      <c r="Q43" s="198"/>
      <c r="R43" s="226" t="s">
        <v>536</v>
      </c>
      <c r="S43" s="19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3.5" customHeight="1">
      <c r="A44" s="201">
        <v>12</v>
      </c>
      <c r="B44" s="357">
        <v>45036</v>
      </c>
      <c r="C44" s="269"/>
      <c r="D44" s="270" t="s">
        <v>183</v>
      </c>
      <c r="E44" s="271" t="s">
        <v>537</v>
      </c>
      <c r="F44" s="201" t="s">
        <v>999</v>
      </c>
      <c r="G44" s="201">
        <v>2270</v>
      </c>
      <c r="H44" s="201"/>
      <c r="I44" s="272" t="s">
        <v>1000</v>
      </c>
      <c r="J44" s="225" t="s">
        <v>538</v>
      </c>
      <c r="K44" s="225"/>
      <c r="L44" s="278"/>
      <c r="M44" s="279"/>
      <c r="N44" s="225"/>
      <c r="O44" s="280"/>
      <c r="P44" s="266"/>
      <c r="Q44" s="198"/>
      <c r="R44" s="226" t="s">
        <v>536</v>
      </c>
      <c r="S44" s="19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3.5" customHeight="1">
      <c r="A45" s="201">
        <v>13</v>
      </c>
      <c r="B45" s="357">
        <v>45036</v>
      </c>
      <c r="C45" s="269"/>
      <c r="D45" s="270" t="s">
        <v>426</v>
      </c>
      <c r="E45" s="271" t="s">
        <v>537</v>
      </c>
      <c r="F45" s="201" t="s">
        <v>1001</v>
      </c>
      <c r="G45" s="201">
        <v>40.9</v>
      </c>
      <c r="H45" s="201"/>
      <c r="I45" s="272" t="s">
        <v>1002</v>
      </c>
      <c r="J45" s="225" t="s">
        <v>538</v>
      </c>
      <c r="K45" s="225"/>
      <c r="L45" s="278"/>
      <c r="M45" s="279"/>
      <c r="N45" s="225"/>
      <c r="O45" s="280"/>
      <c r="P45" s="266"/>
      <c r="Q45" s="198"/>
      <c r="R45" s="226" t="s">
        <v>536</v>
      </c>
      <c r="S45" s="19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268" customFormat="1" ht="13.5" customHeight="1">
      <c r="A46" s="201"/>
      <c r="B46" s="243"/>
      <c r="C46" s="269"/>
      <c r="D46" s="270"/>
      <c r="E46" s="271"/>
      <c r="F46" s="201"/>
      <c r="G46" s="201"/>
      <c r="H46" s="201"/>
      <c r="I46" s="272"/>
      <c r="J46" s="225"/>
      <c r="K46" s="225"/>
      <c r="L46" s="278"/>
      <c r="M46" s="279"/>
      <c r="N46" s="225"/>
      <c r="O46" s="280"/>
      <c r="P46" s="266"/>
      <c r="Q46" s="198"/>
      <c r="R46" s="226"/>
      <c r="S46" s="19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  <row r="47" spans="1:38" s="198" customFormat="1" ht="13.5" customHeight="1">
      <c r="A47" s="324"/>
      <c r="B47" s="324"/>
      <c r="C47" s="269"/>
      <c r="D47" s="270"/>
      <c r="E47" s="271"/>
      <c r="F47" s="201"/>
      <c r="G47" s="201"/>
      <c r="H47" s="201"/>
      <c r="I47" s="272"/>
      <c r="J47" s="225"/>
      <c r="K47" s="225"/>
      <c r="L47" s="278"/>
      <c r="M47" s="279"/>
      <c r="N47" s="225"/>
      <c r="O47" s="280"/>
      <c r="P47" s="266"/>
      <c r="R47" s="226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</row>
    <row r="48" spans="1:38" ht="44.25" customHeight="1">
      <c r="A48" s="109" t="s">
        <v>539</v>
      </c>
      <c r="B48" s="130"/>
      <c r="C48" s="130"/>
      <c r="D48" s="1"/>
      <c r="E48" s="6"/>
      <c r="F48" s="6"/>
      <c r="G48" s="6"/>
      <c r="H48" s="6" t="s">
        <v>551</v>
      </c>
      <c r="I48" s="6"/>
      <c r="J48" s="6"/>
      <c r="K48" s="105"/>
      <c r="L48" s="131"/>
      <c r="M48" s="105"/>
      <c r="N48" s="106"/>
      <c r="O48" s="10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38" ht="12.75" customHeight="1">
      <c r="A49" s="115" t="s">
        <v>540</v>
      </c>
      <c r="B49" s="109"/>
      <c r="C49" s="109"/>
      <c r="D49" s="109"/>
      <c r="E49" s="41"/>
      <c r="F49" s="116" t="s">
        <v>541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15"/>
      <c r="B50" s="109"/>
      <c r="C50" s="109"/>
      <c r="D50" s="109"/>
      <c r="E50" s="6"/>
      <c r="F50" s="116" t="s">
        <v>543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09"/>
      <c r="B51" s="109"/>
      <c r="C51" s="109"/>
      <c r="D51" s="109"/>
      <c r="E51" s="6"/>
      <c r="F51" s="6"/>
      <c r="G51" s="6"/>
      <c r="H51" s="6"/>
      <c r="I51" s="6"/>
      <c r="J51" s="121"/>
      <c r="K51" s="118"/>
      <c r="L51" s="119"/>
      <c r="M51" s="6"/>
      <c r="N51" s="122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35" t="s">
        <v>552</v>
      </c>
      <c r="B52" s="135"/>
      <c r="C52" s="135"/>
      <c r="D52" s="135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4" t="s">
        <v>16</v>
      </c>
      <c r="B53" s="94" t="s">
        <v>512</v>
      </c>
      <c r="C53" s="94"/>
      <c r="D53" s="95" t="s">
        <v>523</v>
      </c>
      <c r="E53" s="94" t="s">
        <v>524</v>
      </c>
      <c r="F53" s="94" t="s">
        <v>525</v>
      </c>
      <c r="G53" s="94" t="s">
        <v>545</v>
      </c>
      <c r="H53" s="94" t="s">
        <v>527</v>
      </c>
      <c r="I53" s="94" t="s">
        <v>528</v>
      </c>
      <c r="J53" s="93" t="s">
        <v>529</v>
      </c>
      <c r="K53" s="136" t="s">
        <v>553</v>
      </c>
      <c r="L53" s="96" t="s">
        <v>531</v>
      </c>
      <c r="M53" s="136" t="s">
        <v>554</v>
      </c>
      <c r="N53" s="94" t="s">
        <v>555</v>
      </c>
      <c r="O53" s="93" t="s">
        <v>533</v>
      </c>
      <c r="P53" s="95" t="s">
        <v>534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287">
        <v>1</v>
      </c>
      <c r="B54" s="325">
        <v>45019</v>
      </c>
      <c r="C54" s="322"/>
      <c r="D54" s="322" t="s">
        <v>898</v>
      </c>
      <c r="E54" s="292" t="s">
        <v>537</v>
      </c>
      <c r="F54" s="287">
        <v>649</v>
      </c>
      <c r="G54" s="287">
        <v>633</v>
      </c>
      <c r="H54" s="323">
        <v>657</v>
      </c>
      <c r="I54" s="323" t="s">
        <v>886</v>
      </c>
      <c r="J54" s="273" t="s">
        <v>885</v>
      </c>
      <c r="K54" s="284">
        <f t="shared" ref="K54" si="27">H54-F54</f>
        <v>8</v>
      </c>
      <c r="L54" s="305">
        <f t="shared" ref="L54" si="28">(H54*N54)*0.07%</f>
        <v>390.91500000000008</v>
      </c>
      <c r="M54" s="350">
        <f t="shared" ref="M54" si="29">(K54*N54)-L54</f>
        <v>6409.085</v>
      </c>
      <c r="N54" s="284">
        <v>850</v>
      </c>
      <c r="O54" s="273" t="s">
        <v>535</v>
      </c>
      <c r="P54" s="296">
        <v>45019</v>
      </c>
      <c r="Q54" s="319"/>
      <c r="R54" s="54" t="s">
        <v>799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20"/>
      <c r="AG54" s="321"/>
      <c r="AH54" s="319"/>
      <c r="AI54" s="319"/>
      <c r="AJ54" s="320"/>
      <c r="AK54" s="320"/>
      <c r="AL54" s="320"/>
    </row>
    <row r="55" spans="1:38" ht="12.75" customHeight="1">
      <c r="A55" s="336">
        <v>2</v>
      </c>
      <c r="B55" s="348">
        <v>45022</v>
      </c>
      <c r="C55" s="339"/>
      <c r="D55" s="339" t="s">
        <v>909</v>
      </c>
      <c r="E55" s="336" t="s">
        <v>899</v>
      </c>
      <c r="F55" s="336">
        <v>1870</v>
      </c>
      <c r="G55" s="336">
        <v>1920</v>
      </c>
      <c r="H55" s="349">
        <v>1920</v>
      </c>
      <c r="I55" s="349" t="s">
        <v>910</v>
      </c>
      <c r="J55" s="298" t="s">
        <v>940</v>
      </c>
      <c r="K55" s="340">
        <f>F55-H55</f>
        <v>-50</v>
      </c>
      <c r="L55" s="341">
        <f t="shared" ref="L55" si="30">(H55*N55)*0.07%</f>
        <v>336.00000000000006</v>
      </c>
      <c r="M55" s="352">
        <f t="shared" ref="M55" si="31">(K55*N55)-L55</f>
        <v>-12836</v>
      </c>
      <c r="N55" s="342">
        <v>250</v>
      </c>
      <c r="O55" s="298" t="s">
        <v>547</v>
      </c>
      <c r="P55" s="351">
        <v>45028</v>
      </c>
      <c r="Q55" s="319"/>
      <c r="R55" s="54" t="s">
        <v>799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20"/>
      <c r="AG55" s="321"/>
      <c r="AH55" s="319"/>
      <c r="AI55" s="319"/>
      <c r="AJ55" s="320"/>
      <c r="AK55" s="320"/>
      <c r="AL55" s="320"/>
    </row>
    <row r="56" spans="1:38" ht="12.75" customHeight="1">
      <c r="A56" s="394">
        <v>3</v>
      </c>
      <c r="B56" s="396">
        <v>45022</v>
      </c>
      <c r="C56" s="339"/>
      <c r="D56" s="339" t="s">
        <v>913</v>
      </c>
      <c r="E56" s="336" t="s">
        <v>899</v>
      </c>
      <c r="F56" s="336">
        <v>17650</v>
      </c>
      <c r="G56" s="336">
        <v>17850</v>
      </c>
      <c r="H56" s="349">
        <v>17850</v>
      </c>
      <c r="I56" s="349" t="s">
        <v>914</v>
      </c>
      <c r="J56" s="398" t="s">
        <v>941</v>
      </c>
      <c r="K56" s="353">
        <f>F56-H56</f>
        <v>-200</v>
      </c>
      <c r="L56" s="341">
        <f t="shared" ref="L56" si="32">(H56*N56)*0.07%</f>
        <v>624.75000000000011</v>
      </c>
      <c r="M56" s="352">
        <f t="shared" ref="M56" si="33">(K56*N56)-L56</f>
        <v>-10624.75</v>
      </c>
      <c r="N56" s="342">
        <v>50</v>
      </c>
      <c r="O56" s="384" t="s">
        <v>547</v>
      </c>
      <c r="P56" s="386">
        <v>45028</v>
      </c>
      <c r="Q56" s="319"/>
      <c r="R56" s="54" t="s">
        <v>536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20"/>
      <c r="AG56" s="321"/>
      <c r="AH56" s="319"/>
      <c r="AI56" s="319"/>
      <c r="AJ56" s="320"/>
      <c r="AK56" s="320"/>
      <c r="AL56" s="320"/>
    </row>
    <row r="57" spans="1:38" s="198" customFormat="1" ht="12.75" customHeight="1">
      <c r="A57" s="395"/>
      <c r="B57" s="397"/>
      <c r="C57" s="338"/>
      <c r="D57" s="338" t="s">
        <v>915</v>
      </c>
      <c r="E57" s="297" t="s">
        <v>899</v>
      </c>
      <c r="F57" s="297">
        <v>100</v>
      </c>
      <c r="G57" s="297"/>
      <c r="H57" s="340">
        <v>37</v>
      </c>
      <c r="I57" s="340"/>
      <c r="J57" s="399"/>
      <c r="K57" s="354">
        <f>F57-H57</f>
        <v>63</v>
      </c>
      <c r="L57" s="297">
        <v>100</v>
      </c>
      <c r="M57" s="297">
        <v>3075</v>
      </c>
      <c r="N57" s="297">
        <v>50</v>
      </c>
      <c r="O57" s="385"/>
      <c r="P57" s="387"/>
      <c r="Q57" s="200"/>
      <c r="R57" s="203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29"/>
      <c r="AG57" s="228"/>
      <c r="AH57" s="200"/>
      <c r="AI57" s="200"/>
      <c r="AJ57" s="229"/>
      <c r="AK57" s="229"/>
      <c r="AL57" s="229"/>
    </row>
    <row r="58" spans="1:38" ht="12.75" customHeight="1">
      <c r="A58" s="287">
        <v>4</v>
      </c>
      <c r="B58" s="325">
        <v>45026</v>
      </c>
      <c r="C58" s="322"/>
      <c r="D58" s="322" t="s">
        <v>919</v>
      </c>
      <c r="E58" s="287" t="s">
        <v>537</v>
      </c>
      <c r="F58" s="287">
        <v>467</v>
      </c>
      <c r="G58" s="287">
        <v>456</v>
      </c>
      <c r="H58" s="323">
        <v>475.5</v>
      </c>
      <c r="I58" s="323" t="s">
        <v>920</v>
      </c>
      <c r="J58" s="273" t="s">
        <v>976</v>
      </c>
      <c r="K58" s="284">
        <f t="shared" ref="K58" si="34">H58-F58</f>
        <v>8.5</v>
      </c>
      <c r="L58" s="305">
        <f t="shared" ref="L58" si="35">(H58*N58)*0.07%</f>
        <v>416.06250000000006</v>
      </c>
      <c r="M58" s="350">
        <f t="shared" ref="M58" si="36">(K58*N58)-L58</f>
        <v>10208.9375</v>
      </c>
      <c r="N58" s="284">
        <v>1250</v>
      </c>
      <c r="O58" s="273" t="s">
        <v>535</v>
      </c>
      <c r="P58" s="296">
        <v>45034</v>
      </c>
      <c r="Q58" s="319"/>
      <c r="R58" s="54" t="s">
        <v>799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20"/>
      <c r="AG58" s="321"/>
      <c r="AH58" s="319"/>
      <c r="AI58" s="319"/>
      <c r="AJ58" s="320"/>
      <c r="AK58" s="320"/>
      <c r="AL58" s="320"/>
    </row>
    <row r="59" spans="1:38" ht="12.75" customHeight="1">
      <c r="A59" s="287">
        <v>5</v>
      </c>
      <c r="B59" s="325">
        <v>45027</v>
      </c>
      <c r="C59" s="322"/>
      <c r="D59" s="322" t="s">
        <v>932</v>
      </c>
      <c r="E59" s="287" t="s">
        <v>537</v>
      </c>
      <c r="F59" s="287">
        <v>1516</v>
      </c>
      <c r="G59" s="287">
        <v>1480</v>
      </c>
      <c r="H59" s="323">
        <v>1537</v>
      </c>
      <c r="I59" s="323" t="s">
        <v>933</v>
      </c>
      <c r="J59" s="273" t="s">
        <v>548</v>
      </c>
      <c r="K59" s="284">
        <f t="shared" ref="K59" si="37">H59-F59</f>
        <v>21</v>
      </c>
      <c r="L59" s="305">
        <f t="shared" ref="L59" si="38">(H59*N59)*0.07%</f>
        <v>376.56500000000005</v>
      </c>
      <c r="M59" s="350">
        <f t="shared" ref="M59" si="39">(K59*N59)-L59</f>
        <v>6973.4349999999995</v>
      </c>
      <c r="N59" s="284">
        <v>350</v>
      </c>
      <c r="O59" s="273" t="s">
        <v>535</v>
      </c>
      <c r="P59" s="296">
        <v>45028</v>
      </c>
      <c r="Q59" s="319"/>
      <c r="R59" s="54" t="s">
        <v>799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20"/>
      <c r="AG59" s="321"/>
      <c r="AH59" s="319"/>
      <c r="AI59" s="319"/>
      <c r="AJ59" s="320"/>
      <c r="AK59" s="320"/>
      <c r="AL59" s="320"/>
    </row>
    <row r="60" spans="1:38" ht="12.75" customHeight="1">
      <c r="A60" s="287">
        <v>6</v>
      </c>
      <c r="B60" s="325">
        <v>45028</v>
      </c>
      <c r="C60" s="322"/>
      <c r="D60" s="322" t="s">
        <v>942</v>
      </c>
      <c r="E60" s="287" t="s">
        <v>537</v>
      </c>
      <c r="F60" s="287">
        <v>3342</v>
      </c>
      <c r="G60" s="287">
        <v>3295</v>
      </c>
      <c r="H60" s="323">
        <v>3372.5</v>
      </c>
      <c r="I60" s="323" t="s">
        <v>943</v>
      </c>
      <c r="J60" s="273" t="s">
        <v>965</v>
      </c>
      <c r="K60" s="284">
        <f t="shared" ref="K60" si="40">H60-F60</f>
        <v>30.5</v>
      </c>
      <c r="L60" s="305">
        <f t="shared" ref="L60" si="41">(H60*N60)*0.07%</f>
        <v>649.20625000000007</v>
      </c>
      <c r="M60" s="350">
        <f t="shared" ref="M60" si="42">(K60*N60)-L60</f>
        <v>7738.2937499999998</v>
      </c>
      <c r="N60" s="284">
        <v>275</v>
      </c>
      <c r="O60" s="273" t="s">
        <v>535</v>
      </c>
      <c r="P60" s="296">
        <v>45033</v>
      </c>
      <c r="Q60" s="319"/>
      <c r="R60" s="54" t="s">
        <v>799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20"/>
      <c r="AG60" s="321"/>
      <c r="AH60" s="319"/>
      <c r="AI60" s="319"/>
      <c r="AJ60" s="320"/>
      <c r="AK60" s="320"/>
      <c r="AL60" s="320"/>
    </row>
    <row r="61" spans="1:38" ht="12.75" customHeight="1">
      <c r="A61" s="336">
        <v>7</v>
      </c>
      <c r="B61" s="348">
        <v>45034</v>
      </c>
      <c r="C61" s="339"/>
      <c r="D61" s="339" t="s">
        <v>942</v>
      </c>
      <c r="E61" s="336" t="s">
        <v>537</v>
      </c>
      <c r="F61" s="336">
        <v>3336.5</v>
      </c>
      <c r="G61" s="336">
        <v>3290</v>
      </c>
      <c r="H61" s="349">
        <v>3290</v>
      </c>
      <c r="I61" s="349" t="s">
        <v>970</v>
      </c>
      <c r="J61" s="298" t="s">
        <v>989</v>
      </c>
      <c r="K61" s="340">
        <f t="shared" ref="K61:K62" si="43">H61-F61</f>
        <v>-46.5</v>
      </c>
      <c r="L61" s="341">
        <f t="shared" ref="L61:L62" si="44">(H61*N61)*0.07%</f>
        <v>633.32500000000005</v>
      </c>
      <c r="M61" s="352">
        <f t="shared" ref="M61:M62" si="45">(K61*N61)-L61</f>
        <v>-13420.825000000001</v>
      </c>
      <c r="N61" s="340">
        <v>275</v>
      </c>
      <c r="O61" s="298" t="s">
        <v>547</v>
      </c>
      <c r="P61" s="351">
        <v>45035</v>
      </c>
      <c r="Q61" s="319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20"/>
      <c r="AG61" s="321"/>
      <c r="AH61" s="319"/>
      <c r="AI61" s="319"/>
      <c r="AJ61" s="320"/>
      <c r="AK61" s="320"/>
      <c r="AL61" s="320"/>
    </row>
    <row r="62" spans="1:38" ht="12.75" customHeight="1">
      <c r="A62" s="287">
        <v>8</v>
      </c>
      <c r="B62" s="325">
        <v>45034</v>
      </c>
      <c r="C62" s="322"/>
      <c r="D62" s="322" t="s">
        <v>971</v>
      </c>
      <c r="E62" s="287" t="s">
        <v>537</v>
      </c>
      <c r="F62" s="287">
        <v>1208</v>
      </c>
      <c r="G62" s="287">
        <v>1189</v>
      </c>
      <c r="H62" s="323">
        <v>1224</v>
      </c>
      <c r="I62" s="323" t="s">
        <v>972</v>
      </c>
      <c r="J62" s="273" t="s">
        <v>995</v>
      </c>
      <c r="K62" s="284">
        <f t="shared" si="43"/>
        <v>16</v>
      </c>
      <c r="L62" s="305">
        <f t="shared" si="44"/>
        <v>599.7600000000001</v>
      </c>
      <c r="M62" s="350">
        <f t="shared" si="45"/>
        <v>10600.24</v>
      </c>
      <c r="N62" s="284">
        <v>700</v>
      </c>
      <c r="O62" s="273" t="s">
        <v>535</v>
      </c>
      <c r="P62" s="296">
        <v>45036</v>
      </c>
      <c r="Q62" s="319"/>
      <c r="R62" s="54" t="s">
        <v>536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20"/>
      <c r="AG62" s="321"/>
      <c r="AH62" s="319"/>
      <c r="AI62" s="319"/>
      <c r="AJ62" s="320"/>
      <c r="AK62" s="320"/>
      <c r="AL62" s="320"/>
    </row>
    <row r="63" spans="1:38" ht="12.75" customHeight="1">
      <c r="A63" s="256">
        <v>9</v>
      </c>
      <c r="B63" s="312">
        <v>45035</v>
      </c>
      <c r="C63" s="313"/>
      <c r="D63" s="313" t="s">
        <v>932</v>
      </c>
      <c r="E63" s="256" t="s">
        <v>537</v>
      </c>
      <c r="F63" s="256" t="s">
        <v>990</v>
      </c>
      <c r="G63" s="256">
        <v>1495</v>
      </c>
      <c r="H63" s="314"/>
      <c r="I63" s="314" t="s">
        <v>991</v>
      </c>
      <c r="J63" s="315" t="s">
        <v>538</v>
      </c>
      <c r="K63" s="316"/>
      <c r="L63" s="317"/>
      <c r="M63" s="318"/>
      <c r="N63" s="316"/>
      <c r="O63" s="314"/>
      <c r="P63" s="257"/>
      <c r="Q63" s="319"/>
      <c r="R63" s="54" t="s">
        <v>799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20"/>
      <c r="AG63" s="321"/>
      <c r="AH63" s="319"/>
      <c r="AI63" s="319"/>
      <c r="AJ63" s="320"/>
      <c r="AK63" s="320"/>
      <c r="AL63" s="320"/>
    </row>
    <row r="64" spans="1:38" ht="12.75" customHeight="1">
      <c r="A64" s="256">
        <v>10</v>
      </c>
      <c r="B64" s="312">
        <v>45037</v>
      </c>
      <c r="C64" s="313"/>
      <c r="D64" s="313" t="s">
        <v>1023</v>
      </c>
      <c r="E64" s="256" t="s">
        <v>537</v>
      </c>
      <c r="F64" s="256" t="s">
        <v>1024</v>
      </c>
      <c r="G64" s="256">
        <v>1359</v>
      </c>
      <c r="H64" s="314"/>
      <c r="I64" s="314" t="s">
        <v>1025</v>
      </c>
      <c r="J64" s="315" t="s">
        <v>538</v>
      </c>
      <c r="K64" s="316"/>
      <c r="L64" s="317"/>
      <c r="M64" s="318"/>
      <c r="N64" s="316"/>
      <c r="O64" s="314"/>
      <c r="P64" s="257"/>
      <c r="Q64" s="319"/>
      <c r="R64" s="54" t="s">
        <v>536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20"/>
      <c r="AG64" s="321"/>
      <c r="AH64" s="319"/>
      <c r="AI64" s="319"/>
      <c r="AJ64" s="320"/>
      <c r="AK64" s="320"/>
      <c r="AL64" s="320"/>
    </row>
    <row r="65" spans="1:38" ht="12.75" customHeight="1">
      <c r="A65" s="256">
        <v>11</v>
      </c>
      <c r="B65" s="312">
        <v>45037</v>
      </c>
      <c r="C65" s="313"/>
      <c r="D65" s="313" t="s">
        <v>1026</v>
      </c>
      <c r="E65" s="256" t="s">
        <v>537</v>
      </c>
      <c r="F65" s="256" t="s">
        <v>1027</v>
      </c>
      <c r="G65" s="256">
        <v>7290</v>
      </c>
      <c r="H65" s="314"/>
      <c r="I65" s="314" t="s">
        <v>1028</v>
      </c>
      <c r="J65" s="315" t="s">
        <v>538</v>
      </c>
      <c r="K65" s="316"/>
      <c r="L65" s="317"/>
      <c r="M65" s="318"/>
      <c r="N65" s="316"/>
      <c r="O65" s="314"/>
      <c r="P65" s="257"/>
      <c r="Q65" s="31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20"/>
      <c r="AG65" s="321"/>
      <c r="AH65" s="319"/>
      <c r="AI65" s="319"/>
      <c r="AJ65" s="320"/>
      <c r="AK65" s="320"/>
      <c r="AL65" s="320"/>
    </row>
    <row r="66" spans="1:38" ht="12.75" customHeight="1">
      <c r="A66" s="256"/>
      <c r="B66" s="312"/>
      <c r="C66" s="313"/>
      <c r="D66" s="313"/>
      <c r="E66" s="256"/>
      <c r="F66" s="256"/>
      <c r="G66" s="256"/>
      <c r="H66" s="314"/>
      <c r="I66" s="314"/>
      <c r="J66" s="315"/>
      <c r="K66" s="316"/>
      <c r="L66" s="317"/>
      <c r="M66" s="318"/>
      <c r="N66" s="316"/>
      <c r="O66" s="314"/>
      <c r="P66" s="257"/>
      <c r="Q66" s="319"/>
      <c r="R66" s="5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20"/>
      <c r="AG66" s="321"/>
      <c r="AH66" s="319"/>
      <c r="AI66" s="319"/>
      <c r="AJ66" s="320"/>
      <c r="AK66" s="320"/>
      <c r="AL66" s="320"/>
    </row>
    <row r="67" spans="1:38" ht="12.75" customHeight="1">
      <c r="A67" s="256"/>
      <c r="B67" s="312"/>
      <c r="C67" s="313"/>
      <c r="D67" s="313"/>
      <c r="E67" s="256"/>
      <c r="F67" s="256"/>
      <c r="G67" s="256"/>
      <c r="H67" s="314"/>
      <c r="I67" s="314"/>
      <c r="J67" s="315"/>
      <c r="K67" s="316"/>
      <c r="L67" s="317"/>
      <c r="M67" s="318"/>
      <c r="N67" s="316"/>
      <c r="O67" s="314"/>
      <c r="P67" s="257"/>
      <c r="Q67" s="319"/>
      <c r="R67" s="54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20"/>
      <c r="AG67" s="321"/>
      <c r="AH67" s="319"/>
      <c r="AI67" s="319"/>
      <c r="AJ67" s="320"/>
      <c r="AK67" s="320"/>
      <c r="AL67" s="320"/>
    </row>
    <row r="68" spans="1:38" s="198" customFormat="1" ht="12.75" customHeight="1">
      <c r="A68" s="320"/>
      <c r="B68" s="345"/>
      <c r="C68" s="200"/>
      <c r="D68" s="200"/>
      <c r="E68" s="229"/>
      <c r="F68" s="229"/>
      <c r="G68" s="229"/>
      <c r="H68" s="346"/>
      <c r="I68" s="346"/>
      <c r="J68" s="347"/>
      <c r="K68" s="200"/>
      <c r="L68" s="229"/>
      <c r="M68" s="229"/>
      <c r="N68" s="229"/>
      <c r="O68" s="346"/>
      <c r="P68" s="346"/>
      <c r="Q68" s="200"/>
      <c r="R68" s="203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29"/>
      <c r="AG68" s="228"/>
      <c r="AH68" s="200"/>
      <c r="AI68" s="200"/>
      <c r="AJ68" s="229"/>
      <c r="AK68" s="229"/>
      <c r="AL68" s="229"/>
    </row>
    <row r="69" spans="1:38" ht="38.25" customHeight="1">
      <c r="A69" s="137" t="s">
        <v>557</v>
      </c>
      <c r="B69" s="137"/>
      <c r="C69" s="137"/>
      <c r="D69" s="137"/>
      <c r="E69" s="138"/>
      <c r="F69" s="102"/>
      <c r="G69" s="102"/>
      <c r="H69" s="102"/>
      <c r="I69" s="102"/>
      <c r="J69" s="1"/>
      <c r="K69" s="6"/>
      <c r="L69" s="6"/>
      <c r="M69" s="6"/>
      <c r="N69" s="1"/>
      <c r="O69" s="1"/>
      <c r="P69" s="41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38.25">
      <c r="A70" s="94" t="s">
        <v>16</v>
      </c>
      <c r="B70" s="94" t="s">
        <v>512</v>
      </c>
      <c r="C70" s="94"/>
      <c r="D70" s="95" t="s">
        <v>523</v>
      </c>
      <c r="E70" s="94" t="s">
        <v>524</v>
      </c>
      <c r="F70" s="94" t="s">
        <v>525</v>
      </c>
      <c r="G70" s="94" t="s">
        <v>545</v>
      </c>
      <c r="H70" s="94" t="s">
        <v>527</v>
      </c>
      <c r="I70" s="94" t="s">
        <v>528</v>
      </c>
      <c r="J70" s="93" t="s">
        <v>529</v>
      </c>
      <c r="K70" s="93" t="s">
        <v>558</v>
      </c>
      <c r="L70" s="96" t="s">
        <v>531</v>
      </c>
      <c r="M70" s="136" t="s">
        <v>554</v>
      </c>
      <c r="N70" s="94" t="s">
        <v>555</v>
      </c>
      <c r="O70" s="94" t="s">
        <v>533</v>
      </c>
      <c r="P70" s="95" t="s">
        <v>534</v>
      </c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s="198" customFormat="1" ht="15" customHeight="1">
      <c r="A71" s="287">
        <v>1</v>
      </c>
      <c r="B71" s="274">
        <v>45012</v>
      </c>
      <c r="C71" s="285"/>
      <c r="D71" s="322" t="s">
        <v>890</v>
      </c>
      <c r="E71" s="275" t="s">
        <v>537</v>
      </c>
      <c r="F71" s="275">
        <v>128</v>
      </c>
      <c r="G71" s="275">
        <v>78</v>
      </c>
      <c r="H71" s="284">
        <v>151</v>
      </c>
      <c r="I71" s="305" t="s">
        <v>876</v>
      </c>
      <c r="J71" s="273" t="s">
        <v>875</v>
      </c>
      <c r="K71" s="281">
        <f>H71-F71</f>
        <v>23</v>
      </c>
      <c r="L71" s="282">
        <v>100</v>
      </c>
      <c r="M71" s="283">
        <f t="shared" ref="M71" si="46">(K71*N71)-100</f>
        <v>2200</v>
      </c>
      <c r="N71" s="281">
        <v>100</v>
      </c>
      <c r="O71" s="273" t="s">
        <v>535</v>
      </c>
      <c r="P71" s="274">
        <v>45019</v>
      </c>
      <c r="Q71" s="197"/>
      <c r="R71" s="203" t="s">
        <v>799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7">
        <v>2</v>
      </c>
      <c r="B72" s="274">
        <v>45021</v>
      </c>
      <c r="C72" s="285"/>
      <c r="D72" s="322" t="s">
        <v>938</v>
      </c>
      <c r="E72" s="275" t="s">
        <v>899</v>
      </c>
      <c r="F72" s="275">
        <v>55</v>
      </c>
      <c r="G72" s="275">
        <v>115</v>
      </c>
      <c r="H72" s="284">
        <v>35</v>
      </c>
      <c r="I72" s="305">
        <v>0.1</v>
      </c>
      <c r="J72" s="273" t="s">
        <v>939</v>
      </c>
      <c r="K72" s="281">
        <f>F72-H72</f>
        <v>20</v>
      </c>
      <c r="L72" s="282">
        <v>100</v>
      </c>
      <c r="M72" s="283">
        <f t="shared" ref="M72" si="47">(K72*N72)-100</f>
        <v>1900</v>
      </c>
      <c r="N72" s="281">
        <v>100</v>
      </c>
      <c r="O72" s="273" t="s">
        <v>535</v>
      </c>
      <c r="P72" s="274">
        <v>45028</v>
      </c>
      <c r="Q72" s="197"/>
      <c r="R72" s="203" t="s">
        <v>536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7">
        <v>3</v>
      </c>
      <c r="B73" s="274">
        <v>45021</v>
      </c>
      <c r="C73" s="285"/>
      <c r="D73" s="322" t="s">
        <v>900</v>
      </c>
      <c r="E73" s="275" t="s">
        <v>899</v>
      </c>
      <c r="F73" s="275">
        <v>50</v>
      </c>
      <c r="G73" s="275">
        <v>85</v>
      </c>
      <c r="H73" s="284">
        <v>30</v>
      </c>
      <c r="I73" s="305">
        <v>0.1</v>
      </c>
      <c r="J73" s="273" t="s">
        <v>939</v>
      </c>
      <c r="K73" s="281">
        <f>F73-H73</f>
        <v>20</v>
      </c>
      <c r="L73" s="282">
        <v>100</v>
      </c>
      <c r="M73" s="283">
        <f t="shared" ref="M73" si="48">(K73*N73)-100</f>
        <v>900</v>
      </c>
      <c r="N73" s="281">
        <v>50</v>
      </c>
      <c r="O73" s="273" t="s">
        <v>535</v>
      </c>
      <c r="P73" s="274">
        <v>45033</v>
      </c>
      <c r="Q73" s="197"/>
      <c r="R73" s="203" t="s">
        <v>536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6">
        <v>4</v>
      </c>
      <c r="B74" s="337">
        <v>45021</v>
      </c>
      <c r="C74" s="338"/>
      <c r="D74" s="339" t="s">
        <v>901</v>
      </c>
      <c r="E74" s="297" t="s">
        <v>537</v>
      </c>
      <c r="F74" s="297">
        <v>40</v>
      </c>
      <c r="G74" s="297">
        <v>15</v>
      </c>
      <c r="H74" s="340">
        <v>16</v>
      </c>
      <c r="I74" s="341" t="s">
        <v>902</v>
      </c>
      <c r="J74" s="298" t="s">
        <v>906</v>
      </c>
      <c r="K74" s="342">
        <f t="shared" ref="K74:K75" si="49">H74-F74</f>
        <v>-24</v>
      </c>
      <c r="L74" s="343">
        <v>100</v>
      </c>
      <c r="M74" s="344">
        <f t="shared" ref="M74:M76" si="50">(K74*N74)-100</f>
        <v>-1300</v>
      </c>
      <c r="N74" s="342">
        <v>50</v>
      </c>
      <c r="O74" s="298" t="s">
        <v>547</v>
      </c>
      <c r="P74" s="337">
        <v>45022</v>
      </c>
      <c r="Q74" s="197"/>
      <c r="R74" s="203" t="s">
        <v>536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36">
        <v>5</v>
      </c>
      <c r="B75" s="337">
        <v>45021</v>
      </c>
      <c r="C75" s="338"/>
      <c r="D75" s="339" t="s">
        <v>903</v>
      </c>
      <c r="E75" s="297" t="s">
        <v>537</v>
      </c>
      <c r="F75" s="297">
        <v>150</v>
      </c>
      <c r="G75" s="297">
        <v>35</v>
      </c>
      <c r="H75" s="340">
        <v>39</v>
      </c>
      <c r="I75" s="341" t="s">
        <v>904</v>
      </c>
      <c r="J75" s="298" t="s">
        <v>907</v>
      </c>
      <c r="K75" s="342">
        <f t="shared" si="49"/>
        <v>-111</v>
      </c>
      <c r="L75" s="343">
        <v>100</v>
      </c>
      <c r="M75" s="344">
        <f t="shared" si="50"/>
        <v>-2875</v>
      </c>
      <c r="N75" s="342">
        <v>25</v>
      </c>
      <c r="O75" s="298" t="s">
        <v>547</v>
      </c>
      <c r="P75" s="337">
        <v>45022</v>
      </c>
      <c r="Q75" s="197"/>
      <c r="R75" s="203" t="s">
        <v>799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7">
        <v>6</v>
      </c>
      <c r="B76" s="325">
        <v>45022</v>
      </c>
      <c r="C76" s="285"/>
      <c r="D76" s="322" t="s">
        <v>911</v>
      </c>
      <c r="E76" s="275" t="s">
        <v>537</v>
      </c>
      <c r="F76" s="275">
        <v>28.5</v>
      </c>
      <c r="G76" s="275">
        <v>10</v>
      </c>
      <c r="H76" s="284">
        <v>36</v>
      </c>
      <c r="I76" s="305" t="s">
        <v>912</v>
      </c>
      <c r="J76" s="273" t="s">
        <v>977</v>
      </c>
      <c r="K76" s="281">
        <f>H76-F76</f>
        <v>7.5</v>
      </c>
      <c r="L76" s="282">
        <v>100</v>
      </c>
      <c r="M76" s="283">
        <f t="shared" si="50"/>
        <v>1962.5</v>
      </c>
      <c r="N76" s="281">
        <v>275</v>
      </c>
      <c r="O76" s="273" t="s">
        <v>535</v>
      </c>
      <c r="P76" s="274">
        <v>45035</v>
      </c>
      <c r="Q76" s="197"/>
      <c r="R76" s="203" t="s">
        <v>799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36">
        <v>7</v>
      </c>
      <c r="B77" s="348">
        <v>45027</v>
      </c>
      <c r="C77" s="338"/>
      <c r="D77" s="339" t="s">
        <v>930</v>
      </c>
      <c r="E77" s="297" t="s">
        <v>537</v>
      </c>
      <c r="F77" s="297">
        <v>135</v>
      </c>
      <c r="G77" s="297">
        <v>35</v>
      </c>
      <c r="H77" s="340">
        <v>35</v>
      </c>
      <c r="I77" s="341" t="s">
        <v>931</v>
      </c>
      <c r="J77" s="298" t="s">
        <v>975</v>
      </c>
      <c r="K77" s="342">
        <f t="shared" ref="K77" si="51">H77-F77</f>
        <v>-100</v>
      </c>
      <c r="L77" s="343">
        <v>100</v>
      </c>
      <c r="M77" s="344">
        <f t="shared" ref="M77:M78" si="52">(K77*N77)-100</f>
        <v>-2600</v>
      </c>
      <c r="N77" s="342">
        <v>25</v>
      </c>
      <c r="O77" s="298" t="s">
        <v>547</v>
      </c>
      <c r="P77" s="337">
        <v>45028</v>
      </c>
      <c r="Q77" s="197"/>
      <c r="R77" s="203" t="s">
        <v>536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36">
        <v>8</v>
      </c>
      <c r="B78" s="348">
        <v>45028</v>
      </c>
      <c r="C78" s="338"/>
      <c r="D78" s="339" t="s">
        <v>944</v>
      </c>
      <c r="E78" s="297" t="s">
        <v>537</v>
      </c>
      <c r="F78" s="297">
        <v>7</v>
      </c>
      <c r="G78" s="297">
        <v>1.9</v>
      </c>
      <c r="H78" s="340">
        <v>1.9</v>
      </c>
      <c r="I78" s="341" t="s">
        <v>945</v>
      </c>
      <c r="J78" s="298" t="s">
        <v>978</v>
      </c>
      <c r="K78" s="342">
        <f>H78-F78</f>
        <v>-5.0999999999999996</v>
      </c>
      <c r="L78" s="343">
        <v>100</v>
      </c>
      <c r="M78" s="344">
        <f t="shared" si="52"/>
        <v>-4690</v>
      </c>
      <c r="N78" s="342">
        <v>900</v>
      </c>
      <c r="O78" s="298" t="s">
        <v>547</v>
      </c>
      <c r="P78" s="337">
        <v>45029</v>
      </c>
      <c r="Q78" s="197"/>
      <c r="R78" s="203" t="s">
        <v>536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7">
        <v>9</v>
      </c>
      <c r="B79" s="325">
        <v>45029</v>
      </c>
      <c r="C79" s="285"/>
      <c r="D79" s="322" t="s">
        <v>948</v>
      </c>
      <c r="E79" s="275" t="s">
        <v>537</v>
      </c>
      <c r="F79" s="275">
        <v>97.5</v>
      </c>
      <c r="G79" s="275">
        <v>48</v>
      </c>
      <c r="H79" s="284">
        <v>122</v>
      </c>
      <c r="I79" s="305" t="s">
        <v>949</v>
      </c>
      <c r="J79" s="273" t="s">
        <v>950</v>
      </c>
      <c r="K79" s="281">
        <f>H79-F79</f>
        <v>24.5</v>
      </c>
      <c r="L79" s="282">
        <v>100</v>
      </c>
      <c r="M79" s="283">
        <f t="shared" ref="M79" si="53">(K79*N79)-100</f>
        <v>2350</v>
      </c>
      <c r="N79" s="281">
        <v>100</v>
      </c>
      <c r="O79" s="273" t="s">
        <v>535</v>
      </c>
      <c r="P79" s="274">
        <v>45029</v>
      </c>
      <c r="Q79" s="197"/>
      <c r="R79" s="203" t="s">
        <v>799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7">
        <v>10</v>
      </c>
      <c r="B80" s="325">
        <v>45033</v>
      </c>
      <c r="C80" s="285"/>
      <c r="D80" s="322" t="s">
        <v>948</v>
      </c>
      <c r="E80" s="275" t="s">
        <v>537</v>
      </c>
      <c r="F80" s="275">
        <v>116</v>
      </c>
      <c r="G80" s="275">
        <v>65</v>
      </c>
      <c r="H80" s="284">
        <v>139</v>
      </c>
      <c r="I80" s="305" t="s">
        <v>952</v>
      </c>
      <c r="J80" s="273" t="s">
        <v>875</v>
      </c>
      <c r="K80" s="281">
        <f>H80-F80</f>
        <v>23</v>
      </c>
      <c r="L80" s="282">
        <v>100</v>
      </c>
      <c r="M80" s="283">
        <f t="shared" ref="M80" si="54">(K80*N80)-100</f>
        <v>2200</v>
      </c>
      <c r="N80" s="281">
        <v>100</v>
      </c>
      <c r="O80" s="273" t="s">
        <v>535</v>
      </c>
      <c r="P80" s="274">
        <v>45034</v>
      </c>
      <c r="Q80" s="197"/>
      <c r="R80" s="203" t="s">
        <v>799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90">
        <v>11</v>
      </c>
      <c r="B81" s="388">
        <v>45033</v>
      </c>
      <c r="C81" s="234"/>
      <c r="D81" s="333" t="s">
        <v>953</v>
      </c>
      <c r="E81" s="201" t="s">
        <v>537</v>
      </c>
      <c r="F81" s="201" t="s">
        <v>954</v>
      </c>
      <c r="G81" s="201"/>
      <c r="H81" s="202"/>
      <c r="I81" s="217"/>
      <c r="J81" s="392" t="s">
        <v>538</v>
      </c>
      <c r="K81" s="255"/>
      <c r="L81" s="334"/>
      <c r="M81" s="335"/>
      <c r="N81" s="255"/>
      <c r="O81" s="225"/>
      <c r="P81" s="199"/>
      <c r="Q81" s="197"/>
      <c r="R81" s="203" t="s">
        <v>536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91"/>
      <c r="B82" s="389"/>
      <c r="C82" s="234"/>
      <c r="D82" s="333" t="s">
        <v>955</v>
      </c>
      <c r="E82" s="201" t="s">
        <v>537</v>
      </c>
      <c r="F82" s="201">
        <v>105</v>
      </c>
      <c r="G82" s="201"/>
      <c r="H82" s="202"/>
      <c r="I82" s="217"/>
      <c r="J82" s="393"/>
      <c r="K82" s="255"/>
      <c r="L82" s="334"/>
      <c r="M82" s="335"/>
      <c r="N82" s="255"/>
      <c r="O82" s="225"/>
      <c r="P82" s="199"/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58">
        <v>12</v>
      </c>
      <c r="B83" s="357">
        <v>45035</v>
      </c>
      <c r="C83" s="234"/>
      <c r="D83" s="333" t="s">
        <v>979</v>
      </c>
      <c r="E83" s="201" t="s">
        <v>537</v>
      </c>
      <c r="F83" s="201" t="s">
        <v>980</v>
      </c>
      <c r="G83" s="201">
        <v>4.5</v>
      </c>
      <c r="H83" s="202"/>
      <c r="I83" s="217" t="s">
        <v>981</v>
      </c>
      <c r="J83" s="245" t="s">
        <v>538</v>
      </c>
      <c r="K83" s="255"/>
      <c r="L83" s="334"/>
      <c r="M83" s="335"/>
      <c r="N83" s="255"/>
      <c r="O83" s="225"/>
      <c r="P83" s="199"/>
      <c r="Q83" s="197"/>
      <c r="R83" s="203" t="s">
        <v>536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69">
        <v>13</v>
      </c>
      <c r="B84" s="370">
        <v>45035</v>
      </c>
      <c r="C84" s="338"/>
      <c r="D84" s="339" t="s">
        <v>982</v>
      </c>
      <c r="E84" s="297" t="s">
        <v>537</v>
      </c>
      <c r="F84" s="297">
        <v>112</v>
      </c>
      <c r="G84" s="297">
        <v>60</v>
      </c>
      <c r="H84" s="340">
        <v>60</v>
      </c>
      <c r="I84" s="341" t="s">
        <v>952</v>
      </c>
      <c r="J84" s="298" t="s">
        <v>1029</v>
      </c>
      <c r="K84" s="342">
        <f>H84-F84</f>
        <v>-52</v>
      </c>
      <c r="L84" s="343">
        <v>100</v>
      </c>
      <c r="M84" s="344">
        <f t="shared" ref="M84" si="55">(K84*N84)-100</f>
        <v>-5300</v>
      </c>
      <c r="N84" s="342">
        <v>100</v>
      </c>
      <c r="O84" s="298" t="s">
        <v>535</v>
      </c>
      <c r="P84" s="337">
        <v>45037</v>
      </c>
      <c r="Q84" s="197"/>
      <c r="R84" s="203" t="s">
        <v>799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58">
        <v>14</v>
      </c>
      <c r="B85" s="357">
        <v>45035</v>
      </c>
      <c r="C85" s="234"/>
      <c r="D85" s="333" t="s">
        <v>986</v>
      </c>
      <c r="E85" s="201" t="s">
        <v>537</v>
      </c>
      <c r="F85" s="201" t="s">
        <v>987</v>
      </c>
      <c r="G85" s="201">
        <v>10</v>
      </c>
      <c r="H85" s="202"/>
      <c r="I85" s="217" t="s">
        <v>988</v>
      </c>
      <c r="J85" s="245" t="s">
        <v>538</v>
      </c>
      <c r="K85" s="255"/>
      <c r="L85" s="334"/>
      <c r="M85" s="335"/>
      <c r="N85" s="255"/>
      <c r="O85" s="225"/>
      <c r="P85" s="199"/>
      <c r="Q85" s="197"/>
      <c r="R85" s="203" t="s">
        <v>536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58">
        <v>15</v>
      </c>
      <c r="B86" s="357">
        <v>45036</v>
      </c>
      <c r="C86" s="234"/>
      <c r="D86" s="333" t="s">
        <v>996</v>
      </c>
      <c r="E86" s="201" t="s">
        <v>899</v>
      </c>
      <c r="F86" s="201" t="s">
        <v>997</v>
      </c>
      <c r="G86" s="201">
        <v>105</v>
      </c>
      <c r="H86" s="202"/>
      <c r="I86" s="217" t="s">
        <v>998</v>
      </c>
      <c r="J86" s="245" t="s">
        <v>538</v>
      </c>
      <c r="K86" s="255"/>
      <c r="L86" s="334"/>
      <c r="M86" s="335"/>
      <c r="N86" s="255"/>
      <c r="O86" s="225"/>
      <c r="P86" s="199"/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58">
        <v>16</v>
      </c>
      <c r="B87" s="357">
        <v>45036</v>
      </c>
      <c r="C87" s="234"/>
      <c r="D87" s="333" t="s">
        <v>1003</v>
      </c>
      <c r="E87" s="201" t="s">
        <v>537</v>
      </c>
      <c r="F87" s="201" t="s">
        <v>1004</v>
      </c>
      <c r="G87" s="201"/>
      <c r="H87" s="202"/>
      <c r="I87" s="217" t="s">
        <v>1005</v>
      </c>
      <c r="J87" s="245" t="s">
        <v>538</v>
      </c>
      <c r="K87" s="255"/>
      <c r="L87" s="334"/>
      <c r="M87" s="335"/>
      <c r="N87" s="255"/>
      <c r="O87" s="225"/>
      <c r="P87" s="199"/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32"/>
      <c r="B88" s="356"/>
      <c r="C88" s="234"/>
      <c r="D88" s="333"/>
      <c r="E88" s="201"/>
      <c r="F88" s="201"/>
      <c r="G88" s="201"/>
      <c r="H88" s="202"/>
      <c r="I88" s="217"/>
      <c r="J88" s="225"/>
      <c r="K88" s="255"/>
      <c r="L88" s="334"/>
      <c r="M88" s="335"/>
      <c r="N88" s="255"/>
      <c r="O88" s="225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24"/>
      <c r="B89" s="324"/>
      <c r="C89" s="324"/>
      <c r="D89" s="324"/>
      <c r="E89" s="324"/>
      <c r="F89" s="324"/>
      <c r="G89" s="324"/>
      <c r="H89" s="324"/>
      <c r="I89" s="324"/>
      <c r="J89" s="225"/>
      <c r="K89" s="202"/>
      <c r="L89" s="217"/>
      <c r="M89" s="218"/>
      <c r="N89" s="202"/>
      <c r="O89" s="225"/>
      <c r="P89" s="199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97"/>
      <c r="AI89" s="197"/>
      <c r="AJ89" s="203"/>
      <c r="AK89" s="197"/>
      <c r="AL89" s="197"/>
    </row>
    <row r="90" spans="1:38" ht="38.25" customHeight="1">
      <c r="A90" s="92" t="s">
        <v>559</v>
      </c>
      <c r="B90" s="139"/>
      <c r="C90" s="139"/>
      <c r="D90" s="140"/>
      <c r="E90" s="124"/>
      <c r="F90" s="6"/>
      <c r="G90" s="6"/>
      <c r="H90" s="125"/>
      <c r="I90" s="141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</row>
    <row r="91" spans="1:38" s="198" customFormat="1" ht="38.25">
      <c r="A91" s="93" t="s">
        <v>16</v>
      </c>
      <c r="B91" s="94" t="s">
        <v>512</v>
      </c>
      <c r="C91" s="94"/>
      <c r="D91" s="95" t="s">
        <v>523</v>
      </c>
      <c r="E91" s="94" t="s">
        <v>524</v>
      </c>
      <c r="F91" s="94" t="s">
        <v>525</v>
      </c>
      <c r="G91" s="94" t="s">
        <v>526</v>
      </c>
      <c r="H91" s="94" t="s">
        <v>527</v>
      </c>
      <c r="I91" s="94" t="s">
        <v>528</v>
      </c>
      <c r="J91" s="93" t="s">
        <v>529</v>
      </c>
      <c r="K91" s="128" t="s">
        <v>546</v>
      </c>
      <c r="L91" s="129" t="s">
        <v>531</v>
      </c>
      <c r="M91" s="96" t="s">
        <v>532</v>
      </c>
      <c r="N91" s="94" t="s">
        <v>533</v>
      </c>
      <c r="O91" s="95" t="s">
        <v>534</v>
      </c>
      <c r="P91" s="94" t="s">
        <v>763</v>
      </c>
      <c r="Q91" s="197"/>
      <c r="R91" s="6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</row>
    <row r="92" spans="1:38" ht="14.25" customHeight="1">
      <c r="A92" s="256">
        <v>1</v>
      </c>
      <c r="B92" s="257">
        <v>44840</v>
      </c>
      <c r="C92" s="254"/>
      <c r="D92" s="254" t="s">
        <v>835</v>
      </c>
      <c r="E92" s="255" t="s">
        <v>537</v>
      </c>
      <c r="F92" s="255" t="s">
        <v>836</v>
      </c>
      <c r="G92" s="255">
        <v>1220</v>
      </c>
      <c r="H92" s="255"/>
      <c r="I92" s="255" t="s">
        <v>837</v>
      </c>
      <c r="J92" s="225" t="s">
        <v>538</v>
      </c>
      <c r="K92" s="202"/>
      <c r="L92" s="217"/>
      <c r="M92" s="218"/>
      <c r="N92" s="202"/>
      <c r="O92" s="225"/>
      <c r="P92" s="199"/>
      <c r="Q92" s="197"/>
      <c r="R92" s="197" t="s">
        <v>536</v>
      </c>
      <c r="S92" s="41"/>
      <c r="T92" s="1"/>
      <c r="U92" s="1"/>
      <c r="V92" s="1"/>
      <c r="W92" s="1"/>
      <c r="X92" s="1"/>
      <c r="Y92" s="1"/>
      <c r="Z92" s="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</row>
    <row r="93" spans="1:38" ht="14.25" customHeight="1">
      <c r="A93" s="359">
        <v>2</v>
      </c>
      <c r="B93" s="360">
        <v>45019</v>
      </c>
      <c r="C93" s="361"/>
      <c r="D93" s="361" t="s">
        <v>71</v>
      </c>
      <c r="E93" s="362" t="s">
        <v>537</v>
      </c>
      <c r="F93" s="362">
        <v>96.5</v>
      </c>
      <c r="G93" s="362">
        <v>88</v>
      </c>
      <c r="H93" s="362">
        <v>102.25</v>
      </c>
      <c r="I93" s="362" t="s">
        <v>897</v>
      </c>
      <c r="J93" s="363" t="s">
        <v>968</v>
      </c>
      <c r="K93" s="363">
        <f t="shared" ref="K93" si="56">H93-F93</f>
        <v>5.75</v>
      </c>
      <c r="L93" s="364">
        <f t="shared" ref="L93" si="57">(F93*-0.7)/100</f>
        <v>-0.67549999999999999</v>
      </c>
      <c r="M93" s="365">
        <f t="shared" ref="M93" si="58">(K93+L93)/F93</f>
        <v>5.2585492227979279E-2</v>
      </c>
      <c r="N93" s="366" t="s">
        <v>535</v>
      </c>
      <c r="O93" s="367">
        <v>45034</v>
      </c>
      <c r="P93" s="368"/>
      <c r="Q93" s="197"/>
      <c r="R93" s="197" t="s">
        <v>536</v>
      </c>
      <c r="S93" s="41"/>
      <c r="T93" s="1"/>
      <c r="U93" s="1"/>
      <c r="V93" s="1"/>
      <c r="W93" s="1"/>
      <c r="X93" s="1"/>
      <c r="Y93" s="1"/>
      <c r="Z93" s="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255"/>
      <c r="B94" s="253"/>
      <c r="C94" s="254"/>
      <c r="D94" s="254"/>
      <c r="E94" s="255"/>
      <c r="F94" s="255"/>
      <c r="G94" s="255"/>
      <c r="H94" s="255"/>
      <c r="I94" s="255"/>
      <c r="J94" s="225"/>
      <c r="K94" s="202"/>
      <c r="L94" s="217"/>
      <c r="M94" s="218"/>
      <c r="N94" s="202"/>
      <c r="O94" s="225"/>
      <c r="P94" s="199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09" t="s">
        <v>539</v>
      </c>
      <c r="B95" s="109"/>
      <c r="C95" s="109"/>
      <c r="D95" s="109"/>
      <c r="E95" s="41"/>
      <c r="F95" s="116" t="s">
        <v>541</v>
      </c>
      <c r="G95" s="54"/>
      <c r="H95" s="54"/>
      <c r="I95" s="54"/>
      <c r="J95" s="6"/>
      <c r="K95" s="132"/>
      <c r="L95" s="133"/>
      <c r="M95" s="6"/>
      <c r="N95" s="99"/>
      <c r="O95" s="142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5" t="s">
        <v>540</v>
      </c>
      <c r="B96" s="109"/>
      <c r="C96" s="109"/>
      <c r="D96" s="109"/>
      <c r="E96" s="6"/>
      <c r="F96" s="116" t="s">
        <v>543</v>
      </c>
      <c r="G96" s="6"/>
      <c r="H96" s="6" t="s">
        <v>759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5"/>
      <c r="B97" s="109"/>
      <c r="C97" s="109"/>
      <c r="D97" s="109"/>
      <c r="E97" s="6"/>
      <c r="F97" s="116"/>
      <c r="G97" s="6"/>
      <c r="H97" s="6"/>
      <c r="I97" s="6"/>
      <c r="J97" s="1"/>
      <c r="K97" s="6"/>
      <c r="L97" s="6"/>
      <c r="M97" s="6"/>
      <c r="N97" s="1"/>
      <c r="O97" s="1"/>
      <c r="Q97" s="1"/>
      <c r="R97" s="54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15"/>
      <c r="B98" s="109"/>
      <c r="C98" s="109"/>
      <c r="D98" s="109"/>
      <c r="E98" s="6"/>
      <c r="F98" s="116"/>
      <c r="G98" s="54"/>
      <c r="H98" s="41"/>
      <c r="I98" s="54"/>
      <c r="J98" s="6"/>
      <c r="K98" s="132"/>
      <c r="L98" s="133"/>
      <c r="M98" s="6"/>
      <c r="N98" s="99"/>
      <c r="O98" s="134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4"/>
      <c r="B99" s="98"/>
      <c r="C99" s="98"/>
      <c r="D99" s="41"/>
      <c r="E99" s="54"/>
      <c r="F99" s="54"/>
      <c r="G99" s="54"/>
      <c r="H99" s="41"/>
      <c r="I99" s="54"/>
      <c r="J99" s="6"/>
      <c r="K99" s="132"/>
      <c r="L99" s="133"/>
      <c r="M99" s="6"/>
      <c r="N99" s="99"/>
      <c r="O99" s="134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38.25" customHeight="1">
      <c r="A100" s="41"/>
      <c r="B100" s="143" t="s">
        <v>560</v>
      </c>
      <c r="C100" s="143"/>
      <c r="D100" s="143"/>
      <c r="E100" s="143"/>
      <c r="F100" s="6"/>
      <c r="G100" s="6"/>
      <c r="H100" s="126"/>
      <c r="I100" s="6"/>
      <c r="J100" s="126"/>
      <c r="K100" s="127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93" t="s">
        <v>16</v>
      </c>
      <c r="B101" s="94" t="s">
        <v>512</v>
      </c>
      <c r="C101" s="94"/>
      <c r="D101" s="95" t="s">
        <v>523</v>
      </c>
      <c r="E101" s="94" t="s">
        <v>524</v>
      </c>
      <c r="F101" s="94" t="s">
        <v>525</v>
      </c>
      <c r="G101" s="94" t="s">
        <v>561</v>
      </c>
      <c r="H101" s="94" t="s">
        <v>562</v>
      </c>
      <c r="I101" s="94" t="s">
        <v>528</v>
      </c>
      <c r="J101" s="144" t="s">
        <v>529</v>
      </c>
      <c r="K101" s="94" t="s">
        <v>530</v>
      </c>
      <c r="L101" s="94" t="s">
        <v>563</v>
      </c>
      <c r="M101" s="94" t="s">
        <v>533</v>
      </c>
      <c r="N101" s="95" t="s">
        <v>534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</v>
      </c>
      <c r="B102" s="146">
        <v>41579</v>
      </c>
      <c r="C102" s="146"/>
      <c r="D102" s="147" t="s">
        <v>564</v>
      </c>
      <c r="E102" s="148" t="s">
        <v>565</v>
      </c>
      <c r="F102" s="149">
        <v>82</v>
      </c>
      <c r="G102" s="148" t="s">
        <v>566</v>
      </c>
      <c r="H102" s="148">
        <v>100</v>
      </c>
      <c r="I102" s="150">
        <v>100</v>
      </c>
      <c r="J102" s="151" t="s">
        <v>567</v>
      </c>
      <c r="K102" s="152">
        <f t="shared" ref="K102:K133" si="59">H102-F102</f>
        <v>18</v>
      </c>
      <c r="L102" s="153">
        <f t="shared" ref="L102:L133" si="60">K102/F102</f>
        <v>0.21951219512195122</v>
      </c>
      <c r="M102" s="148" t="s">
        <v>535</v>
      </c>
      <c r="N102" s="154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</v>
      </c>
      <c r="B103" s="146">
        <v>41794</v>
      </c>
      <c r="C103" s="146"/>
      <c r="D103" s="147" t="s">
        <v>568</v>
      </c>
      <c r="E103" s="148" t="s">
        <v>537</v>
      </c>
      <c r="F103" s="149">
        <v>257</v>
      </c>
      <c r="G103" s="148" t="s">
        <v>566</v>
      </c>
      <c r="H103" s="148">
        <v>300</v>
      </c>
      <c r="I103" s="150">
        <v>300</v>
      </c>
      <c r="J103" s="151" t="s">
        <v>567</v>
      </c>
      <c r="K103" s="152">
        <f t="shared" si="59"/>
        <v>43</v>
      </c>
      <c r="L103" s="153">
        <f t="shared" si="60"/>
        <v>0.16731517509727625</v>
      </c>
      <c r="M103" s="148" t="s">
        <v>535</v>
      </c>
      <c r="N103" s="154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</v>
      </c>
      <c r="B104" s="146">
        <v>41828</v>
      </c>
      <c r="C104" s="146"/>
      <c r="D104" s="147" t="s">
        <v>569</v>
      </c>
      <c r="E104" s="148" t="s">
        <v>537</v>
      </c>
      <c r="F104" s="149">
        <v>393</v>
      </c>
      <c r="G104" s="148" t="s">
        <v>566</v>
      </c>
      <c r="H104" s="148">
        <v>468</v>
      </c>
      <c r="I104" s="150">
        <v>468</v>
      </c>
      <c r="J104" s="151" t="s">
        <v>567</v>
      </c>
      <c r="K104" s="152">
        <f t="shared" si="59"/>
        <v>75</v>
      </c>
      <c r="L104" s="153">
        <f t="shared" si="60"/>
        <v>0.19083969465648856</v>
      </c>
      <c r="M104" s="148" t="s">
        <v>535</v>
      </c>
      <c r="N104" s="154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</v>
      </c>
      <c r="B105" s="146">
        <v>41857</v>
      </c>
      <c r="C105" s="146"/>
      <c r="D105" s="147" t="s">
        <v>570</v>
      </c>
      <c r="E105" s="148" t="s">
        <v>537</v>
      </c>
      <c r="F105" s="149">
        <v>205</v>
      </c>
      <c r="G105" s="148" t="s">
        <v>566</v>
      </c>
      <c r="H105" s="148">
        <v>275</v>
      </c>
      <c r="I105" s="150">
        <v>250</v>
      </c>
      <c r="J105" s="151" t="s">
        <v>567</v>
      </c>
      <c r="K105" s="152">
        <f t="shared" si="59"/>
        <v>70</v>
      </c>
      <c r="L105" s="153">
        <f t="shared" si="60"/>
        <v>0.34146341463414637</v>
      </c>
      <c r="M105" s="148" t="s">
        <v>535</v>
      </c>
      <c r="N105" s="154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5</v>
      </c>
      <c r="B106" s="146">
        <v>41886</v>
      </c>
      <c r="C106" s="146"/>
      <c r="D106" s="147" t="s">
        <v>571</v>
      </c>
      <c r="E106" s="148" t="s">
        <v>537</v>
      </c>
      <c r="F106" s="149">
        <v>162</v>
      </c>
      <c r="G106" s="148" t="s">
        <v>566</v>
      </c>
      <c r="H106" s="148">
        <v>190</v>
      </c>
      <c r="I106" s="150">
        <v>190</v>
      </c>
      <c r="J106" s="151" t="s">
        <v>567</v>
      </c>
      <c r="K106" s="152">
        <f t="shared" si="59"/>
        <v>28</v>
      </c>
      <c r="L106" s="153">
        <f t="shared" si="60"/>
        <v>0.1728395061728395</v>
      </c>
      <c r="M106" s="148" t="s">
        <v>535</v>
      </c>
      <c r="N106" s="154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6</v>
      </c>
      <c r="B107" s="146">
        <v>41886</v>
      </c>
      <c r="C107" s="146"/>
      <c r="D107" s="147" t="s">
        <v>572</v>
      </c>
      <c r="E107" s="148" t="s">
        <v>537</v>
      </c>
      <c r="F107" s="149">
        <v>75</v>
      </c>
      <c r="G107" s="148" t="s">
        <v>566</v>
      </c>
      <c r="H107" s="148">
        <v>91.5</v>
      </c>
      <c r="I107" s="150" t="s">
        <v>573</v>
      </c>
      <c r="J107" s="151" t="s">
        <v>574</v>
      </c>
      <c r="K107" s="152">
        <f t="shared" si="59"/>
        <v>16.5</v>
      </c>
      <c r="L107" s="153">
        <f t="shared" si="60"/>
        <v>0.22</v>
      </c>
      <c r="M107" s="148" t="s">
        <v>535</v>
      </c>
      <c r="N107" s="154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7</v>
      </c>
      <c r="B108" s="146">
        <v>41913</v>
      </c>
      <c r="C108" s="146"/>
      <c r="D108" s="147" t="s">
        <v>575</v>
      </c>
      <c r="E108" s="148" t="s">
        <v>537</v>
      </c>
      <c r="F108" s="149">
        <v>850</v>
      </c>
      <c r="G108" s="148" t="s">
        <v>566</v>
      </c>
      <c r="H108" s="148">
        <v>982.5</v>
      </c>
      <c r="I108" s="150">
        <v>1050</v>
      </c>
      <c r="J108" s="151" t="s">
        <v>576</v>
      </c>
      <c r="K108" s="152">
        <f t="shared" si="59"/>
        <v>132.5</v>
      </c>
      <c r="L108" s="153">
        <f t="shared" si="60"/>
        <v>0.15588235294117647</v>
      </c>
      <c r="M108" s="148" t="s">
        <v>535</v>
      </c>
      <c r="N108" s="154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8</v>
      </c>
      <c r="B109" s="146">
        <v>41913</v>
      </c>
      <c r="C109" s="146"/>
      <c r="D109" s="147" t="s">
        <v>577</v>
      </c>
      <c r="E109" s="148" t="s">
        <v>537</v>
      </c>
      <c r="F109" s="149">
        <v>475</v>
      </c>
      <c r="G109" s="148" t="s">
        <v>566</v>
      </c>
      <c r="H109" s="148">
        <v>515</v>
      </c>
      <c r="I109" s="150">
        <v>600</v>
      </c>
      <c r="J109" s="151" t="s">
        <v>578</v>
      </c>
      <c r="K109" s="152">
        <f t="shared" si="59"/>
        <v>40</v>
      </c>
      <c r="L109" s="153">
        <f t="shared" si="60"/>
        <v>8.4210526315789472E-2</v>
      </c>
      <c r="M109" s="148" t="s">
        <v>535</v>
      </c>
      <c r="N109" s="15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9</v>
      </c>
      <c r="B110" s="146">
        <v>41913</v>
      </c>
      <c r="C110" s="146"/>
      <c r="D110" s="147" t="s">
        <v>579</v>
      </c>
      <c r="E110" s="148" t="s">
        <v>537</v>
      </c>
      <c r="F110" s="149">
        <v>86</v>
      </c>
      <c r="G110" s="148" t="s">
        <v>566</v>
      </c>
      <c r="H110" s="148">
        <v>99</v>
      </c>
      <c r="I110" s="150">
        <v>140</v>
      </c>
      <c r="J110" s="151" t="s">
        <v>580</v>
      </c>
      <c r="K110" s="152">
        <f t="shared" si="59"/>
        <v>13</v>
      </c>
      <c r="L110" s="153">
        <f t="shared" si="60"/>
        <v>0.15116279069767441</v>
      </c>
      <c r="M110" s="148" t="s">
        <v>535</v>
      </c>
      <c r="N110" s="15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10</v>
      </c>
      <c r="B111" s="146">
        <v>41926</v>
      </c>
      <c r="C111" s="146"/>
      <c r="D111" s="147" t="s">
        <v>581</v>
      </c>
      <c r="E111" s="148" t="s">
        <v>537</v>
      </c>
      <c r="F111" s="149">
        <v>496.6</v>
      </c>
      <c r="G111" s="148" t="s">
        <v>566</v>
      </c>
      <c r="H111" s="148">
        <v>621</v>
      </c>
      <c r="I111" s="150">
        <v>580</v>
      </c>
      <c r="J111" s="151" t="s">
        <v>567</v>
      </c>
      <c r="K111" s="152">
        <f t="shared" si="59"/>
        <v>124.39999999999998</v>
      </c>
      <c r="L111" s="153">
        <f t="shared" si="60"/>
        <v>0.25050342327829234</v>
      </c>
      <c r="M111" s="148" t="s">
        <v>535</v>
      </c>
      <c r="N111" s="154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11</v>
      </c>
      <c r="B112" s="146">
        <v>41926</v>
      </c>
      <c r="C112" s="146"/>
      <c r="D112" s="147" t="s">
        <v>582</v>
      </c>
      <c r="E112" s="148" t="s">
        <v>537</v>
      </c>
      <c r="F112" s="149">
        <v>2481.9</v>
      </c>
      <c r="G112" s="148" t="s">
        <v>566</v>
      </c>
      <c r="H112" s="148">
        <v>2840</v>
      </c>
      <c r="I112" s="150">
        <v>2870</v>
      </c>
      <c r="J112" s="151" t="s">
        <v>583</v>
      </c>
      <c r="K112" s="152">
        <f t="shared" si="59"/>
        <v>358.09999999999991</v>
      </c>
      <c r="L112" s="153">
        <f t="shared" si="60"/>
        <v>0.14428462065353154</v>
      </c>
      <c r="M112" s="148" t="s">
        <v>535</v>
      </c>
      <c r="N112" s="154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12</v>
      </c>
      <c r="B113" s="146">
        <v>41928</v>
      </c>
      <c r="C113" s="146"/>
      <c r="D113" s="147" t="s">
        <v>584</v>
      </c>
      <c r="E113" s="148" t="s">
        <v>537</v>
      </c>
      <c r="F113" s="149">
        <v>84.5</v>
      </c>
      <c r="G113" s="148" t="s">
        <v>566</v>
      </c>
      <c r="H113" s="148">
        <v>93</v>
      </c>
      <c r="I113" s="150">
        <v>110</v>
      </c>
      <c r="J113" s="151" t="s">
        <v>585</v>
      </c>
      <c r="K113" s="152">
        <f t="shared" si="59"/>
        <v>8.5</v>
      </c>
      <c r="L113" s="153">
        <f t="shared" si="60"/>
        <v>0.10059171597633136</v>
      </c>
      <c r="M113" s="148" t="s">
        <v>535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13</v>
      </c>
      <c r="B114" s="146">
        <v>41928</v>
      </c>
      <c r="C114" s="146"/>
      <c r="D114" s="147" t="s">
        <v>586</v>
      </c>
      <c r="E114" s="148" t="s">
        <v>537</v>
      </c>
      <c r="F114" s="149">
        <v>401</v>
      </c>
      <c r="G114" s="148" t="s">
        <v>566</v>
      </c>
      <c r="H114" s="148">
        <v>428</v>
      </c>
      <c r="I114" s="150">
        <v>450</v>
      </c>
      <c r="J114" s="151" t="s">
        <v>587</v>
      </c>
      <c r="K114" s="152">
        <f t="shared" si="59"/>
        <v>27</v>
      </c>
      <c r="L114" s="153">
        <f t="shared" si="60"/>
        <v>6.7331670822942641E-2</v>
      </c>
      <c r="M114" s="148" t="s">
        <v>535</v>
      </c>
      <c r="N114" s="154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14</v>
      </c>
      <c r="B115" s="146">
        <v>41928</v>
      </c>
      <c r="C115" s="146"/>
      <c r="D115" s="147" t="s">
        <v>588</v>
      </c>
      <c r="E115" s="148" t="s">
        <v>537</v>
      </c>
      <c r="F115" s="149">
        <v>101</v>
      </c>
      <c r="G115" s="148" t="s">
        <v>566</v>
      </c>
      <c r="H115" s="148">
        <v>112</v>
      </c>
      <c r="I115" s="150">
        <v>120</v>
      </c>
      <c r="J115" s="151" t="s">
        <v>589</v>
      </c>
      <c r="K115" s="152">
        <f t="shared" si="59"/>
        <v>11</v>
      </c>
      <c r="L115" s="153">
        <f t="shared" si="60"/>
        <v>0.10891089108910891</v>
      </c>
      <c r="M115" s="148" t="s">
        <v>535</v>
      </c>
      <c r="N115" s="15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15</v>
      </c>
      <c r="B116" s="146">
        <v>41954</v>
      </c>
      <c r="C116" s="146"/>
      <c r="D116" s="147" t="s">
        <v>590</v>
      </c>
      <c r="E116" s="148" t="s">
        <v>537</v>
      </c>
      <c r="F116" s="149">
        <v>59</v>
      </c>
      <c r="G116" s="148" t="s">
        <v>566</v>
      </c>
      <c r="H116" s="148">
        <v>76</v>
      </c>
      <c r="I116" s="150">
        <v>76</v>
      </c>
      <c r="J116" s="151" t="s">
        <v>567</v>
      </c>
      <c r="K116" s="152">
        <f t="shared" si="59"/>
        <v>17</v>
      </c>
      <c r="L116" s="153">
        <f t="shared" si="60"/>
        <v>0.28813559322033899</v>
      </c>
      <c r="M116" s="148" t="s">
        <v>535</v>
      </c>
      <c r="N116" s="154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16</v>
      </c>
      <c r="B117" s="146">
        <v>41954</v>
      </c>
      <c r="C117" s="146"/>
      <c r="D117" s="147" t="s">
        <v>579</v>
      </c>
      <c r="E117" s="148" t="s">
        <v>537</v>
      </c>
      <c r="F117" s="149">
        <v>99</v>
      </c>
      <c r="G117" s="148" t="s">
        <v>566</v>
      </c>
      <c r="H117" s="148">
        <v>120</v>
      </c>
      <c r="I117" s="150">
        <v>120</v>
      </c>
      <c r="J117" s="151" t="s">
        <v>548</v>
      </c>
      <c r="K117" s="152">
        <f t="shared" si="59"/>
        <v>21</v>
      </c>
      <c r="L117" s="153">
        <f t="shared" si="60"/>
        <v>0.21212121212121213</v>
      </c>
      <c r="M117" s="148" t="s">
        <v>535</v>
      </c>
      <c r="N117" s="154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17</v>
      </c>
      <c r="B118" s="146">
        <v>41956</v>
      </c>
      <c r="C118" s="146"/>
      <c r="D118" s="147" t="s">
        <v>591</v>
      </c>
      <c r="E118" s="148" t="s">
        <v>537</v>
      </c>
      <c r="F118" s="149">
        <v>22</v>
      </c>
      <c r="G118" s="148" t="s">
        <v>566</v>
      </c>
      <c r="H118" s="148">
        <v>33.549999999999997</v>
      </c>
      <c r="I118" s="150">
        <v>32</v>
      </c>
      <c r="J118" s="151" t="s">
        <v>592</v>
      </c>
      <c r="K118" s="152">
        <f t="shared" si="59"/>
        <v>11.549999999999997</v>
      </c>
      <c r="L118" s="153">
        <f t="shared" si="60"/>
        <v>0.52499999999999991</v>
      </c>
      <c r="M118" s="148" t="s">
        <v>535</v>
      </c>
      <c r="N118" s="154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18</v>
      </c>
      <c r="B119" s="146">
        <v>41976</v>
      </c>
      <c r="C119" s="146"/>
      <c r="D119" s="147" t="s">
        <v>593</v>
      </c>
      <c r="E119" s="148" t="s">
        <v>537</v>
      </c>
      <c r="F119" s="149">
        <v>440</v>
      </c>
      <c r="G119" s="148" t="s">
        <v>566</v>
      </c>
      <c r="H119" s="148">
        <v>520</v>
      </c>
      <c r="I119" s="150">
        <v>520</v>
      </c>
      <c r="J119" s="151" t="s">
        <v>594</v>
      </c>
      <c r="K119" s="152">
        <f t="shared" si="59"/>
        <v>80</v>
      </c>
      <c r="L119" s="153">
        <f t="shared" si="60"/>
        <v>0.18181818181818182</v>
      </c>
      <c r="M119" s="148" t="s">
        <v>535</v>
      </c>
      <c r="N119" s="154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19</v>
      </c>
      <c r="B120" s="146">
        <v>41976</v>
      </c>
      <c r="C120" s="146"/>
      <c r="D120" s="147" t="s">
        <v>595</v>
      </c>
      <c r="E120" s="148" t="s">
        <v>537</v>
      </c>
      <c r="F120" s="149">
        <v>360</v>
      </c>
      <c r="G120" s="148" t="s">
        <v>566</v>
      </c>
      <c r="H120" s="148">
        <v>427</v>
      </c>
      <c r="I120" s="150">
        <v>425</v>
      </c>
      <c r="J120" s="151" t="s">
        <v>596</v>
      </c>
      <c r="K120" s="152">
        <f t="shared" si="59"/>
        <v>67</v>
      </c>
      <c r="L120" s="153">
        <f t="shared" si="60"/>
        <v>0.18611111111111112</v>
      </c>
      <c r="M120" s="148" t="s">
        <v>535</v>
      </c>
      <c r="N120" s="154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20</v>
      </c>
      <c r="B121" s="146">
        <v>42012</v>
      </c>
      <c r="C121" s="146"/>
      <c r="D121" s="147" t="s">
        <v>597</v>
      </c>
      <c r="E121" s="148" t="s">
        <v>537</v>
      </c>
      <c r="F121" s="149">
        <v>360</v>
      </c>
      <c r="G121" s="148" t="s">
        <v>566</v>
      </c>
      <c r="H121" s="148">
        <v>455</v>
      </c>
      <c r="I121" s="150">
        <v>420</v>
      </c>
      <c r="J121" s="151" t="s">
        <v>598</v>
      </c>
      <c r="K121" s="152">
        <f t="shared" si="59"/>
        <v>95</v>
      </c>
      <c r="L121" s="153">
        <f t="shared" si="60"/>
        <v>0.2638888888888889</v>
      </c>
      <c r="M121" s="148" t="s">
        <v>535</v>
      </c>
      <c r="N121" s="154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21</v>
      </c>
      <c r="B122" s="146">
        <v>42012</v>
      </c>
      <c r="C122" s="146"/>
      <c r="D122" s="147" t="s">
        <v>599</v>
      </c>
      <c r="E122" s="148" t="s">
        <v>537</v>
      </c>
      <c r="F122" s="149">
        <v>130</v>
      </c>
      <c r="G122" s="148"/>
      <c r="H122" s="148">
        <v>175.5</v>
      </c>
      <c r="I122" s="150">
        <v>165</v>
      </c>
      <c r="J122" s="151" t="s">
        <v>600</v>
      </c>
      <c r="K122" s="152">
        <f t="shared" si="59"/>
        <v>45.5</v>
      </c>
      <c r="L122" s="153">
        <f t="shared" si="60"/>
        <v>0.35</v>
      </c>
      <c r="M122" s="148" t="s">
        <v>535</v>
      </c>
      <c r="N122" s="154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22</v>
      </c>
      <c r="B123" s="146">
        <v>42040</v>
      </c>
      <c r="C123" s="146"/>
      <c r="D123" s="147" t="s">
        <v>365</v>
      </c>
      <c r="E123" s="148" t="s">
        <v>565</v>
      </c>
      <c r="F123" s="149">
        <v>98</v>
      </c>
      <c r="G123" s="148"/>
      <c r="H123" s="148">
        <v>120</v>
      </c>
      <c r="I123" s="150">
        <v>120</v>
      </c>
      <c r="J123" s="151" t="s">
        <v>567</v>
      </c>
      <c r="K123" s="152">
        <f t="shared" si="59"/>
        <v>22</v>
      </c>
      <c r="L123" s="153">
        <f t="shared" si="60"/>
        <v>0.22448979591836735</v>
      </c>
      <c r="M123" s="148" t="s">
        <v>535</v>
      </c>
      <c r="N123" s="154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23</v>
      </c>
      <c r="B124" s="146">
        <v>42040</v>
      </c>
      <c r="C124" s="146"/>
      <c r="D124" s="147" t="s">
        <v>601</v>
      </c>
      <c r="E124" s="148" t="s">
        <v>565</v>
      </c>
      <c r="F124" s="149">
        <v>196</v>
      </c>
      <c r="G124" s="148"/>
      <c r="H124" s="148">
        <v>262</v>
      </c>
      <c r="I124" s="150">
        <v>255</v>
      </c>
      <c r="J124" s="151" t="s">
        <v>567</v>
      </c>
      <c r="K124" s="152">
        <f t="shared" si="59"/>
        <v>66</v>
      </c>
      <c r="L124" s="153">
        <f t="shared" si="60"/>
        <v>0.33673469387755101</v>
      </c>
      <c r="M124" s="148" t="s">
        <v>535</v>
      </c>
      <c r="N124" s="154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24</v>
      </c>
      <c r="B125" s="156">
        <v>42067</v>
      </c>
      <c r="C125" s="156"/>
      <c r="D125" s="157" t="s">
        <v>364</v>
      </c>
      <c r="E125" s="158" t="s">
        <v>565</v>
      </c>
      <c r="F125" s="159">
        <v>235</v>
      </c>
      <c r="G125" s="159"/>
      <c r="H125" s="160">
        <v>77</v>
      </c>
      <c r="I125" s="160" t="s">
        <v>602</v>
      </c>
      <c r="J125" s="161" t="s">
        <v>603</v>
      </c>
      <c r="K125" s="162">
        <f t="shared" si="59"/>
        <v>-158</v>
      </c>
      <c r="L125" s="163">
        <f t="shared" si="60"/>
        <v>-0.67234042553191486</v>
      </c>
      <c r="M125" s="159" t="s">
        <v>547</v>
      </c>
      <c r="N125" s="156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25</v>
      </c>
      <c r="B126" s="146">
        <v>42067</v>
      </c>
      <c r="C126" s="146"/>
      <c r="D126" s="147" t="s">
        <v>604</v>
      </c>
      <c r="E126" s="148" t="s">
        <v>565</v>
      </c>
      <c r="F126" s="149">
        <v>185</v>
      </c>
      <c r="G126" s="148"/>
      <c r="H126" s="148">
        <v>224</v>
      </c>
      <c r="I126" s="150" t="s">
        <v>605</v>
      </c>
      <c r="J126" s="151" t="s">
        <v>567</v>
      </c>
      <c r="K126" s="152">
        <f t="shared" si="59"/>
        <v>39</v>
      </c>
      <c r="L126" s="153">
        <f t="shared" si="60"/>
        <v>0.21081081081081082</v>
      </c>
      <c r="M126" s="148" t="s">
        <v>535</v>
      </c>
      <c r="N126" s="154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26</v>
      </c>
      <c r="B127" s="156">
        <v>42090</v>
      </c>
      <c r="C127" s="156"/>
      <c r="D127" s="164" t="s">
        <v>606</v>
      </c>
      <c r="E127" s="159" t="s">
        <v>565</v>
      </c>
      <c r="F127" s="159">
        <v>49.5</v>
      </c>
      <c r="G127" s="160"/>
      <c r="H127" s="160">
        <v>15.85</v>
      </c>
      <c r="I127" s="160">
        <v>67</v>
      </c>
      <c r="J127" s="161" t="s">
        <v>607</v>
      </c>
      <c r="K127" s="160">
        <f t="shared" si="59"/>
        <v>-33.65</v>
      </c>
      <c r="L127" s="165">
        <f t="shared" si="60"/>
        <v>-0.67979797979797973</v>
      </c>
      <c r="M127" s="159" t="s">
        <v>547</v>
      </c>
      <c r="N127" s="166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27</v>
      </c>
      <c r="B128" s="146">
        <v>42093</v>
      </c>
      <c r="C128" s="146"/>
      <c r="D128" s="147" t="s">
        <v>608</v>
      </c>
      <c r="E128" s="148" t="s">
        <v>565</v>
      </c>
      <c r="F128" s="149">
        <v>183.5</v>
      </c>
      <c r="G128" s="148"/>
      <c r="H128" s="148">
        <v>219</v>
      </c>
      <c r="I128" s="150">
        <v>218</v>
      </c>
      <c r="J128" s="151" t="s">
        <v>609</v>
      </c>
      <c r="K128" s="152">
        <f t="shared" si="59"/>
        <v>35.5</v>
      </c>
      <c r="L128" s="153">
        <f t="shared" si="60"/>
        <v>0.19346049046321526</v>
      </c>
      <c r="M128" s="148" t="s">
        <v>535</v>
      </c>
      <c r="N128" s="154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28</v>
      </c>
      <c r="B129" s="146">
        <v>42114</v>
      </c>
      <c r="C129" s="146"/>
      <c r="D129" s="147" t="s">
        <v>610</v>
      </c>
      <c r="E129" s="148" t="s">
        <v>565</v>
      </c>
      <c r="F129" s="149">
        <f>(227+237)/2</f>
        <v>232</v>
      </c>
      <c r="G129" s="148"/>
      <c r="H129" s="148">
        <v>298</v>
      </c>
      <c r="I129" s="150">
        <v>298</v>
      </c>
      <c r="J129" s="151" t="s">
        <v>567</v>
      </c>
      <c r="K129" s="152">
        <f t="shared" si="59"/>
        <v>66</v>
      </c>
      <c r="L129" s="153">
        <f t="shared" si="60"/>
        <v>0.28448275862068967</v>
      </c>
      <c r="M129" s="148" t="s">
        <v>535</v>
      </c>
      <c r="N129" s="154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29</v>
      </c>
      <c r="B130" s="146">
        <v>42128</v>
      </c>
      <c r="C130" s="146"/>
      <c r="D130" s="147" t="s">
        <v>611</v>
      </c>
      <c r="E130" s="148" t="s">
        <v>537</v>
      </c>
      <c r="F130" s="149">
        <v>385</v>
      </c>
      <c r="G130" s="148"/>
      <c r="H130" s="148">
        <f>212.5+331</f>
        <v>543.5</v>
      </c>
      <c r="I130" s="150">
        <v>510</v>
      </c>
      <c r="J130" s="151" t="s">
        <v>612</v>
      </c>
      <c r="K130" s="152">
        <f t="shared" si="59"/>
        <v>158.5</v>
      </c>
      <c r="L130" s="153">
        <f t="shared" si="60"/>
        <v>0.41168831168831171</v>
      </c>
      <c r="M130" s="148" t="s">
        <v>535</v>
      </c>
      <c r="N130" s="154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30</v>
      </c>
      <c r="B131" s="146">
        <v>42128</v>
      </c>
      <c r="C131" s="146"/>
      <c r="D131" s="147" t="s">
        <v>613</v>
      </c>
      <c r="E131" s="148" t="s">
        <v>537</v>
      </c>
      <c r="F131" s="149">
        <v>115.5</v>
      </c>
      <c r="G131" s="148"/>
      <c r="H131" s="148">
        <v>146</v>
      </c>
      <c r="I131" s="150">
        <v>142</v>
      </c>
      <c r="J131" s="151" t="s">
        <v>614</v>
      </c>
      <c r="K131" s="152">
        <f t="shared" si="59"/>
        <v>30.5</v>
      </c>
      <c r="L131" s="153">
        <f t="shared" si="60"/>
        <v>0.26406926406926406</v>
      </c>
      <c r="M131" s="148" t="s">
        <v>535</v>
      </c>
      <c r="N131" s="154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31</v>
      </c>
      <c r="B132" s="146">
        <v>42151</v>
      </c>
      <c r="C132" s="146"/>
      <c r="D132" s="147" t="s">
        <v>615</v>
      </c>
      <c r="E132" s="148" t="s">
        <v>537</v>
      </c>
      <c r="F132" s="149">
        <v>237.5</v>
      </c>
      <c r="G132" s="148"/>
      <c r="H132" s="148">
        <v>279.5</v>
      </c>
      <c r="I132" s="150">
        <v>278</v>
      </c>
      <c r="J132" s="151" t="s">
        <v>567</v>
      </c>
      <c r="K132" s="152">
        <f t="shared" si="59"/>
        <v>42</v>
      </c>
      <c r="L132" s="153">
        <f t="shared" si="60"/>
        <v>0.17684210526315788</v>
      </c>
      <c r="M132" s="148" t="s">
        <v>535</v>
      </c>
      <c r="N132" s="154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32</v>
      </c>
      <c r="B133" s="146">
        <v>42174</v>
      </c>
      <c r="C133" s="146"/>
      <c r="D133" s="147" t="s">
        <v>586</v>
      </c>
      <c r="E133" s="148" t="s">
        <v>565</v>
      </c>
      <c r="F133" s="149">
        <v>340</v>
      </c>
      <c r="G133" s="148"/>
      <c r="H133" s="148">
        <v>448</v>
      </c>
      <c r="I133" s="150">
        <v>448</v>
      </c>
      <c r="J133" s="151" t="s">
        <v>567</v>
      </c>
      <c r="K133" s="152">
        <f t="shared" si="59"/>
        <v>108</v>
      </c>
      <c r="L133" s="153">
        <f t="shared" si="60"/>
        <v>0.31764705882352939</v>
      </c>
      <c r="M133" s="148" t="s">
        <v>535</v>
      </c>
      <c r="N133" s="154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33</v>
      </c>
      <c r="B134" s="146">
        <v>42191</v>
      </c>
      <c r="C134" s="146"/>
      <c r="D134" s="147" t="s">
        <v>616</v>
      </c>
      <c r="E134" s="148" t="s">
        <v>565</v>
      </c>
      <c r="F134" s="149">
        <v>390</v>
      </c>
      <c r="G134" s="148"/>
      <c r="H134" s="148">
        <v>460</v>
      </c>
      <c r="I134" s="150">
        <v>460</v>
      </c>
      <c r="J134" s="151" t="s">
        <v>567</v>
      </c>
      <c r="K134" s="152">
        <f t="shared" ref="K134:K154" si="61">H134-F134</f>
        <v>70</v>
      </c>
      <c r="L134" s="153">
        <f t="shared" ref="L134:L154" si="62">K134/F134</f>
        <v>0.17948717948717949</v>
      </c>
      <c r="M134" s="148" t="s">
        <v>535</v>
      </c>
      <c r="N134" s="154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34</v>
      </c>
      <c r="B135" s="156">
        <v>42195</v>
      </c>
      <c r="C135" s="156"/>
      <c r="D135" s="157" t="s">
        <v>617</v>
      </c>
      <c r="E135" s="158" t="s">
        <v>565</v>
      </c>
      <c r="F135" s="159">
        <v>122.5</v>
      </c>
      <c r="G135" s="159"/>
      <c r="H135" s="160">
        <v>61</v>
      </c>
      <c r="I135" s="160">
        <v>172</v>
      </c>
      <c r="J135" s="161" t="s">
        <v>618</v>
      </c>
      <c r="K135" s="162">
        <f t="shared" si="61"/>
        <v>-61.5</v>
      </c>
      <c r="L135" s="163">
        <f t="shared" si="62"/>
        <v>-0.50204081632653064</v>
      </c>
      <c r="M135" s="159" t="s">
        <v>547</v>
      </c>
      <c r="N135" s="156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35</v>
      </c>
      <c r="B136" s="146">
        <v>42219</v>
      </c>
      <c r="C136" s="146"/>
      <c r="D136" s="147" t="s">
        <v>619</v>
      </c>
      <c r="E136" s="148" t="s">
        <v>565</v>
      </c>
      <c r="F136" s="149">
        <v>297.5</v>
      </c>
      <c r="G136" s="148"/>
      <c r="H136" s="148">
        <v>350</v>
      </c>
      <c r="I136" s="150">
        <v>360</v>
      </c>
      <c r="J136" s="151" t="s">
        <v>620</v>
      </c>
      <c r="K136" s="152">
        <f t="shared" si="61"/>
        <v>52.5</v>
      </c>
      <c r="L136" s="153">
        <f t="shared" si="62"/>
        <v>0.17647058823529413</v>
      </c>
      <c r="M136" s="148" t="s">
        <v>535</v>
      </c>
      <c r="N136" s="154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36</v>
      </c>
      <c r="B137" s="146">
        <v>42219</v>
      </c>
      <c r="C137" s="146"/>
      <c r="D137" s="147" t="s">
        <v>621</v>
      </c>
      <c r="E137" s="148" t="s">
        <v>565</v>
      </c>
      <c r="F137" s="149">
        <v>115.5</v>
      </c>
      <c r="G137" s="148"/>
      <c r="H137" s="148">
        <v>149</v>
      </c>
      <c r="I137" s="150">
        <v>140</v>
      </c>
      <c r="J137" s="151" t="s">
        <v>622</v>
      </c>
      <c r="K137" s="152">
        <f t="shared" si="61"/>
        <v>33.5</v>
      </c>
      <c r="L137" s="153">
        <f t="shared" si="62"/>
        <v>0.29004329004329005</v>
      </c>
      <c r="M137" s="148" t="s">
        <v>535</v>
      </c>
      <c r="N137" s="154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37</v>
      </c>
      <c r="B138" s="146">
        <v>42251</v>
      </c>
      <c r="C138" s="146"/>
      <c r="D138" s="147" t="s">
        <v>615</v>
      </c>
      <c r="E138" s="148" t="s">
        <v>565</v>
      </c>
      <c r="F138" s="149">
        <v>226</v>
      </c>
      <c r="G138" s="148"/>
      <c r="H138" s="148">
        <v>292</v>
      </c>
      <c r="I138" s="150">
        <v>292</v>
      </c>
      <c r="J138" s="151" t="s">
        <v>623</v>
      </c>
      <c r="K138" s="152">
        <f t="shared" si="61"/>
        <v>66</v>
      </c>
      <c r="L138" s="153">
        <f t="shared" si="62"/>
        <v>0.29203539823008851</v>
      </c>
      <c r="M138" s="148" t="s">
        <v>535</v>
      </c>
      <c r="N138" s="154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38</v>
      </c>
      <c r="B139" s="146">
        <v>42254</v>
      </c>
      <c r="C139" s="146"/>
      <c r="D139" s="147" t="s">
        <v>610</v>
      </c>
      <c r="E139" s="148" t="s">
        <v>565</v>
      </c>
      <c r="F139" s="149">
        <v>232.5</v>
      </c>
      <c r="G139" s="148"/>
      <c r="H139" s="148">
        <v>312.5</v>
      </c>
      <c r="I139" s="150">
        <v>310</v>
      </c>
      <c r="J139" s="151" t="s">
        <v>567</v>
      </c>
      <c r="K139" s="152">
        <f t="shared" si="61"/>
        <v>80</v>
      </c>
      <c r="L139" s="153">
        <f t="shared" si="62"/>
        <v>0.34408602150537637</v>
      </c>
      <c r="M139" s="148" t="s">
        <v>535</v>
      </c>
      <c r="N139" s="154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39</v>
      </c>
      <c r="B140" s="146">
        <v>42268</v>
      </c>
      <c r="C140" s="146"/>
      <c r="D140" s="147" t="s">
        <v>624</v>
      </c>
      <c r="E140" s="148" t="s">
        <v>565</v>
      </c>
      <c r="F140" s="149">
        <v>196.5</v>
      </c>
      <c r="G140" s="148"/>
      <c r="H140" s="148">
        <v>238</v>
      </c>
      <c r="I140" s="150">
        <v>238</v>
      </c>
      <c r="J140" s="151" t="s">
        <v>623</v>
      </c>
      <c r="K140" s="152">
        <f t="shared" si="61"/>
        <v>41.5</v>
      </c>
      <c r="L140" s="153">
        <f t="shared" si="62"/>
        <v>0.21119592875318066</v>
      </c>
      <c r="M140" s="148" t="s">
        <v>535</v>
      </c>
      <c r="N140" s="154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40</v>
      </c>
      <c r="B141" s="146">
        <v>42271</v>
      </c>
      <c r="C141" s="146"/>
      <c r="D141" s="147" t="s">
        <v>564</v>
      </c>
      <c r="E141" s="148" t="s">
        <v>565</v>
      </c>
      <c r="F141" s="149">
        <v>65</v>
      </c>
      <c r="G141" s="148"/>
      <c r="H141" s="148">
        <v>82</v>
      </c>
      <c r="I141" s="150">
        <v>82</v>
      </c>
      <c r="J141" s="151" t="s">
        <v>623</v>
      </c>
      <c r="K141" s="152">
        <f t="shared" si="61"/>
        <v>17</v>
      </c>
      <c r="L141" s="153">
        <f t="shared" si="62"/>
        <v>0.26153846153846155</v>
      </c>
      <c r="M141" s="148" t="s">
        <v>535</v>
      </c>
      <c r="N141" s="154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41</v>
      </c>
      <c r="B142" s="146">
        <v>42291</v>
      </c>
      <c r="C142" s="146"/>
      <c r="D142" s="147" t="s">
        <v>625</v>
      </c>
      <c r="E142" s="148" t="s">
        <v>565</v>
      </c>
      <c r="F142" s="149">
        <v>144</v>
      </c>
      <c r="G142" s="148"/>
      <c r="H142" s="148">
        <v>182.5</v>
      </c>
      <c r="I142" s="150">
        <v>181</v>
      </c>
      <c r="J142" s="151" t="s">
        <v>623</v>
      </c>
      <c r="K142" s="152">
        <f t="shared" si="61"/>
        <v>38.5</v>
      </c>
      <c r="L142" s="153">
        <f t="shared" si="62"/>
        <v>0.2673611111111111</v>
      </c>
      <c r="M142" s="148" t="s">
        <v>535</v>
      </c>
      <c r="N142" s="154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42</v>
      </c>
      <c r="B143" s="146">
        <v>42291</v>
      </c>
      <c r="C143" s="146"/>
      <c r="D143" s="147" t="s">
        <v>626</v>
      </c>
      <c r="E143" s="148" t="s">
        <v>565</v>
      </c>
      <c r="F143" s="149">
        <v>264</v>
      </c>
      <c r="G143" s="148"/>
      <c r="H143" s="148">
        <v>311</v>
      </c>
      <c r="I143" s="150">
        <v>311</v>
      </c>
      <c r="J143" s="151" t="s">
        <v>623</v>
      </c>
      <c r="K143" s="152">
        <f t="shared" si="61"/>
        <v>47</v>
      </c>
      <c r="L143" s="153">
        <f t="shared" si="62"/>
        <v>0.17803030303030304</v>
      </c>
      <c r="M143" s="148" t="s">
        <v>535</v>
      </c>
      <c r="N143" s="154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43</v>
      </c>
      <c r="B144" s="146">
        <v>42318</v>
      </c>
      <c r="C144" s="146"/>
      <c r="D144" s="147" t="s">
        <v>627</v>
      </c>
      <c r="E144" s="148" t="s">
        <v>537</v>
      </c>
      <c r="F144" s="149">
        <v>549.5</v>
      </c>
      <c r="G144" s="148"/>
      <c r="H144" s="148">
        <v>630</v>
      </c>
      <c r="I144" s="150">
        <v>630</v>
      </c>
      <c r="J144" s="151" t="s">
        <v>623</v>
      </c>
      <c r="K144" s="152">
        <f t="shared" si="61"/>
        <v>80.5</v>
      </c>
      <c r="L144" s="153">
        <f t="shared" si="62"/>
        <v>0.1464968152866242</v>
      </c>
      <c r="M144" s="148" t="s">
        <v>535</v>
      </c>
      <c r="N144" s="154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44</v>
      </c>
      <c r="B145" s="146">
        <v>42342</v>
      </c>
      <c r="C145" s="146"/>
      <c r="D145" s="147" t="s">
        <v>628</v>
      </c>
      <c r="E145" s="148" t="s">
        <v>565</v>
      </c>
      <c r="F145" s="149">
        <v>1027.5</v>
      </c>
      <c r="G145" s="148"/>
      <c r="H145" s="148">
        <v>1315</v>
      </c>
      <c r="I145" s="150">
        <v>1250</v>
      </c>
      <c r="J145" s="151" t="s">
        <v>623</v>
      </c>
      <c r="K145" s="152">
        <f t="shared" si="61"/>
        <v>287.5</v>
      </c>
      <c r="L145" s="153">
        <f t="shared" si="62"/>
        <v>0.27980535279805352</v>
      </c>
      <c r="M145" s="148" t="s">
        <v>535</v>
      </c>
      <c r="N145" s="154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45</v>
      </c>
      <c r="B146" s="146">
        <v>42367</v>
      </c>
      <c r="C146" s="146"/>
      <c r="D146" s="147" t="s">
        <v>629</v>
      </c>
      <c r="E146" s="148" t="s">
        <v>565</v>
      </c>
      <c r="F146" s="149">
        <v>465</v>
      </c>
      <c r="G146" s="148"/>
      <c r="H146" s="148">
        <v>540</v>
      </c>
      <c r="I146" s="150">
        <v>540</v>
      </c>
      <c r="J146" s="151" t="s">
        <v>623</v>
      </c>
      <c r="K146" s="152">
        <f t="shared" si="61"/>
        <v>75</v>
      </c>
      <c r="L146" s="153">
        <f t="shared" si="62"/>
        <v>0.16129032258064516</v>
      </c>
      <c r="M146" s="148" t="s">
        <v>535</v>
      </c>
      <c r="N146" s="154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46</v>
      </c>
      <c r="B147" s="146">
        <v>42380</v>
      </c>
      <c r="C147" s="146"/>
      <c r="D147" s="147" t="s">
        <v>365</v>
      </c>
      <c r="E147" s="148" t="s">
        <v>537</v>
      </c>
      <c r="F147" s="149">
        <v>81</v>
      </c>
      <c r="G147" s="148"/>
      <c r="H147" s="148">
        <v>110</v>
      </c>
      <c r="I147" s="150">
        <v>110</v>
      </c>
      <c r="J147" s="151" t="s">
        <v>623</v>
      </c>
      <c r="K147" s="152">
        <f t="shared" si="61"/>
        <v>29</v>
      </c>
      <c r="L147" s="153">
        <f t="shared" si="62"/>
        <v>0.35802469135802467</v>
      </c>
      <c r="M147" s="148" t="s">
        <v>535</v>
      </c>
      <c r="N147" s="154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47</v>
      </c>
      <c r="B148" s="146">
        <v>42382</v>
      </c>
      <c r="C148" s="146"/>
      <c r="D148" s="147" t="s">
        <v>630</v>
      </c>
      <c r="E148" s="148" t="s">
        <v>537</v>
      </c>
      <c r="F148" s="149">
        <v>417.5</v>
      </c>
      <c r="G148" s="148"/>
      <c r="H148" s="148">
        <v>547</v>
      </c>
      <c r="I148" s="150">
        <v>535</v>
      </c>
      <c r="J148" s="151" t="s">
        <v>623</v>
      </c>
      <c r="K148" s="152">
        <f t="shared" si="61"/>
        <v>129.5</v>
      </c>
      <c r="L148" s="153">
        <f t="shared" si="62"/>
        <v>0.31017964071856285</v>
      </c>
      <c r="M148" s="148" t="s">
        <v>535</v>
      </c>
      <c r="N148" s="154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48</v>
      </c>
      <c r="B149" s="146">
        <v>42408</v>
      </c>
      <c r="C149" s="146"/>
      <c r="D149" s="147" t="s">
        <v>631</v>
      </c>
      <c r="E149" s="148" t="s">
        <v>565</v>
      </c>
      <c r="F149" s="149">
        <v>650</v>
      </c>
      <c r="G149" s="148"/>
      <c r="H149" s="148">
        <v>800</v>
      </c>
      <c r="I149" s="150">
        <v>800</v>
      </c>
      <c r="J149" s="151" t="s">
        <v>623</v>
      </c>
      <c r="K149" s="152">
        <f t="shared" si="61"/>
        <v>150</v>
      </c>
      <c r="L149" s="153">
        <f t="shared" si="62"/>
        <v>0.23076923076923078</v>
      </c>
      <c r="M149" s="148" t="s">
        <v>535</v>
      </c>
      <c r="N149" s="154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49</v>
      </c>
      <c r="B150" s="146">
        <v>42433</v>
      </c>
      <c r="C150" s="146"/>
      <c r="D150" s="147" t="s">
        <v>206</v>
      </c>
      <c r="E150" s="148" t="s">
        <v>565</v>
      </c>
      <c r="F150" s="149">
        <v>437.5</v>
      </c>
      <c r="G150" s="148"/>
      <c r="H150" s="148">
        <v>504.5</v>
      </c>
      <c r="I150" s="150">
        <v>522</v>
      </c>
      <c r="J150" s="151" t="s">
        <v>632</v>
      </c>
      <c r="K150" s="152">
        <f t="shared" si="61"/>
        <v>67</v>
      </c>
      <c r="L150" s="153">
        <f t="shared" si="62"/>
        <v>0.15314285714285714</v>
      </c>
      <c r="M150" s="148" t="s">
        <v>535</v>
      </c>
      <c r="N150" s="154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50</v>
      </c>
      <c r="B151" s="146">
        <v>42438</v>
      </c>
      <c r="C151" s="146"/>
      <c r="D151" s="147" t="s">
        <v>633</v>
      </c>
      <c r="E151" s="148" t="s">
        <v>565</v>
      </c>
      <c r="F151" s="149">
        <v>189.5</v>
      </c>
      <c r="G151" s="148"/>
      <c r="H151" s="148">
        <v>218</v>
      </c>
      <c r="I151" s="150">
        <v>218</v>
      </c>
      <c r="J151" s="151" t="s">
        <v>623</v>
      </c>
      <c r="K151" s="152">
        <f t="shared" si="61"/>
        <v>28.5</v>
      </c>
      <c r="L151" s="153">
        <f t="shared" si="62"/>
        <v>0.15039577836411611</v>
      </c>
      <c r="M151" s="148" t="s">
        <v>535</v>
      </c>
      <c r="N151" s="154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51</v>
      </c>
      <c r="B152" s="156">
        <v>42471</v>
      </c>
      <c r="C152" s="156"/>
      <c r="D152" s="164" t="s">
        <v>634</v>
      </c>
      <c r="E152" s="159" t="s">
        <v>565</v>
      </c>
      <c r="F152" s="159">
        <v>36.5</v>
      </c>
      <c r="G152" s="160"/>
      <c r="H152" s="160">
        <v>15.85</v>
      </c>
      <c r="I152" s="160">
        <v>60</v>
      </c>
      <c r="J152" s="161" t="s">
        <v>635</v>
      </c>
      <c r="K152" s="162">
        <f t="shared" si="61"/>
        <v>-20.65</v>
      </c>
      <c r="L152" s="163">
        <f t="shared" si="62"/>
        <v>-0.5657534246575342</v>
      </c>
      <c r="M152" s="159" t="s">
        <v>547</v>
      </c>
      <c r="N152" s="167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52</v>
      </c>
      <c r="B153" s="146">
        <v>42472</v>
      </c>
      <c r="C153" s="146"/>
      <c r="D153" s="147" t="s">
        <v>636</v>
      </c>
      <c r="E153" s="148" t="s">
        <v>565</v>
      </c>
      <c r="F153" s="149">
        <v>93</v>
      </c>
      <c r="G153" s="148"/>
      <c r="H153" s="148">
        <v>149</v>
      </c>
      <c r="I153" s="150">
        <v>140</v>
      </c>
      <c r="J153" s="151" t="s">
        <v>637</v>
      </c>
      <c r="K153" s="152">
        <f t="shared" si="61"/>
        <v>56</v>
      </c>
      <c r="L153" s="153">
        <f t="shared" si="62"/>
        <v>0.60215053763440862</v>
      </c>
      <c r="M153" s="148" t="s">
        <v>535</v>
      </c>
      <c r="N153" s="154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53</v>
      </c>
      <c r="B154" s="146">
        <v>42472</v>
      </c>
      <c r="C154" s="146"/>
      <c r="D154" s="147" t="s">
        <v>638</v>
      </c>
      <c r="E154" s="148" t="s">
        <v>565</v>
      </c>
      <c r="F154" s="149">
        <v>130</v>
      </c>
      <c r="G154" s="148"/>
      <c r="H154" s="148">
        <v>150</v>
      </c>
      <c r="I154" s="150" t="s">
        <v>639</v>
      </c>
      <c r="J154" s="151" t="s">
        <v>623</v>
      </c>
      <c r="K154" s="152">
        <f t="shared" si="61"/>
        <v>20</v>
      </c>
      <c r="L154" s="153">
        <f t="shared" si="62"/>
        <v>0.15384615384615385</v>
      </c>
      <c r="M154" s="148" t="s">
        <v>535</v>
      </c>
      <c r="N154" s="154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54</v>
      </c>
      <c r="B155" s="146">
        <v>42473</v>
      </c>
      <c r="C155" s="146"/>
      <c r="D155" s="147" t="s">
        <v>640</v>
      </c>
      <c r="E155" s="148" t="s">
        <v>565</v>
      </c>
      <c r="F155" s="149">
        <v>196</v>
      </c>
      <c r="G155" s="148"/>
      <c r="H155" s="148">
        <v>299</v>
      </c>
      <c r="I155" s="150">
        <v>299</v>
      </c>
      <c r="J155" s="151" t="s">
        <v>623</v>
      </c>
      <c r="K155" s="152">
        <v>103</v>
      </c>
      <c r="L155" s="153">
        <v>0.52551020408163296</v>
      </c>
      <c r="M155" s="148" t="s">
        <v>535</v>
      </c>
      <c r="N155" s="154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55</v>
      </c>
      <c r="B156" s="146">
        <v>42473</v>
      </c>
      <c r="C156" s="146"/>
      <c r="D156" s="147" t="s">
        <v>641</v>
      </c>
      <c r="E156" s="148" t="s">
        <v>565</v>
      </c>
      <c r="F156" s="149">
        <v>88</v>
      </c>
      <c r="G156" s="148"/>
      <c r="H156" s="148">
        <v>103</v>
      </c>
      <c r="I156" s="150">
        <v>103</v>
      </c>
      <c r="J156" s="151" t="s">
        <v>623</v>
      </c>
      <c r="K156" s="152">
        <v>15</v>
      </c>
      <c r="L156" s="153">
        <v>0.170454545454545</v>
      </c>
      <c r="M156" s="148" t="s">
        <v>535</v>
      </c>
      <c r="N156" s="154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56</v>
      </c>
      <c r="B157" s="146">
        <v>42492</v>
      </c>
      <c r="C157" s="146"/>
      <c r="D157" s="147" t="s">
        <v>642</v>
      </c>
      <c r="E157" s="148" t="s">
        <v>565</v>
      </c>
      <c r="F157" s="149">
        <v>127.5</v>
      </c>
      <c r="G157" s="148"/>
      <c r="H157" s="148">
        <v>148</v>
      </c>
      <c r="I157" s="150" t="s">
        <v>643</v>
      </c>
      <c r="J157" s="151" t="s">
        <v>623</v>
      </c>
      <c r="K157" s="152">
        <f>H157-F157</f>
        <v>20.5</v>
      </c>
      <c r="L157" s="153">
        <f>K157/F157</f>
        <v>0.16078431372549021</v>
      </c>
      <c r="M157" s="148" t="s">
        <v>535</v>
      </c>
      <c r="N157" s="15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57</v>
      </c>
      <c r="B158" s="146">
        <v>42493</v>
      </c>
      <c r="C158" s="146"/>
      <c r="D158" s="147" t="s">
        <v>644</v>
      </c>
      <c r="E158" s="148" t="s">
        <v>565</v>
      </c>
      <c r="F158" s="149">
        <v>675</v>
      </c>
      <c r="G158" s="148"/>
      <c r="H158" s="148">
        <v>815</v>
      </c>
      <c r="I158" s="150" t="s">
        <v>645</v>
      </c>
      <c r="J158" s="151" t="s">
        <v>623</v>
      </c>
      <c r="K158" s="152">
        <f>H158-F158</f>
        <v>140</v>
      </c>
      <c r="L158" s="153">
        <f>K158/F158</f>
        <v>0.2074074074074074</v>
      </c>
      <c r="M158" s="148" t="s">
        <v>535</v>
      </c>
      <c r="N158" s="154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58</v>
      </c>
      <c r="B159" s="156">
        <v>42522</v>
      </c>
      <c r="C159" s="156"/>
      <c r="D159" s="157" t="s">
        <v>646</v>
      </c>
      <c r="E159" s="158" t="s">
        <v>565</v>
      </c>
      <c r="F159" s="159">
        <v>500</v>
      </c>
      <c r="G159" s="159"/>
      <c r="H159" s="160">
        <v>232.5</v>
      </c>
      <c r="I159" s="160" t="s">
        <v>647</v>
      </c>
      <c r="J159" s="161" t="s">
        <v>648</v>
      </c>
      <c r="K159" s="162">
        <f>H159-F159</f>
        <v>-267.5</v>
      </c>
      <c r="L159" s="163">
        <f>K159/F159</f>
        <v>-0.53500000000000003</v>
      </c>
      <c r="M159" s="159" t="s">
        <v>547</v>
      </c>
      <c r="N159" s="156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59</v>
      </c>
      <c r="B160" s="146">
        <v>42527</v>
      </c>
      <c r="C160" s="146"/>
      <c r="D160" s="147" t="s">
        <v>493</v>
      </c>
      <c r="E160" s="148" t="s">
        <v>565</v>
      </c>
      <c r="F160" s="149">
        <v>110</v>
      </c>
      <c r="G160" s="148"/>
      <c r="H160" s="148">
        <v>126.5</v>
      </c>
      <c r="I160" s="150">
        <v>125</v>
      </c>
      <c r="J160" s="151" t="s">
        <v>574</v>
      </c>
      <c r="K160" s="152">
        <f>H160-F160</f>
        <v>16.5</v>
      </c>
      <c r="L160" s="153">
        <f>K160/F160</f>
        <v>0.15</v>
      </c>
      <c r="M160" s="148" t="s">
        <v>535</v>
      </c>
      <c r="N160" s="154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60</v>
      </c>
      <c r="B161" s="146">
        <v>42538</v>
      </c>
      <c r="C161" s="146"/>
      <c r="D161" s="147" t="s">
        <v>649</v>
      </c>
      <c r="E161" s="148" t="s">
        <v>565</v>
      </c>
      <c r="F161" s="149">
        <v>44</v>
      </c>
      <c r="G161" s="148"/>
      <c r="H161" s="148">
        <v>69.5</v>
      </c>
      <c r="I161" s="150">
        <v>69.5</v>
      </c>
      <c r="J161" s="151" t="s">
        <v>650</v>
      </c>
      <c r="K161" s="152">
        <f>H161-F161</f>
        <v>25.5</v>
      </c>
      <c r="L161" s="153">
        <f>K161/F161</f>
        <v>0.57954545454545459</v>
      </c>
      <c r="M161" s="148" t="s">
        <v>535</v>
      </c>
      <c r="N161" s="154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61</v>
      </c>
      <c r="B162" s="146">
        <v>42549</v>
      </c>
      <c r="C162" s="146"/>
      <c r="D162" s="147" t="s">
        <v>651</v>
      </c>
      <c r="E162" s="148" t="s">
        <v>565</v>
      </c>
      <c r="F162" s="149">
        <v>262.5</v>
      </c>
      <c r="G162" s="148"/>
      <c r="H162" s="148">
        <v>340</v>
      </c>
      <c r="I162" s="150">
        <v>333</v>
      </c>
      <c r="J162" s="151" t="s">
        <v>652</v>
      </c>
      <c r="K162" s="152">
        <v>77.5</v>
      </c>
      <c r="L162" s="153">
        <v>0.29523809523809502</v>
      </c>
      <c r="M162" s="148" t="s">
        <v>535</v>
      </c>
      <c r="N162" s="154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62</v>
      </c>
      <c r="B163" s="146">
        <v>42549</v>
      </c>
      <c r="C163" s="146"/>
      <c r="D163" s="147" t="s">
        <v>653</v>
      </c>
      <c r="E163" s="148" t="s">
        <v>565</v>
      </c>
      <c r="F163" s="149">
        <v>840</v>
      </c>
      <c r="G163" s="148"/>
      <c r="H163" s="148">
        <v>1230</v>
      </c>
      <c r="I163" s="150">
        <v>1230</v>
      </c>
      <c r="J163" s="151" t="s">
        <v>623</v>
      </c>
      <c r="K163" s="152">
        <v>390</v>
      </c>
      <c r="L163" s="153">
        <v>0.46428571428571402</v>
      </c>
      <c r="M163" s="148" t="s">
        <v>535</v>
      </c>
      <c r="N163" s="154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63</v>
      </c>
      <c r="B164" s="169">
        <v>42556</v>
      </c>
      <c r="C164" s="169"/>
      <c r="D164" s="170" t="s">
        <v>654</v>
      </c>
      <c r="E164" s="171" t="s">
        <v>565</v>
      </c>
      <c r="F164" s="171">
        <v>395</v>
      </c>
      <c r="G164" s="172"/>
      <c r="H164" s="172">
        <f>(468.5+342.5)/2</f>
        <v>405.5</v>
      </c>
      <c r="I164" s="172">
        <v>510</v>
      </c>
      <c r="J164" s="173" t="s">
        <v>655</v>
      </c>
      <c r="K164" s="174">
        <f t="shared" ref="K164:K170" si="63">H164-F164</f>
        <v>10.5</v>
      </c>
      <c r="L164" s="175">
        <f t="shared" ref="L164:L170" si="64">K164/F164</f>
        <v>2.6582278481012658E-2</v>
      </c>
      <c r="M164" s="171" t="s">
        <v>656</v>
      </c>
      <c r="N164" s="169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64</v>
      </c>
      <c r="B165" s="156">
        <v>42584</v>
      </c>
      <c r="C165" s="156"/>
      <c r="D165" s="157" t="s">
        <v>657</v>
      </c>
      <c r="E165" s="158" t="s">
        <v>537</v>
      </c>
      <c r="F165" s="159">
        <f>169.5-12.8</f>
        <v>156.69999999999999</v>
      </c>
      <c r="G165" s="159"/>
      <c r="H165" s="160">
        <v>77</v>
      </c>
      <c r="I165" s="160" t="s">
        <v>658</v>
      </c>
      <c r="J165" s="161" t="s">
        <v>659</v>
      </c>
      <c r="K165" s="162">
        <f t="shared" si="63"/>
        <v>-79.699999999999989</v>
      </c>
      <c r="L165" s="163">
        <f t="shared" si="64"/>
        <v>-0.50861518825781749</v>
      </c>
      <c r="M165" s="159" t="s">
        <v>547</v>
      </c>
      <c r="N165" s="156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65</v>
      </c>
      <c r="B166" s="156">
        <v>42586</v>
      </c>
      <c r="C166" s="156"/>
      <c r="D166" s="157" t="s">
        <v>660</v>
      </c>
      <c r="E166" s="158" t="s">
        <v>565</v>
      </c>
      <c r="F166" s="159">
        <v>400</v>
      </c>
      <c r="G166" s="159"/>
      <c r="H166" s="160">
        <v>305</v>
      </c>
      <c r="I166" s="160">
        <v>475</v>
      </c>
      <c r="J166" s="161" t="s">
        <v>661</v>
      </c>
      <c r="K166" s="162">
        <f t="shared" si="63"/>
        <v>-95</v>
      </c>
      <c r="L166" s="163">
        <f t="shared" si="64"/>
        <v>-0.23749999999999999</v>
      </c>
      <c r="M166" s="159" t="s">
        <v>547</v>
      </c>
      <c r="N166" s="156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66</v>
      </c>
      <c r="B167" s="146">
        <v>42593</v>
      </c>
      <c r="C167" s="146"/>
      <c r="D167" s="147" t="s">
        <v>662</v>
      </c>
      <c r="E167" s="148" t="s">
        <v>565</v>
      </c>
      <c r="F167" s="149">
        <v>86.5</v>
      </c>
      <c r="G167" s="148"/>
      <c r="H167" s="148">
        <v>130</v>
      </c>
      <c r="I167" s="150">
        <v>130</v>
      </c>
      <c r="J167" s="151" t="s">
        <v>663</v>
      </c>
      <c r="K167" s="152">
        <f t="shared" si="63"/>
        <v>43.5</v>
      </c>
      <c r="L167" s="153">
        <f t="shared" si="64"/>
        <v>0.50289017341040465</v>
      </c>
      <c r="M167" s="148" t="s">
        <v>535</v>
      </c>
      <c r="N167" s="154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67</v>
      </c>
      <c r="B168" s="156">
        <v>42600</v>
      </c>
      <c r="C168" s="156"/>
      <c r="D168" s="157" t="s">
        <v>109</v>
      </c>
      <c r="E168" s="158" t="s">
        <v>565</v>
      </c>
      <c r="F168" s="159">
        <v>133.5</v>
      </c>
      <c r="G168" s="159"/>
      <c r="H168" s="160">
        <v>126.5</v>
      </c>
      <c r="I168" s="160">
        <v>178</v>
      </c>
      <c r="J168" s="161" t="s">
        <v>664</v>
      </c>
      <c r="K168" s="162">
        <f t="shared" si="63"/>
        <v>-7</v>
      </c>
      <c r="L168" s="163">
        <f t="shared" si="64"/>
        <v>-5.2434456928838954E-2</v>
      </c>
      <c r="M168" s="159" t="s">
        <v>547</v>
      </c>
      <c r="N168" s="156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68</v>
      </c>
      <c r="B169" s="146">
        <v>42613</v>
      </c>
      <c r="C169" s="146"/>
      <c r="D169" s="147" t="s">
        <v>665</v>
      </c>
      <c r="E169" s="148" t="s">
        <v>565</v>
      </c>
      <c r="F169" s="149">
        <v>560</v>
      </c>
      <c r="G169" s="148"/>
      <c r="H169" s="148">
        <v>725</v>
      </c>
      <c r="I169" s="150">
        <v>725</v>
      </c>
      <c r="J169" s="151" t="s">
        <v>567</v>
      </c>
      <c r="K169" s="152">
        <f t="shared" si="63"/>
        <v>165</v>
      </c>
      <c r="L169" s="153">
        <f t="shared" si="64"/>
        <v>0.29464285714285715</v>
      </c>
      <c r="M169" s="148" t="s">
        <v>535</v>
      </c>
      <c r="N169" s="154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69</v>
      </c>
      <c r="B170" s="146">
        <v>42614</v>
      </c>
      <c r="C170" s="146"/>
      <c r="D170" s="147" t="s">
        <v>666</v>
      </c>
      <c r="E170" s="148" t="s">
        <v>565</v>
      </c>
      <c r="F170" s="149">
        <v>160.5</v>
      </c>
      <c r="G170" s="148"/>
      <c r="H170" s="148">
        <v>210</v>
      </c>
      <c r="I170" s="150">
        <v>210</v>
      </c>
      <c r="J170" s="151" t="s">
        <v>567</v>
      </c>
      <c r="K170" s="152">
        <f t="shared" si="63"/>
        <v>49.5</v>
      </c>
      <c r="L170" s="153">
        <f t="shared" si="64"/>
        <v>0.30841121495327101</v>
      </c>
      <c r="M170" s="148" t="s">
        <v>535</v>
      </c>
      <c r="N170" s="154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70</v>
      </c>
      <c r="B171" s="146">
        <v>42646</v>
      </c>
      <c r="C171" s="146"/>
      <c r="D171" s="147" t="s">
        <v>378</v>
      </c>
      <c r="E171" s="148" t="s">
        <v>565</v>
      </c>
      <c r="F171" s="149">
        <v>430</v>
      </c>
      <c r="G171" s="148"/>
      <c r="H171" s="148">
        <v>596</v>
      </c>
      <c r="I171" s="150">
        <v>575</v>
      </c>
      <c r="J171" s="151" t="s">
        <v>667</v>
      </c>
      <c r="K171" s="152">
        <v>166</v>
      </c>
      <c r="L171" s="153">
        <v>0.38604651162790699</v>
      </c>
      <c r="M171" s="148" t="s">
        <v>535</v>
      </c>
      <c r="N171" s="154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71</v>
      </c>
      <c r="B172" s="146">
        <v>42657</v>
      </c>
      <c r="C172" s="146"/>
      <c r="D172" s="147" t="s">
        <v>668</v>
      </c>
      <c r="E172" s="148" t="s">
        <v>565</v>
      </c>
      <c r="F172" s="149">
        <v>280</v>
      </c>
      <c r="G172" s="148"/>
      <c r="H172" s="148">
        <v>345</v>
      </c>
      <c r="I172" s="150">
        <v>345</v>
      </c>
      <c r="J172" s="151" t="s">
        <v>567</v>
      </c>
      <c r="K172" s="152">
        <f t="shared" ref="K172:K177" si="65">H172-F172</f>
        <v>65</v>
      </c>
      <c r="L172" s="153">
        <f>K172/F172</f>
        <v>0.23214285714285715</v>
      </c>
      <c r="M172" s="148" t="s">
        <v>535</v>
      </c>
      <c r="N172" s="154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72</v>
      </c>
      <c r="B173" s="146">
        <v>42657</v>
      </c>
      <c r="C173" s="146"/>
      <c r="D173" s="147" t="s">
        <v>669</v>
      </c>
      <c r="E173" s="148" t="s">
        <v>565</v>
      </c>
      <c r="F173" s="149">
        <v>245</v>
      </c>
      <c r="G173" s="148"/>
      <c r="H173" s="148">
        <v>325.5</v>
      </c>
      <c r="I173" s="150">
        <v>330</v>
      </c>
      <c r="J173" s="151" t="s">
        <v>670</v>
      </c>
      <c r="K173" s="152">
        <f t="shared" si="65"/>
        <v>80.5</v>
      </c>
      <c r="L173" s="153">
        <f>K173/F173</f>
        <v>0.32857142857142857</v>
      </c>
      <c r="M173" s="148" t="s">
        <v>535</v>
      </c>
      <c r="N173" s="154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73</v>
      </c>
      <c r="B174" s="146">
        <v>42660</v>
      </c>
      <c r="C174" s="146"/>
      <c r="D174" s="147" t="s">
        <v>334</v>
      </c>
      <c r="E174" s="148" t="s">
        <v>565</v>
      </c>
      <c r="F174" s="149">
        <v>125</v>
      </c>
      <c r="G174" s="148"/>
      <c r="H174" s="148">
        <v>160</v>
      </c>
      <c r="I174" s="150">
        <v>160</v>
      </c>
      <c r="J174" s="151" t="s">
        <v>623</v>
      </c>
      <c r="K174" s="152">
        <f t="shared" si="65"/>
        <v>35</v>
      </c>
      <c r="L174" s="153">
        <v>0.28000000000000003</v>
      </c>
      <c r="M174" s="148" t="s">
        <v>535</v>
      </c>
      <c r="N174" s="154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74</v>
      </c>
      <c r="B175" s="146">
        <v>42660</v>
      </c>
      <c r="C175" s="146"/>
      <c r="D175" s="147" t="s">
        <v>433</v>
      </c>
      <c r="E175" s="148" t="s">
        <v>565</v>
      </c>
      <c r="F175" s="149">
        <v>114</v>
      </c>
      <c r="G175" s="148"/>
      <c r="H175" s="148">
        <v>145</v>
      </c>
      <c r="I175" s="150">
        <v>145</v>
      </c>
      <c r="J175" s="151" t="s">
        <v>623</v>
      </c>
      <c r="K175" s="152">
        <f t="shared" si="65"/>
        <v>31</v>
      </c>
      <c r="L175" s="153">
        <f>K175/F175</f>
        <v>0.27192982456140352</v>
      </c>
      <c r="M175" s="148" t="s">
        <v>535</v>
      </c>
      <c r="N175" s="154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75</v>
      </c>
      <c r="B176" s="146">
        <v>42660</v>
      </c>
      <c r="C176" s="146"/>
      <c r="D176" s="147" t="s">
        <v>671</v>
      </c>
      <c r="E176" s="148" t="s">
        <v>565</v>
      </c>
      <c r="F176" s="149">
        <v>212</v>
      </c>
      <c r="G176" s="148"/>
      <c r="H176" s="148">
        <v>280</v>
      </c>
      <c r="I176" s="150">
        <v>276</v>
      </c>
      <c r="J176" s="151" t="s">
        <v>672</v>
      </c>
      <c r="K176" s="152">
        <f t="shared" si="65"/>
        <v>68</v>
      </c>
      <c r="L176" s="153">
        <f>K176/F176</f>
        <v>0.32075471698113206</v>
      </c>
      <c r="M176" s="148" t="s">
        <v>535</v>
      </c>
      <c r="N176" s="154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76</v>
      </c>
      <c r="B177" s="146">
        <v>42678</v>
      </c>
      <c r="C177" s="146"/>
      <c r="D177" s="147" t="s">
        <v>424</v>
      </c>
      <c r="E177" s="148" t="s">
        <v>565</v>
      </c>
      <c r="F177" s="149">
        <v>155</v>
      </c>
      <c r="G177" s="148"/>
      <c r="H177" s="148">
        <v>210</v>
      </c>
      <c r="I177" s="150">
        <v>210</v>
      </c>
      <c r="J177" s="151" t="s">
        <v>673</v>
      </c>
      <c r="K177" s="152">
        <f t="shared" si="65"/>
        <v>55</v>
      </c>
      <c r="L177" s="153">
        <f>K177/F177</f>
        <v>0.35483870967741937</v>
      </c>
      <c r="M177" s="148" t="s">
        <v>535</v>
      </c>
      <c r="N177" s="154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77</v>
      </c>
      <c r="B178" s="156">
        <v>42710</v>
      </c>
      <c r="C178" s="156"/>
      <c r="D178" s="157" t="s">
        <v>674</v>
      </c>
      <c r="E178" s="158" t="s">
        <v>565</v>
      </c>
      <c r="F178" s="159">
        <v>150.5</v>
      </c>
      <c r="G178" s="159"/>
      <c r="H178" s="160">
        <v>72.5</v>
      </c>
      <c r="I178" s="160">
        <v>174</v>
      </c>
      <c r="J178" s="161" t="s">
        <v>675</v>
      </c>
      <c r="K178" s="162">
        <v>-78</v>
      </c>
      <c r="L178" s="163">
        <v>-0.51827242524916906</v>
      </c>
      <c r="M178" s="159" t="s">
        <v>547</v>
      </c>
      <c r="N178" s="156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78</v>
      </c>
      <c r="B179" s="146">
        <v>42712</v>
      </c>
      <c r="C179" s="146"/>
      <c r="D179" s="147" t="s">
        <v>676</v>
      </c>
      <c r="E179" s="148" t="s">
        <v>565</v>
      </c>
      <c r="F179" s="149">
        <v>380</v>
      </c>
      <c r="G179" s="148"/>
      <c r="H179" s="148">
        <v>478</v>
      </c>
      <c r="I179" s="150">
        <v>468</v>
      </c>
      <c r="J179" s="151" t="s">
        <v>623</v>
      </c>
      <c r="K179" s="152">
        <f>H179-F179</f>
        <v>98</v>
      </c>
      <c r="L179" s="153">
        <f>K179/F179</f>
        <v>0.25789473684210529</v>
      </c>
      <c r="M179" s="148" t="s">
        <v>535</v>
      </c>
      <c r="N179" s="15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79</v>
      </c>
      <c r="B180" s="146">
        <v>42734</v>
      </c>
      <c r="C180" s="146"/>
      <c r="D180" s="147" t="s">
        <v>108</v>
      </c>
      <c r="E180" s="148" t="s">
        <v>565</v>
      </c>
      <c r="F180" s="149">
        <v>305</v>
      </c>
      <c r="G180" s="148"/>
      <c r="H180" s="148">
        <v>375</v>
      </c>
      <c r="I180" s="150">
        <v>375</v>
      </c>
      <c r="J180" s="151" t="s">
        <v>623</v>
      </c>
      <c r="K180" s="152">
        <f>H180-F180</f>
        <v>70</v>
      </c>
      <c r="L180" s="153">
        <f>K180/F180</f>
        <v>0.22950819672131148</v>
      </c>
      <c r="M180" s="148" t="s">
        <v>535</v>
      </c>
      <c r="N180" s="154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80</v>
      </c>
      <c r="B181" s="146">
        <v>42739</v>
      </c>
      <c r="C181" s="146"/>
      <c r="D181" s="147" t="s">
        <v>94</v>
      </c>
      <c r="E181" s="148" t="s">
        <v>565</v>
      </c>
      <c r="F181" s="149">
        <v>99.5</v>
      </c>
      <c r="G181" s="148"/>
      <c r="H181" s="148">
        <v>158</v>
      </c>
      <c r="I181" s="150">
        <v>158</v>
      </c>
      <c r="J181" s="151" t="s">
        <v>623</v>
      </c>
      <c r="K181" s="152">
        <f>H181-F181</f>
        <v>58.5</v>
      </c>
      <c r="L181" s="153">
        <f>K181/F181</f>
        <v>0.5879396984924623</v>
      </c>
      <c r="M181" s="148" t="s">
        <v>535</v>
      </c>
      <c r="N181" s="154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81</v>
      </c>
      <c r="B182" s="146">
        <v>42739</v>
      </c>
      <c r="C182" s="146"/>
      <c r="D182" s="147" t="s">
        <v>94</v>
      </c>
      <c r="E182" s="148" t="s">
        <v>565</v>
      </c>
      <c r="F182" s="149">
        <v>99.5</v>
      </c>
      <c r="G182" s="148"/>
      <c r="H182" s="148">
        <v>158</v>
      </c>
      <c r="I182" s="150">
        <v>158</v>
      </c>
      <c r="J182" s="151" t="s">
        <v>623</v>
      </c>
      <c r="K182" s="152">
        <v>58.5</v>
      </c>
      <c r="L182" s="153">
        <v>0.58793969849246197</v>
      </c>
      <c r="M182" s="148" t="s">
        <v>535</v>
      </c>
      <c r="N182" s="154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82</v>
      </c>
      <c r="B183" s="146">
        <v>42786</v>
      </c>
      <c r="C183" s="146"/>
      <c r="D183" s="147" t="s">
        <v>182</v>
      </c>
      <c r="E183" s="148" t="s">
        <v>565</v>
      </c>
      <c r="F183" s="149">
        <v>140.5</v>
      </c>
      <c r="G183" s="148"/>
      <c r="H183" s="148">
        <v>220</v>
      </c>
      <c r="I183" s="150">
        <v>220</v>
      </c>
      <c r="J183" s="151" t="s">
        <v>623</v>
      </c>
      <c r="K183" s="152">
        <f>H183-F183</f>
        <v>79.5</v>
      </c>
      <c r="L183" s="153">
        <f>K183/F183</f>
        <v>0.5658362989323843</v>
      </c>
      <c r="M183" s="148" t="s">
        <v>535</v>
      </c>
      <c r="N183" s="154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83</v>
      </c>
      <c r="B184" s="146">
        <v>42786</v>
      </c>
      <c r="C184" s="146"/>
      <c r="D184" s="147" t="s">
        <v>677</v>
      </c>
      <c r="E184" s="148" t="s">
        <v>565</v>
      </c>
      <c r="F184" s="149">
        <v>202.5</v>
      </c>
      <c r="G184" s="148"/>
      <c r="H184" s="148">
        <v>234</v>
      </c>
      <c r="I184" s="150">
        <v>234</v>
      </c>
      <c r="J184" s="151" t="s">
        <v>623</v>
      </c>
      <c r="K184" s="152">
        <v>31.5</v>
      </c>
      <c r="L184" s="153">
        <v>0.155555555555556</v>
      </c>
      <c r="M184" s="148" t="s">
        <v>535</v>
      </c>
      <c r="N184" s="154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84</v>
      </c>
      <c r="B185" s="146">
        <v>42818</v>
      </c>
      <c r="C185" s="146"/>
      <c r="D185" s="147" t="s">
        <v>678</v>
      </c>
      <c r="E185" s="148" t="s">
        <v>565</v>
      </c>
      <c r="F185" s="149">
        <v>300.5</v>
      </c>
      <c r="G185" s="148"/>
      <c r="H185" s="148">
        <v>417.5</v>
      </c>
      <c r="I185" s="150">
        <v>420</v>
      </c>
      <c r="J185" s="151" t="s">
        <v>679</v>
      </c>
      <c r="K185" s="152">
        <f>H185-F185</f>
        <v>117</v>
      </c>
      <c r="L185" s="153">
        <f>K185/F185</f>
        <v>0.38935108153078202</v>
      </c>
      <c r="M185" s="148" t="s">
        <v>535</v>
      </c>
      <c r="N185" s="154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85</v>
      </c>
      <c r="B186" s="146">
        <v>42818</v>
      </c>
      <c r="C186" s="146"/>
      <c r="D186" s="147" t="s">
        <v>653</v>
      </c>
      <c r="E186" s="148" t="s">
        <v>565</v>
      </c>
      <c r="F186" s="149">
        <v>850</v>
      </c>
      <c r="G186" s="148"/>
      <c r="H186" s="148">
        <v>1042.5</v>
      </c>
      <c r="I186" s="150">
        <v>1023</v>
      </c>
      <c r="J186" s="151" t="s">
        <v>680</v>
      </c>
      <c r="K186" s="152">
        <v>192.5</v>
      </c>
      <c r="L186" s="153">
        <v>0.22647058823529401</v>
      </c>
      <c r="M186" s="148" t="s">
        <v>535</v>
      </c>
      <c r="N186" s="154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86</v>
      </c>
      <c r="B187" s="146">
        <v>42830</v>
      </c>
      <c r="C187" s="146"/>
      <c r="D187" s="147" t="s">
        <v>452</v>
      </c>
      <c r="E187" s="148" t="s">
        <v>565</v>
      </c>
      <c r="F187" s="149">
        <v>785</v>
      </c>
      <c r="G187" s="148"/>
      <c r="H187" s="148">
        <v>930</v>
      </c>
      <c r="I187" s="150">
        <v>920</v>
      </c>
      <c r="J187" s="151" t="s">
        <v>681</v>
      </c>
      <c r="K187" s="152">
        <f>H187-F187</f>
        <v>145</v>
      </c>
      <c r="L187" s="153">
        <f>K187/F187</f>
        <v>0.18471337579617833</v>
      </c>
      <c r="M187" s="148" t="s">
        <v>535</v>
      </c>
      <c r="N187" s="154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87</v>
      </c>
      <c r="B188" s="156">
        <v>42831</v>
      </c>
      <c r="C188" s="156"/>
      <c r="D188" s="157" t="s">
        <v>682</v>
      </c>
      <c r="E188" s="158" t="s">
        <v>565</v>
      </c>
      <c r="F188" s="159">
        <v>40</v>
      </c>
      <c r="G188" s="159"/>
      <c r="H188" s="160">
        <v>13.1</v>
      </c>
      <c r="I188" s="160">
        <v>60</v>
      </c>
      <c r="J188" s="161" t="s">
        <v>683</v>
      </c>
      <c r="K188" s="162">
        <v>-26.9</v>
      </c>
      <c r="L188" s="163">
        <v>-0.67249999999999999</v>
      </c>
      <c r="M188" s="159" t="s">
        <v>547</v>
      </c>
      <c r="N188" s="156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88</v>
      </c>
      <c r="B189" s="146">
        <v>42837</v>
      </c>
      <c r="C189" s="146"/>
      <c r="D189" s="147" t="s">
        <v>93</v>
      </c>
      <c r="E189" s="148" t="s">
        <v>565</v>
      </c>
      <c r="F189" s="149">
        <v>289.5</v>
      </c>
      <c r="G189" s="148"/>
      <c r="H189" s="148">
        <v>354</v>
      </c>
      <c r="I189" s="150">
        <v>360</v>
      </c>
      <c r="J189" s="151" t="s">
        <v>684</v>
      </c>
      <c r="K189" s="152">
        <f t="shared" ref="K189:K197" si="66">H189-F189</f>
        <v>64.5</v>
      </c>
      <c r="L189" s="153">
        <f t="shared" ref="L189:L197" si="67">K189/F189</f>
        <v>0.22279792746113988</v>
      </c>
      <c r="M189" s="148" t="s">
        <v>535</v>
      </c>
      <c r="N189" s="15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89</v>
      </c>
      <c r="B190" s="146">
        <v>42845</v>
      </c>
      <c r="C190" s="146"/>
      <c r="D190" s="147" t="s">
        <v>400</v>
      </c>
      <c r="E190" s="148" t="s">
        <v>565</v>
      </c>
      <c r="F190" s="149">
        <v>700</v>
      </c>
      <c r="G190" s="148"/>
      <c r="H190" s="148">
        <v>840</v>
      </c>
      <c r="I190" s="150">
        <v>840</v>
      </c>
      <c r="J190" s="151" t="s">
        <v>685</v>
      </c>
      <c r="K190" s="152">
        <f t="shared" si="66"/>
        <v>140</v>
      </c>
      <c r="L190" s="153">
        <f t="shared" si="67"/>
        <v>0.2</v>
      </c>
      <c r="M190" s="148" t="s">
        <v>535</v>
      </c>
      <c r="N190" s="154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90</v>
      </c>
      <c r="B191" s="146">
        <v>42887</v>
      </c>
      <c r="C191" s="146"/>
      <c r="D191" s="147" t="s">
        <v>686</v>
      </c>
      <c r="E191" s="148" t="s">
        <v>565</v>
      </c>
      <c r="F191" s="149">
        <v>130</v>
      </c>
      <c r="G191" s="148"/>
      <c r="H191" s="148">
        <v>144.25</v>
      </c>
      <c r="I191" s="150">
        <v>170</v>
      </c>
      <c r="J191" s="151" t="s">
        <v>687</v>
      </c>
      <c r="K191" s="152">
        <f t="shared" si="66"/>
        <v>14.25</v>
      </c>
      <c r="L191" s="153">
        <f t="shared" si="67"/>
        <v>0.10961538461538461</v>
      </c>
      <c r="M191" s="148" t="s">
        <v>535</v>
      </c>
      <c r="N191" s="154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91</v>
      </c>
      <c r="B192" s="146">
        <v>42901</v>
      </c>
      <c r="C192" s="146"/>
      <c r="D192" s="147" t="s">
        <v>688</v>
      </c>
      <c r="E192" s="148" t="s">
        <v>565</v>
      </c>
      <c r="F192" s="149">
        <v>214.5</v>
      </c>
      <c r="G192" s="148"/>
      <c r="H192" s="148">
        <v>262</v>
      </c>
      <c r="I192" s="150">
        <v>262</v>
      </c>
      <c r="J192" s="151" t="s">
        <v>689</v>
      </c>
      <c r="K192" s="152">
        <f t="shared" si="66"/>
        <v>47.5</v>
      </c>
      <c r="L192" s="153">
        <f t="shared" si="67"/>
        <v>0.22144522144522144</v>
      </c>
      <c r="M192" s="148" t="s">
        <v>535</v>
      </c>
      <c r="N192" s="154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92</v>
      </c>
      <c r="B193" s="177">
        <v>42933</v>
      </c>
      <c r="C193" s="177"/>
      <c r="D193" s="178" t="s">
        <v>690</v>
      </c>
      <c r="E193" s="179" t="s">
        <v>565</v>
      </c>
      <c r="F193" s="180">
        <v>370</v>
      </c>
      <c r="G193" s="179"/>
      <c r="H193" s="179">
        <v>447.5</v>
      </c>
      <c r="I193" s="181">
        <v>450</v>
      </c>
      <c r="J193" s="182" t="s">
        <v>623</v>
      </c>
      <c r="K193" s="152">
        <f t="shared" si="66"/>
        <v>77.5</v>
      </c>
      <c r="L193" s="183">
        <f t="shared" si="67"/>
        <v>0.20945945945945946</v>
      </c>
      <c r="M193" s="179" t="s">
        <v>535</v>
      </c>
      <c r="N193" s="184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93</v>
      </c>
      <c r="B194" s="177">
        <v>42943</v>
      </c>
      <c r="C194" s="177"/>
      <c r="D194" s="178" t="s">
        <v>180</v>
      </c>
      <c r="E194" s="179" t="s">
        <v>565</v>
      </c>
      <c r="F194" s="180">
        <v>657.5</v>
      </c>
      <c r="G194" s="179"/>
      <c r="H194" s="179">
        <v>825</v>
      </c>
      <c r="I194" s="181">
        <v>820</v>
      </c>
      <c r="J194" s="182" t="s">
        <v>623</v>
      </c>
      <c r="K194" s="152">
        <f t="shared" si="66"/>
        <v>167.5</v>
      </c>
      <c r="L194" s="183">
        <f t="shared" si="67"/>
        <v>0.25475285171102663</v>
      </c>
      <c r="M194" s="179" t="s">
        <v>535</v>
      </c>
      <c r="N194" s="184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94</v>
      </c>
      <c r="B195" s="146">
        <v>42964</v>
      </c>
      <c r="C195" s="146"/>
      <c r="D195" s="147" t="s">
        <v>347</v>
      </c>
      <c r="E195" s="148" t="s">
        <v>565</v>
      </c>
      <c r="F195" s="149">
        <v>605</v>
      </c>
      <c r="G195" s="148"/>
      <c r="H195" s="148">
        <v>750</v>
      </c>
      <c r="I195" s="150">
        <v>750</v>
      </c>
      <c r="J195" s="151" t="s">
        <v>681</v>
      </c>
      <c r="K195" s="152">
        <f t="shared" si="66"/>
        <v>145</v>
      </c>
      <c r="L195" s="153">
        <f t="shared" si="67"/>
        <v>0.23966942148760331</v>
      </c>
      <c r="M195" s="148" t="s">
        <v>535</v>
      </c>
      <c r="N195" s="154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95</v>
      </c>
      <c r="B196" s="156">
        <v>42979</v>
      </c>
      <c r="C196" s="156"/>
      <c r="D196" s="164" t="s">
        <v>691</v>
      </c>
      <c r="E196" s="159" t="s">
        <v>565</v>
      </c>
      <c r="F196" s="159">
        <v>255</v>
      </c>
      <c r="G196" s="160"/>
      <c r="H196" s="160">
        <v>217.25</v>
      </c>
      <c r="I196" s="160">
        <v>320</v>
      </c>
      <c r="J196" s="161" t="s">
        <v>692</v>
      </c>
      <c r="K196" s="162">
        <f t="shared" si="66"/>
        <v>-37.75</v>
      </c>
      <c r="L196" s="165">
        <f t="shared" si="67"/>
        <v>-0.14803921568627451</v>
      </c>
      <c r="M196" s="159" t="s">
        <v>547</v>
      </c>
      <c r="N196" s="156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96</v>
      </c>
      <c r="B197" s="146">
        <v>42997</v>
      </c>
      <c r="C197" s="146"/>
      <c r="D197" s="147" t="s">
        <v>693</v>
      </c>
      <c r="E197" s="148" t="s">
        <v>565</v>
      </c>
      <c r="F197" s="149">
        <v>215</v>
      </c>
      <c r="G197" s="148"/>
      <c r="H197" s="148">
        <v>258</v>
      </c>
      <c r="I197" s="150">
        <v>258</v>
      </c>
      <c r="J197" s="151" t="s">
        <v>623</v>
      </c>
      <c r="K197" s="152">
        <f t="shared" si="66"/>
        <v>43</v>
      </c>
      <c r="L197" s="153">
        <f t="shared" si="67"/>
        <v>0.2</v>
      </c>
      <c r="M197" s="148" t="s">
        <v>535</v>
      </c>
      <c r="N197" s="154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97</v>
      </c>
      <c r="B198" s="146">
        <v>42997</v>
      </c>
      <c r="C198" s="146"/>
      <c r="D198" s="147" t="s">
        <v>693</v>
      </c>
      <c r="E198" s="148" t="s">
        <v>565</v>
      </c>
      <c r="F198" s="149">
        <v>215</v>
      </c>
      <c r="G198" s="148"/>
      <c r="H198" s="148">
        <v>258</v>
      </c>
      <c r="I198" s="150">
        <v>258</v>
      </c>
      <c r="J198" s="182" t="s">
        <v>623</v>
      </c>
      <c r="K198" s="152">
        <v>43</v>
      </c>
      <c r="L198" s="153">
        <v>0.2</v>
      </c>
      <c r="M198" s="148" t="s">
        <v>535</v>
      </c>
      <c r="N198" s="15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98</v>
      </c>
      <c r="B199" s="177">
        <v>42998</v>
      </c>
      <c r="C199" s="177"/>
      <c r="D199" s="178" t="s">
        <v>694</v>
      </c>
      <c r="E199" s="179" t="s">
        <v>565</v>
      </c>
      <c r="F199" s="149">
        <v>75</v>
      </c>
      <c r="G199" s="179"/>
      <c r="H199" s="179">
        <v>90</v>
      </c>
      <c r="I199" s="181">
        <v>90</v>
      </c>
      <c r="J199" s="151" t="s">
        <v>695</v>
      </c>
      <c r="K199" s="152">
        <f t="shared" ref="K199:K204" si="68">H199-F199</f>
        <v>15</v>
      </c>
      <c r="L199" s="153">
        <f t="shared" ref="L199:L204" si="69">K199/F199</f>
        <v>0.2</v>
      </c>
      <c r="M199" s="148" t="s">
        <v>535</v>
      </c>
      <c r="N199" s="154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99</v>
      </c>
      <c r="B200" s="177">
        <v>43011</v>
      </c>
      <c r="C200" s="177"/>
      <c r="D200" s="178" t="s">
        <v>549</v>
      </c>
      <c r="E200" s="179" t="s">
        <v>565</v>
      </c>
      <c r="F200" s="180">
        <v>315</v>
      </c>
      <c r="G200" s="179"/>
      <c r="H200" s="179">
        <v>392</v>
      </c>
      <c r="I200" s="181">
        <v>384</v>
      </c>
      <c r="J200" s="182" t="s">
        <v>696</v>
      </c>
      <c r="K200" s="152">
        <f t="shared" si="68"/>
        <v>77</v>
      </c>
      <c r="L200" s="183">
        <f t="shared" si="69"/>
        <v>0.24444444444444444</v>
      </c>
      <c r="M200" s="179" t="s">
        <v>535</v>
      </c>
      <c r="N200" s="184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100</v>
      </c>
      <c r="B201" s="177">
        <v>43013</v>
      </c>
      <c r="C201" s="177"/>
      <c r="D201" s="178" t="s">
        <v>428</v>
      </c>
      <c r="E201" s="179" t="s">
        <v>565</v>
      </c>
      <c r="F201" s="180">
        <v>145</v>
      </c>
      <c r="G201" s="179"/>
      <c r="H201" s="179">
        <v>179</v>
      </c>
      <c r="I201" s="181">
        <v>180</v>
      </c>
      <c r="J201" s="182" t="s">
        <v>697</v>
      </c>
      <c r="K201" s="152">
        <f t="shared" si="68"/>
        <v>34</v>
      </c>
      <c r="L201" s="183">
        <f t="shared" si="69"/>
        <v>0.23448275862068965</v>
      </c>
      <c r="M201" s="179" t="s">
        <v>535</v>
      </c>
      <c r="N201" s="184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101</v>
      </c>
      <c r="B202" s="177">
        <v>43014</v>
      </c>
      <c r="C202" s="177"/>
      <c r="D202" s="178" t="s">
        <v>324</v>
      </c>
      <c r="E202" s="179" t="s">
        <v>565</v>
      </c>
      <c r="F202" s="180">
        <v>256</v>
      </c>
      <c r="G202" s="179"/>
      <c r="H202" s="179">
        <v>323</v>
      </c>
      <c r="I202" s="181">
        <v>320</v>
      </c>
      <c r="J202" s="182" t="s">
        <v>623</v>
      </c>
      <c r="K202" s="152">
        <f t="shared" si="68"/>
        <v>67</v>
      </c>
      <c r="L202" s="183">
        <f t="shared" si="69"/>
        <v>0.26171875</v>
      </c>
      <c r="M202" s="179" t="s">
        <v>535</v>
      </c>
      <c r="N202" s="184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102</v>
      </c>
      <c r="B203" s="177">
        <v>43017</v>
      </c>
      <c r="C203" s="177"/>
      <c r="D203" s="178" t="s">
        <v>339</v>
      </c>
      <c r="E203" s="179" t="s">
        <v>565</v>
      </c>
      <c r="F203" s="180">
        <v>137.5</v>
      </c>
      <c r="G203" s="179"/>
      <c r="H203" s="179">
        <v>184</v>
      </c>
      <c r="I203" s="181">
        <v>183</v>
      </c>
      <c r="J203" s="182" t="s">
        <v>698</v>
      </c>
      <c r="K203" s="152">
        <f t="shared" si="68"/>
        <v>46.5</v>
      </c>
      <c r="L203" s="183">
        <f t="shared" si="69"/>
        <v>0.33818181818181819</v>
      </c>
      <c r="M203" s="179" t="s">
        <v>535</v>
      </c>
      <c r="N203" s="184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103</v>
      </c>
      <c r="B204" s="177">
        <v>43018</v>
      </c>
      <c r="C204" s="177"/>
      <c r="D204" s="178" t="s">
        <v>699</v>
      </c>
      <c r="E204" s="179" t="s">
        <v>565</v>
      </c>
      <c r="F204" s="180">
        <v>125.5</v>
      </c>
      <c r="G204" s="179"/>
      <c r="H204" s="179">
        <v>158</v>
      </c>
      <c r="I204" s="181">
        <v>155</v>
      </c>
      <c r="J204" s="182" t="s">
        <v>700</v>
      </c>
      <c r="K204" s="152">
        <f t="shared" si="68"/>
        <v>32.5</v>
      </c>
      <c r="L204" s="183">
        <f t="shared" si="69"/>
        <v>0.25896414342629481</v>
      </c>
      <c r="M204" s="179" t="s">
        <v>535</v>
      </c>
      <c r="N204" s="184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104</v>
      </c>
      <c r="B205" s="177">
        <v>43018</v>
      </c>
      <c r="C205" s="177"/>
      <c r="D205" s="178" t="s">
        <v>701</v>
      </c>
      <c r="E205" s="179" t="s">
        <v>565</v>
      </c>
      <c r="F205" s="180">
        <v>895</v>
      </c>
      <c r="G205" s="179"/>
      <c r="H205" s="179">
        <v>1122.5</v>
      </c>
      <c r="I205" s="181">
        <v>1078</v>
      </c>
      <c r="J205" s="182" t="s">
        <v>702</v>
      </c>
      <c r="K205" s="152">
        <v>227.5</v>
      </c>
      <c r="L205" s="183">
        <v>0.25418994413407803</v>
      </c>
      <c r="M205" s="179" t="s">
        <v>535</v>
      </c>
      <c r="N205" s="184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105</v>
      </c>
      <c r="B206" s="177">
        <v>43020</v>
      </c>
      <c r="C206" s="177"/>
      <c r="D206" s="178" t="s">
        <v>333</v>
      </c>
      <c r="E206" s="179" t="s">
        <v>565</v>
      </c>
      <c r="F206" s="180">
        <v>525</v>
      </c>
      <c r="G206" s="179"/>
      <c r="H206" s="179">
        <v>629</v>
      </c>
      <c r="I206" s="181">
        <v>629</v>
      </c>
      <c r="J206" s="182" t="s">
        <v>623</v>
      </c>
      <c r="K206" s="152">
        <v>104</v>
      </c>
      <c r="L206" s="183">
        <v>0.19809523809523799</v>
      </c>
      <c r="M206" s="179" t="s">
        <v>535</v>
      </c>
      <c r="N206" s="184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106</v>
      </c>
      <c r="B207" s="177">
        <v>43046</v>
      </c>
      <c r="C207" s="177"/>
      <c r="D207" s="178" t="s">
        <v>370</v>
      </c>
      <c r="E207" s="179" t="s">
        <v>565</v>
      </c>
      <c r="F207" s="180">
        <v>740</v>
      </c>
      <c r="G207" s="179"/>
      <c r="H207" s="179">
        <v>892.5</v>
      </c>
      <c r="I207" s="181">
        <v>900</v>
      </c>
      <c r="J207" s="182" t="s">
        <v>703</v>
      </c>
      <c r="K207" s="152">
        <f>H207-F207</f>
        <v>152.5</v>
      </c>
      <c r="L207" s="183">
        <f>K207/F207</f>
        <v>0.20608108108108109</v>
      </c>
      <c r="M207" s="179" t="s">
        <v>535</v>
      </c>
      <c r="N207" s="184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107</v>
      </c>
      <c r="B208" s="146">
        <v>43073</v>
      </c>
      <c r="C208" s="146"/>
      <c r="D208" s="147" t="s">
        <v>704</v>
      </c>
      <c r="E208" s="148" t="s">
        <v>565</v>
      </c>
      <c r="F208" s="149">
        <v>118.5</v>
      </c>
      <c r="G208" s="148"/>
      <c r="H208" s="148">
        <v>143.5</v>
      </c>
      <c r="I208" s="150">
        <v>145</v>
      </c>
      <c r="J208" s="151" t="s">
        <v>556</v>
      </c>
      <c r="K208" s="152">
        <f>H208-F208</f>
        <v>25</v>
      </c>
      <c r="L208" s="153">
        <f>K208/F208</f>
        <v>0.2109704641350211</v>
      </c>
      <c r="M208" s="148" t="s">
        <v>535</v>
      </c>
      <c r="N208" s="154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108</v>
      </c>
      <c r="B209" s="156">
        <v>43090</v>
      </c>
      <c r="C209" s="156"/>
      <c r="D209" s="157" t="s">
        <v>405</v>
      </c>
      <c r="E209" s="158" t="s">
        <v>565</v>
      </c>
      <c r="F209" s="159">
        <v>715</v>
      </c>
      <c r="G209" s="159"/>
      <c r="H209" s="160">
        <v>500</v>
      </c>
      <c r="I209" s="160">
        <v>872</v>
      </c>
      <c r="J209" s="161" t="s">
        <v>705</v>
      </c>
      <c r="K209" s="162">
        <f>H209-F209</f>
        <v>-215</v>
      </c>
      <c r="L209" s="163">
        <f>K209/F209</f>
        <v>-0.30069930069930068</v>
      </c>
      <c r="M209" s="159" t="s">
        <v>547</v>
      </c>
      <c r="N209" s="156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109</v>
      </c>
      <c r="B210" s="146">
        <v>43098</v>
      </c>
      <c r="C210" s="146"/>
      <c r="D210" s="147" t="s">
        <v>549</v>
      </c>
      <c r="E210" s="148" t="s">
        <v>565</v>
      </c>
      <c r="F210" s="149">
        <v>435</v>
      </c>
      <c r="G210" s="148"/>
      <c r="H210" s="148">
        <v>542.5</v>
      </c>
      <c r="I210" s="150">
        <v>539</v>
      </c>
      <c r="J210" s="151" t="s">
        <v>623</v>
      </c>
      <c r="K210" s="152">
        <v>107.5</v>
      </c>
      <c r="L210" s="153">
        <v>0.247126436781609</v>
      </c>
      <c r="M210" s="148" t="s">
        <v>535</v>
      </c>
      <c r="N210" s="154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110</v>
      </c>
      <c r="B211" s="146">
        <v>43098</v>
      </c>
      <c r="C211" s="146"/>
      <c r="D211" s="147" t="s">
        <v>507</v>
      </c>
      <c r="E211" s="148" t="s">
        <v>565</v>
      </c>
      <c r="F211" s="149">
        <v>885</v>
      </c>
      <c r="G211" s="148"/>
      <c r="H211" s="148">
        <v>1090</v>
      </c>
      <c r="I211" s="150">
        <v>1084</v>
      </c>
      <c r="J211" s="151" t="s">
        <v>623</v>
      </c>
      <c r="K211" s="152">
        <v>205</v>
      </c>
      <c r="L211" s="153">
        <v>0.23163841807909599</v>
      </c>
      <c r="M211" s="148" t="s">
        <v>535</v>
      </c>
      <c r="N211" s="154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111</v>
      </c>
      <c r="B212" s="186">
        <v>43192</v>
      </c>
      <c r="C212" s="186"/>
      <c r="D212" s="164" t="s">
        <v>706</v>
      </c>
      <c r="E212" s="159" t="s">
        <v>565</v>
      </c>
      <c r="F212" s="187">
        <v>478.5</v>
      </c>
      <c r="G212" s="159"/>
      <c r="H212" s="159">
        <v>442</v>
      </c>
      <c r="I212" s="160">
        <v>613</v>
      </c>
      <c r="J212" s="161" t="s">
        <v>707</v>
      </c>
      <c r="K212" s="162">
        <f>H212-F212</f>
        <v>-36.5</v>
      </c>
      <c r="L212" s="163">
        <f>K212/F212</f>
        <v>-7.6280041797283177E-2</v>
      </c>
      <c r="M212" s="159" t="s">
        <v>547</v>
      </c>
      <c r="N212" s="156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112</v>
      </c>
      <c r="B213" s="156">
        <v>43194</v>
      </c>
      <c r="C213" s="156"/>
      <c r="D213" s="157" t="s">
        <v>708</v>
      </c>
      <c r="E213" s="158" t="s">
        <v>565</v>
      </c>
      <c r="F213" s="159">
        <f>141.5-7.3</f>
        <v>134.19999999999999</v>
      </c>
      <c r="G213" s="159"/>
      <c r="H213" s="160">
        <v>77</v>
      </c>
      <c r="I213" s="160">
        <v>180</v>
      </c>
      <c r="J213" s="161" t="s">
        <v>709</v>
      </c>
      <c r="K213" s="162">
        <f>H213-F213</f>
        <v>-57.199999999999989</v>
      </c>
      <c r="L213" s="163">
        <f>K213/F213</f>
        <v>-0.42622950819672129</v>
      </c>
      <c r="M213" s="159" t="s">
        <v>547</v>
      </c>
      <c r="N213" s="156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113</v>
      </c>
      <c r="B214" s="156">
        <v>43209</v>
      </c>
      <c r="C214" s="156"/>
      <c r="D214" s="157" t="s">
        <v>710</v>
      </c>
      <c r="E214" s="158" t="s">
        <v>565</v>
      </c>
      <c r="F214" s="159">
        <v>430</v>
      </c>
      <c r="G214" s="159"/>
      <c r="H214" s="160">
        <v>220</v>
      </c>
      <c r="I214" s="160">
        <v>537</v>
      </c>
      <c r="J214" s="161" t="s">
        <v>711</v>
      </c>
      <c r="K214" s="162">
        <f>H214-F214</f>
        <v>-210</v>
      </c>
      <c r="L214" s="163">
        <f>K214/F214</f>
        <v>-0.48837209302325579</v>
      </c>
      <c r="M214" s="159" t="s">
        <v>547</v>
      </c>
      <c r="N214" s="156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114</v>
      </c>
      <c r="B215" s="177">
        <v>43220</v>
      </c>
      <c r="C215" s="177"/>
      <c r="D215" s="178" t="s">
        <v>371</v>
      </c>
      <c r="E215" s="179" t="s">
        <v>565</v>
      </c>
      <c r="F215" s="179">
        <v>153.5</v>
      </c>
      <c r="G215" s="179"/>
      <c r="H215" s="179">
        <v>196</v>
      </c>
      <c r="I215" s="181">
        <v>196</v>
      </c>
      <c r="J215" s="151" t="s">
        <v>712</v>
      </c>
      <c r="K215" s="152">
        <f>H215-F215</f>
        <v>42.5</v>
      </c>
      <c r="L215" s="153">
        <f>K215/F215</f>
        <v>0.27687296416938112</v>
      </c>
      <c r="M215" s="148" t="s">
        <v>535</v>
      </c>
      <c r="N215" s="154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115</v>
      </c>
      <c r="B216" s="156">
        <v>43306</v>
      </c>
      <c r="C216" s="156"/>
      <c r="D216" s="157" t="s">
        <v>682</v>
      </c>
      <c r="E216" s="158" t="s">
        <v>565</v>
      </c>
      <c r="F216" s="159">
        <v>27.5</v>
      </c>
      <c r="G216" s="159"/>
      <c r="H216" s="160">
        <v>13.1</v>
      </c>
      <c r="I216" s="160">
        <v>60</v>
      </c>
      <c r="J216" s="161" t="s">
        <v>713</v>
      </c>
      <c r="K216" s="162">
        <v>-14.4</v>
      </c>
      <c r="L216" s="163">
        <v>-0.52363636363636401</v>
      </c>
      <c r="M216" s="159" t="s">
        <v>547</v>
      </c>
      <c r="N216" s="156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116</v>
      </c>
      <c r="B217" s="186">
        <v>43318</v>
      </c>
      <c r="C217" s="186"/>
      <c r="D217" s="164" t="s">
        <v>714</v>
      </c>
      <c r="E217" s="159" t="s">
        <v>565</v>
      </c>
      <c r="F217" s="159">
        <v>148.5</v>
      </c>
      <c r="G217" s="159"/>
      <c r="H217" s="159">
        <v>102</v>
      </c>
      <c r="I217" s="160">
        <v>182</v>
      </c>
      <c r="J217" s="161" t="s">
        <v>715</v>
      </c>
      <c r="K217" s="162">
        <f>H217-F217</f>
        <v>-46.5</v>
      </c>
      <c r="L217" s="163">
        <f>K217/F217</f>
        <v>-0.31313131313131315</v>
      </c>
      <c r="M217" s="159" t="s">
        <v>547</v>
      </c>
      <c r="N217" s="156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117</v>
      </c>
      <c r="B218" s="146">
        <v>43335</v>
      </c>
      <c r="C218" s="146"/>
      <c r="D218" s="147" t="s">
        <v>716</v>
      </c>
      <c r="E218" s="148" t="s">
        <v>565</v>
      </c>
      <c r="F218" s="179">
        <v>285</v>
      </c>
      <c r="G218" s="148"/>
      <c r="H218" s="148">
        <v>355</v>
      </c>
      <c r="I218" s="150">
        <v>364</v>
      </c>
      <c r="J218" s="151" t="s">
        <v>717</v>
      </c>
      <c r="K218" s="152">
        <v>70</v>
      </c>
      <c r="L218" s="153">
        <v>0.24561403508771901</v>
      </c>
      <c r="M218" s="148" t="s">
        <v>535</v>
      </c>
      <c r="N218" s="154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118</v>
      </c>
      <c r="B219" s="146">
        <v>43341</v>
      </c>
      <c r="C219" s="146"/>
      <c r="D219" s="147" t="s">
        <v>359</v>
      </c>
      <c r="E219" s="148" t="s">
        <v>565</v>
      </c>
      <c r="F219" s="179">
        <v>525</v>
      </c>
      <c r="G219" s="148"/>
      <c r="H219" s="148">
        <v>585</v>
      </c>
      <c r="I219" s="150">
        <v>635</v>
      </c>
      <c r="J219" s="151" t="s">
        <v>718</v>
      </c>
      <c r="K219" s="152">
        <f t="shared" ref="K219:K250" si="70">H219-F219</f>
        <v>60</v>
      </c>
      <c r="L219" s="153">
        <f t="shared" ref="L219:L250" si="71">K219/F219</f>
        <v>0.11428571428571428</v>
      </c>
      <c r="M219" s="148" t="s">
        <v>535</v>
      </c>
      <c r="N219" s="154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119</v>
      </c>
      <c r="B220" s="146">
        <v>43395</v>
      </c>
      <c r="C220" s="146"/>
      <c r="D220" s="147" t="s">
        <v>347</v>
      </c>
      <c r="E220" s="148" t="s">
        <v>565</v>
      </c>
      <c r="F220" s="179">
        <v>475</v>
      </c>
      <c r="G220" s="148"/>
      <c r="H220" s="148">
        <v>574</v>
      </c>
      <c r="I220" s="150">
        <v>570</v>
      </c>
      <c r="J220" s="151" t="s">
        <v>623</v>
      </c>
      <c r="K220" s="152">
        <f t="shared" si="70"/>
        <v>99</v>
      </c>
      <c r="L220" s="153">
        <f t="shared" si="71"/>
        <v>0.20842105263157895</v>
      </c>
      <c r="M220" s="148" t="s">
        <v>535</v>
      </c>
      <c r="N220" s="154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120</v>
      </c>
      <c r="B221" s="177">
        <v>43397</v>
      </c>
      <c r="C221" s="177"/>
      <c r="D221" s="178" t="s">
        <v>366</v>
      </c>
      <c r="E221" s="179" t="s">
        <v>565</v>
      </c>
      <c r="F221" s="179">
        <v>707.5</v>
      </c>
      <c r="G221" s="179"/>
      <c r="H221" s="179">
        <v>872</v>
      </c>
      <c r="I221" s="181">
        <v>872</v>
      </c>
      <c r="J221" s="182" t="s">
        <v>623</v>
      </c>
      <c r="K221" s="152">
        <f t="shared" si="70"/>
        <v>164.5</v>
      </c>
      <c r="L221" s="183">
        <f t="shared" si="71"/>
        <v>0.23250883392226149</v>
      </c>
      <c r="M221" s="179" t="s">
        <v>535</v>
      </c>
      <c r="N221" s="184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121</v>
      </c>
      <c r="B222" s="177">
        <v>43398</v>
      </c>
      <c r="C222" s="177"/>
      <c r="D222" s="178" t="s">
        <v>719</v>
      </c>
      <c r="E222" s="179" t="s">
        <v>565</v>
      </c>
      <c r="F222" s="179">
        <v>162</v>
      </c>
      <c r="G222" s="179"/>
      <c r="H222" s="179">
        <v>204</v>
      </c>
      <c r="I222" s="181">
        <v>209</v>
      </c>
      <c r="J222" s="182" t="s">
        <v>720</v>
      </c>
      <c r="K222" s="152">
        <f t="shared" si="70"/>
        <v>42</v>
      </c>
      <c r="L222" s="183">
        <f t="shared" si="71"/>
        <v>0.25925925925925924</v>
      </c>
      <c r="M222" s="179" t="s">
        <v>535</v>
      </c>
      <c r="N222" s="184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122</v>
      </c>
      <c r="B223" s="177">
        <v>43399</v>
      </c>
      <c r="C223" s="177"/>
      <c r="D223" s="178" t="s">
        <v>445</v>
      </c>
      <c r="E223" s="179" t="s">
        <v>565</v>
      </c>
      <c r="F223" s="179">
        <v>240</v>
      </c>
      <c r="G223" s="179"/>
      <c r="H223" s="179">
        <v>297</v>
      </c>
      <c r="I223" s="181">
        <v>297</v>
      </c>
      <c r="J223" s="182" t="s">
        <v>623</v>
      </c>
      <c r="K223" s="188">
        <f t="shared" si="70"/>
        <v>57</v>
      </c>
      <c r="L223" s="183">
        <f t="shared" si="71"/>
        <v>0.23749999999999999</v>
      </c>
      <c r="M223" s="179" t="s">
        <v>535</v>
      </c>
      <c r="N223" s="184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123</v>
      </c>
      <c r="B224" s="146">
        <v>43439</v>
      </c>
      <c r="C224" s="146"/>
      <c r="D224" s="147" t="s">
        <v>721</v>
      </c>
      <c r="E224" s="148" t="s">
        <v>565</v>
      </c>
      <c r="F224" s="148">
        <v>202.5</v>
      </c>
      <c r="G224" s="148"/>
      <c r="H224" s="148">
        <v>255</v>
      </c>
      <c r="I224" s="150">
        <v>252</v>
      </c>
      <c r="J224" s="151" t="s">
        <v>623</v>
      </c>
      <c r="K224" s="152">
        <f t="shared" si="70"/>
        <v>52.5</v>
      </c>
      <c r="L224" s="153">
        <f t="shared" si="71"/>
        <v>0.25925925925925924</v>
      </c>
      <c r="M224" s="148" t="s">
        <v>535</v>
      </c>
      <c r="N224" s="154">
        <v>43542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124</v>
      </c>
      <c r="B225" s="177">
        <v>43465</v>
      </c>
      <c r="C225" s="146"/>
      <c r="D225" s="178" t="s">
        <v>392</v>
      </c>
      <c r="E225" s="179" t="s">
        <v>565</v>
      </c>
      <c r="F225" s="179">
        <v>710</v>
      </c>
      <c r="G225" s="179"/>
      <c r="H225" s="179">
        <v>866</v>
      </c>
      <c r="I225" s="181">
        <v>866</v>
      </c>
      <c r="J225" s="182" t="s">
        <v>623</v>
      </c>
      <c r="K225" s="152">
        <f t="shared" si="70"/>
        <v>156</v>
      </c>
      <c r="L225" s="153">
        <f t="shared" si="71"/>
        <v>0.21971830985915494</v>
      </c>
      <c r="M225" s="148" t="s">
        <v>535</v>
      </c>
      <c r="N225" s="154">
        <v>43553</v>
      </c>
      <c r="O225" s="1"/>
      <c r="P225" s="1"/>
      <c r="Q225" s="1"/>
      <c r="R225" s="6" t="s">
        <v>722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125</v>
      </c>
      <c r="B226" s="177">
        <v>43522</v>
      </c>
      <c r="C226" s="177"/>
      <c r="D226" s="178" t="s">
        <v>151</v>
      </c>
      <c r="E226" s="179" t="s">
        <v>565</v>
      </c>
      <c r="F226" s="179">
        <v>337.25</v>
      </c>
      <c r="G226" s="179"/>
      <c r="H226" s="179">
        <v>398.5</v>
      </c>
      <c r="I226" s="181">
        <v>411</v>
      </c>
      <c r="J226" s="151" t="s">
        <v>723</v>
      </c>
      <c r="K226" s="152">
        <f t="shared" si="70"/>
        <v>61.25</v>
      </c>
      <c r="L226" s="153">
        <f t="shared" si="71"/>
        <v>0.1816160118606375</v>
      </c>
      <c r="M226" s="148" t="s">
        <v>535</v>
      </c>
      <c r="N226" s="154">
        <v>43760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126</v>
      </c>
      <c r="B227" s="190">
        <v>43559</v>
      </c>
      <c r="C227" s="190"/>
      <c r="D227" s="191" t="s">
        <v>724</v>
      </c>
      <c r="E227" s="192" t="s">
        <v>565</v>
      </c>
      <c r="F227" s="192">
        <v>130</v>
      </c>
      <c r="G227" s="192"/>
      <c r="H227" s="192">
        <v>65</v>
      </c>
      <c r="I227" s="193">
        <v>158</v>
      </c>
      <c r="J227" s="161" t="s">
        <v>725</v>
      </c>
      <c r="K227" s="162">
        <f t="shared" si="70"/>
        <v>-65</v>
      </c>
      <c r="L227" s="163">
        <f t="shared" si="71"/>
        <v>-0.5</v>
      </c>
      <c r="M227" s="159" t="s">
        <v>547</v>
      </c>
      <c r="N227" s="156">
        <v>43726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127</v>
      </c>
      <c r="B228" s="177">
        <v>43017</v>
      </c>
      <c r="C228" s="177"/>
      <c r="D228" s="178" t="s">
        <v>182</v>
      </c>
      <c r="E228" s="179" t="s">
        <v>565</v>
      </c>
      <c r="F228" s="179">
        <v>141.5</v>
      </c>
      <c r="G228" s="179"/>
      <c r="H228" s="179">
        <v>183.5</v>
      </c>
      <c r="I228" s="181">
        <v>210</v>
      </c>
      <c r="J228" s="151" t="s">
        <v>720</v>
      </c>
      <c r="K228" s="152">
        <f t="shared" si="70"/>
        <v>42</v>
      </c>
      <c r="L228" s="153">
        <f t="shared" si="71"/>
        <v>0.29681978798586572</v>
      </c>
      <c r="M228" s="148" t="s">
        <v>535</v>
      </c>
      <c r="N228" s="154">
        <v>43042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128</v>
      </c>
      <c r="B229" s="190">
        <v>43074</v>
      </c>
      <c r="C229" s="190"/>
      <c r="D229" s="191" t="s">
        <v>727</v>
      </c>
      <c r="E229" s="192" t="s">
        <v>565</v>
      </c>
      <c r="F229" s="187">
        <v>172</v>
      </c>
      <c r="G229" s="192"/>
      <c r="H229" s="192">
        <v>155.25</v>
      </c>
      <c r="I229" s="193">
        <v>230</v>
      </c>
      <c r="J229" s="161" t="s">
        <v>728</v>
      </c>
      <c r="K229" s="162">
        <f t="shared" si="70"/>
        <v>-16.75</v>
      </c>
      <c r="L229" s="163">
        <f t="shared" si="71"/>
        <v>-9.7383720930232565E-2</v>
      </c>
      <c r="M229" s="159" t="s">
        <v>547</v>
      </c>
      <c r="N229" s="156">
        <v>43787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129</v>
      </c>
      <c r="B230" s="177">
        <v>43398</v>
      </c>
      <c r="C230" s="177"/>
      <c r="D230" s="178" t="s">
        <v>107</v>
      </c>
      <c r="E230" s="179" t="s">
        <v>565</v>
      </c>
      <c r="F230" s="179">
        <v>698.5</v>
      </c>
      <c r="G230" s="179"/>
      <c r="H230" s="179">
        <v>890</v>
      </c>
      <c r="I230" s="181">
        <v>890</v>
      </c>
      <c r="J230" s="151" t="s">
        <v>788</v>
      </c>
      <c r="K230" s="152">
        <f t="shared" si="70"/>
        <v>191.5</v>
      </c>
      <c r="L230" s="153">
        <f t="shared" si="71"/>
        <v>0.27415891195418757</v>
      </c>
      <c r="M230" s="148" t="s">
        <v>535</v>
      </c>
      <c r="N230" s="154">
        <v>44328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130</v>
      </c>
      <c r="B231" s="177">
        <v>42877</v>
      </c>
      <c r="C231" s="177"/>
      <c r="D231" s="178" t="s">
        <v>358</v>
      </c>
      <c r="E231" s="179" t="s">
        <v>565</v>
      </c>
      <c r="F231" s="179">
        <v>127.6</v>
      </c>
      <c r="G231" s="179"/>
      <c r="H231" s="179">
        <v>138</v>
      </c>
      <c r="I231" s="181">
        <v>190</v>
      </c>
      <c r="J231" s="151" t="s">
        <v>729</v>
      </c>
      <c r="K231" s="152">
        <f t="shared" si="70"/>
        <v>10.400000000000006</v>
      </c>
      <c r="L231" s="153">
        <f t="shared" si="71"/>
        <v>8.1504702194357417E-2</v>
      </c>
      <c r="M231" s="148" t="s">
        <v>535</v>
      </c>
      <c r="N231" s="154">
        <v>43774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131</v>
      </c>
      <c r="B232" s="177">
        <v>43158</v>
      </c>
      <c r="C232" s="177"/>
      <c r="D232" s="178" t="s">
        <v>730</v>
      </c>
      <c r="E232" s="179" t="s">
        <v>565</v>
      </c>
      <c r="F232" s="179">
        <v>317</v>
      </c>
      <c r="G232" s="179"/>
      <c r="H232" s="179">
        <v>382.5</v>
      </c>
      <c r="I232" s="181">
        <v>398</v>
      </c>
      <c r="J232" s="151" t="s">
        <v>731</v>
      </c>
      <c r="K232" s="152">
        <f t="shared" si="70"/>
        <v>65.5</v>
      </c>
      <c r="L232" s="153">
        <f t="shared" si="71"/>
        <v>0.20662460567823343</v>
      </c>
      <c r="M232" s="148" t="s">
        <v>535</v>
      </c>
      <c r="N232" s="154">
        <v>44238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132</v>
      </c>
      <c r="B233" s="190">
        <v>43164</v>
      </c>
      <c r="C233" s="190"/>
      <c r="D233" s="191" t="s">
        <v>144</v>
      </c>
      <c r="E233" s="192" t="s">
        <v>565</v>
      </c>
      <c r="F233" s="187">
        <f>510-14.4</f>
        <v>495.6</v>
      </c>
      <c r="G233" s="192"/>
      <c r="H233" s="192">
        <v>350</v>
      </c>
      <c r="I233" s="193">
        <v>672</v>
      </c>
      <c r="J233" s="161" t="s">
        <v>732</v>
      </c>
      <c r="K233" s="162">
        <f t="shared" si="70"/>
        <v>-145.60000000000002</v>
      </c>
      <c r="L233" s="163">
        <f t="shared" si="71"/>
        <v>-0.29378531073446329</v>
      </c>
      <c r="M233" s="159" t="s">
        <v>547</v>
      </c>
      <c r="N233" s="156">
        <v>43887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133</v>
      </c>
      <c r="B234" s="190">
        <v>43237</v>
      </c>
      <c r="C234" s="190"/>
      <c r="D234" s="191" t="s">
        <v>437</v>
      </c>
      <c r="E234" s="192" t="s">
        <v>565</v>
      </c>
      <c r="F234" s="187">
        <v>230.3</v>
      </c>
      <c r="G234" s="192"/>
      <c r="H234" s="192">
        <v>102.5</v>
      </c>
      <c r="I234" s="193">
        <v>348</v>
      </c>
      <c r="J234" s="161" t="s">
        <v>733</v>
      </c>
      <c r="K234" s="162">
        <f t="shared" si="70"/>
        <v>-127.80000000000001</v>
      </c>
      <c r="L234" s="163">
        <f t="shared" si="71"/>
        <v>-0.55492835432045162</v>
      </c>
      <c r="M234" s="159" t="s">
        <v>547</v>
      </c>
      <c r="N234" s="156">
        <v>43896</v>
      </c>
      <c r="O234" s="1"/>
      <c r="P234" s="1"/>
      <c r="Q234" s="1"/>
      <c r="R234" s="6" t="s">
        <v>722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134</v>
      </c>
      <c r="B235" s="177">
        <v>43258</v>
      </c>
      <c r="C235" s="177"/>
      <c r="D235" s="178" t="s">
        <v>409</v>
      </c>
      <c r="E235" s="179" t="s">
        <v>565</v>
      </c>
      <c r="F235" s="179">
        <f>342.5-5.1</f>
        <v>337.4</v>
      </c>
      <c r="G235" s="179"/>
      <c r="H235" s="179">
        <v>412.5</v>
      </c>
      <c r="I235" s="181">
        <v>439</v>
      </c>
      <c r="J235" s="151" t="s">
        <v>734</v>
      </c>
      <c r="K235" s="152">
        <f t="shared" si="70"/>
        <v>75.100000000000023</v>
      </c>
      <c r="L235" s="153">
        <f t="shared" si="71"/>
        <v>0.22258446947243635</v>
      </c>
      <c r="M235" s="148" t="s">
        <v>535</v>
      </c>
      <c r="N235" s="154">
        <v>44230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135</v>
      </c>
      <c r="B236" s="169">
        <v>43285</v>
      </c>
      <c r="C236" s="169"/>
      <c r="D236" s="170" t="s">
        <v>55</v>
      </c>
      <c r="E236" s="171" t="s">
        <v>565</v>
      </c>
      <c r="F236" s="171">
        <f>127.5-5.53</f>
        <v>121.97</v>
      </c>
      <c r="G236" s="172"/>
      <c r="H236" s="172">
        <v>122.5</v>
      </c>
      <c r="I236" s="172">
        <v>170</v>
      </c>
      <c r="J236" s="173" t="s">
        <v>761</v>
      </c>
      <c r="K236" s="174">
        <f t="shared" si="70"/>
        <v>0.53000000000000114</v>
      </c>
      <c r="L236" s="175">
        <f t="shared" si="71"/>
        <v>4.3453308190538747E-3</v>
      </c>
      <c r="M236" s="171" t="s">
        <v>656</v>
      </c>
      <c r="N236" s="169">
        <v>44431</v>
      </c>
      <c r="O236" s="1"/>
      <c r="P236" s="1"/>
      <c r="Q236" s="1"/>
      <c r="R236" s="6" t="s">
        <v>722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136</v>
      </c>
      <c r="B237" s="190">
        <v>43294</v>
      </c>
      <c r="C237" s="190"/>
      <c r="D237" s="191" t="s">
        <v>349</v>
      </c>
      <c r="E237" s="192" t="s">
        <v>565</v>
      </c>
      <c r="F237" s="187">
        <v>46.5</v>
      </c>
      <c r="G237" s="192"/>
      <c r="H237" s="192">
        <v>17</v>
      </c>
      <c r="I237" s="193">
        <v>59</v>
      </c>
      <c r="J237" s="161" t="s">
        <v>735</v>
      </c>
      <c r="K237" s="162">
        <f t="shared" si="70"/>
        <v>-29.5</v>
      </c>
      <c r="L237" s="163">
        <f t="shared" si="71"/>
        <v>-0.63440860215053763</v>
      </c>
      <c r="M237" s="159" t="s">
        <v>547</v>
      </c>
      <c r="N237" s="156">
        <v>43887</v>
      </c>
      <c r="O237" s="1"/>
      <c r="P237" s="1"/>
      <c r="Q237" s="1"/>
      <c r="R237" s="6" t="s">
        <v>722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137</v>
      </c>
      <c r="B238" s="177">
        <v>43396</v>
      </c>
      <c r="C238" s="177"/>
      <c r="D238" s="178" t="s">
        <v>394</v>
      </c>
      <c r="E238" s="179" t="s">
        <v>565</v>
      </c>
      <c r="F238" s="179">
        <v>156.5</v>
      </c>
      <c r="G238" s="179"/>
      <c r="H238" s="179">
        <v>207.5</v>
      </c>
      <c r="I238" s="181">
        <v>191</v>
      </c>
      <c r="J238" s="151" t="s">
        <v>623</v>
      </c>
      <c r="K238" s="152">
        <f t="shared" si="70"/>
        <v>51</v>
      </c>
      <c r="L238" s="153">
        <f t="shared" si="71"/>
        <v>0.32587859424920129</v>
      </c>
      <c r="M238" s="148" t="s">
        <v>535</v>
      </c>
      <c r="N238" s="154">
        <v>44369</v>
      </c>
      <c r="O238" s="1"/>
      <c r="P238" s="1"/>
      <c r="Q238" s="1"/>
      <c r="R238" s="6" t="s">
        <v>722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138</v>
      </c>
      <c r="B239" s="177">
        <v>43439</v>
      </c>
      <c r="C239" s="177"/>
      <c r="D239" s="178" t="s">
        <v>314</v>
      </c>
      <c r="E239" s="179" t="s">
        <v>565</v>
      </c>
      <c r="F239" s="179">
        <v>259.5</v>
      </c>
      <c r="G239" s="179"/>
      <c r="H239" s="179">
        <v>320</v>
      </c>
      <c r="I239" s="181">
        <v>320</v>
      </c>
      <c r="J239" s="151" t="s">
        <v>623</v>
      </c>
      <c r="K239" s="152">
        <f t="shared" si="70"/>
        <v>60.5</v>
      </c>
      <c r="L239" s="153">
        <f t="shared" si="71"/>
        <v>0.23314065510597304</v>
      </c>
      <c r="M239" s="148" t="s">
        <v>535</v>
      </c>
      <c r="N239" s="154">
        <v>44323</v>
      </c>
      <c r="O239" s="1"/>
      <c r="P239" s="1"/>
      <c r="Q239" s="1"/>
      <c r="R239" s="6" t="s">
        <v>722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139</v>
      </c>
      <c r="B240" s="190">
        <v>43439</v>
      </c>
      <c r="C240" s="190"/>
      <c r="D240" s="191" t="s">
        <v>736</v>
      </c>
      <c r="E240" s="192" t="s">
        <v>565</v>
      </c>
      <c r="F240" s="192">
        <v>715</v>
      </c>
      <c r="G240" s="192"/>
      <c r="H240" s="192">
        <v>445</v>
      </c>
      <c r="I240" s="193">
        <v>840</v>
      </c>
      <c r="J240" s="161" t="s">
        <v>737</v>
      </c>
      <c r="K240" s="162">
        <f t="shared" si="70"/>
        <v>-270</v>
      </c>
      <c r="L240" s="163">
        <f t="shared" si="71"/>
        <v>-0.3776223776223776</v>
      </c>
      <c r="M240" s="159" t="s">
        <v>547</v>
      </c>
      <c r="N240" s="156">
        <v>43800</v>
      </c>
      <c r="O240" s="1"/>
      <c r="P240" s="1"/>
      <c r="Q240" s="1"/>
      <c r="R240" s="6" t="s">
        <v>722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140</v>
      </c>
      <c r="B241" s="177">
        <v>43469</v>
      </c>
      <c r="C241" s="177"/>
      <c r="D241" s="178" t="s">
        <v>156</v>
      </c>
      <c r="E241" s="179" t="s">
        <v>565</v>
      </c>
      <c r="F241" s="179">
        <v>875</v>
      </c>
      <c r="G241" s="179"/>
      <c r="H241" s="179">
        <v>1165</v>
      </c>
      <c r="I241" s="181">
        <v>1185</v>
      </c>
      <c r="J241" s="151" t="s">
        <v>738</v>
      </c>
      <c r="K241" s="152">
        <f t="shared" si="70"/>
        <v>290</v>
      </c>
      <c r="L241" s="153">
        <f t="shared" si="71"/>
        <v>0.33142857142857141</v>
      </c>
      <c r="M241" s="148" t="s">
        <v>535</v>
      </c>
      <c r="N241" s="154">
        <v>43847</v>
      </c>
      <c r="O241" s="1"/>
      <c r="P241" s="1"/>
      <c r="Q241" s="1"/>
      <c r="R241" s="6" t="s">
        <v>722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141</v>
      </c>
      <c r="B242" s="177">
        <v>43559</v>
      </c>
      <c r="C242" s="177"/>
      <c r="D242" s="178" t="s">
        <v>330</v>
      </c>
      <c r="E242" s="179" t="s">
        <v>565</v>
      </c>
      <c r="F242" s="179">
        <f>387-14.63</f>
        <v>372.37</v>
      </c>
      <c r="G242" s="179"/>
      <c r="H242" s="179">
        <v>490</v>
      </c>
      <c r="I242" s="181">
        <v>490</v>
      </c>
      <c r="J242" s="151" t="s">
        <v>623</v>
      </c>
      <c r="K242" s="152">
        <f t="shared" si="70"/>
        <v>117.63</v>
      </c>
      <c r="L242" s="153">
        <f t="shared" si="71"/>
        <v>0.31589548030185027</v>
      </c>
      <c r="M242" s="148" t="s">
        <v>535</v>
      </c>
      <c r="N242" s="154">
        <v>43850</v>
      </c>
      <c r="O242" s="1"/>
      <c r="P242" s="1"/>
      <c r="Q242" s="1"/>
      <c r="R242" s="6" t="s">
        <v>722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142</v>
      </c>
      <c r="B243" s="190">
        <v>43578</v>
      </c>
      <c r="C243" s="190"/>
      <c r="D243" s="191" t="s">
        <v>739</v>
      </c>
      <c r="E243" s="192" t="s">
        <v>537</v>
      </c>
      <c r="F243" s="192">
        <v>220</v>
      </c>
      <c r="G243" s="192"/>
      <c r="H243" s="192">
        <v>127.5</v>
      </c>
      <c r="I243" s="193">
        <v>284</v>
      </c>
      <c r="J243" s="161" t="s">
        <v>740</v>
      </c>
      <c r="K243" s="162">
        <f t="shared" si="70"/>
        <v>-92.5</v>
      </c>
      <c r="L243" s="163">
        <f t="shared" si="71"/>
        <v>-0.42045454545454547</v>
      </c>
      <c r="M243" s="159" t="s">
        <v>547</v>
      </c>
      <c r="N243" s="156">
        <v>43896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143</v>
      </c>
      <c r="B244" s="177">
        <v>43622</v>
      </c>
      <c r="C244" s="177"/>
      <c r="D244" s="178" t="s">
        <v>446</v>
      </c>
      <c r="E244" s="179" t="s">
        <v>537</v>
      </c>
      <c r="F244" s="179">
        <v>332.8</v>
      </c>
      <c r="G244" s="179"/>
      <c r="H244" s="179">
        <v>405</v>
      </c>
      <c r="I244" s="181">
        <v>419</v>
      </c>
      <c r="J244" s="151" t="s">
        <v>741</v>
      </c>
      <c r="K244" s="152">
        <f t="shared" si="70"/>
        <v>72.199999999999989</v>
      </c>
      <c r="L244" s="153">
        <f t="shared" si="71"/>
        <v>0.21694711538461534</v>
      </c>
      <c r="M244" s="148" t="s">
        <v>535</v>
      </c>
      <c r="N244" s="154">
        <v>43860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0">
        <v>144</v>
      </c>
      <c r="B245" s="169">
        <v>43641</v>
      </c>
      <c r="C245" s="169"/>
      <c r="D245" s="170" t="s">
        <v>149</v>
      </c>
      <c r="E245" s="171" t="s">
        <v>565</v>
      </c>
      <c r="F245" s="171">
        <v>386</v>
      </c>
      <c r="G245" s="172"/>
      <c r="H245" s="172">
        <v>395</v>
      </c>
      <c r="I245" s="172">
        <v>452</v>
      </c>
      <c r="J245" s="173" t="s">
        <v>742</v>
      </c>
      <c r="K245" s="174">
        <f t="shared" si="70"/>
        <v>9</v>
      </c>
      <c r="L245" s="175">
        <f t="shared" si="71"/>
        <v>2.3316062176165803E-2</v>
      </c>
      <c r="M245" s="171" t="s">
        <v>656</v>
      </c>
      <c r="N245" s="169">
        <v>43868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0">
        <v>145</v>
      </c>
      <c r="B246" s="169">
        <v>43707</v>
      </c>
      <c r="C246" s="169"/>
      <c r="D246" s="170" t="s">
        <v>130</v>
      </c>
      <c r="E246" s="171" t="s">
        <v>565</v>
      </c>
      <c r="F246" s="171">
        <v>137.5</v>
      </c>
      <c r="G246" s="172"/>
      <c r="H246" s="172">
        <v>138.5</v>
      </c>
      <c r="I246" s="172">
        <v>190</v>
      </c>
      <c r="J246" s="173" t="s">
        <v>760</v>
      </c>
      <c r="K246" s="174">
        <f t="shared" si="70"/>
        <v>1</v>
      </c>
      <c r="L246" s="175">
        <f t="shared" si="71"/>
        <v>7.2727272727272727E-3</v>
      </c>
      <c r="M246" s="171" t="s">
        <v>656</v>
      </c>
      <c r="N246" s="169">
        <v>44432</v>
      </c>
      <c r="O246" s="1"/>
      <c r="P246" s="1"/>
      <c r="Q246" s="1"/>
      <c r="R246" s="6" t="s">
        <v>722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146</v>
      </c>
      <c r="B247" s="177">
        <v>43731</v>
      </c>
      <c r="C247" s="177"/>
      <c r="D247" s="178" t="s">
        <v>402</v>
      </c>
      <c r="E247" s="179" t="s">
        <v>565</v>
      </c>
      <c r="F247" s="179">
        <v>235</v>
      </c>
      <c r="G247" s="179"/>
      <c r="H247" s="179">
        <v>295</v>
      </c>
      <c r="I247" s="181">
        <v>296</v>
      </c>
      <c r="J247" s="151" t="s">
        <v>743</v>
      </c>
      <c r="K247" s="152">
        <f t="shared" si="70"/>
        <v>60</v>
      </c>
      <c r="L247" s="153">
        <f t="shared" si="71"/>
        <v>0.25531914893617019</v>
      </c>
      <c r="M247" s="148" t="s">
        <v>535</v>
      </c>
      <c r="N247" s="154">
        <v>43844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147</v>
      </c>
      <c r="B248" s="177">
        <v>43752</v>
      </c>
      <c r="C248" s="177"/>
      <c r="D248" s="178" t="s">
        <v>744</v>
      </c>
      <c r="E248" s="179" t="s">
        <v>565</v>
      </c>
      <c r="F248" s="179">
        <v>277.5</v>
      </c>
      <c r="G248" s="179"/>
      <c r="H248" s="179">
        <v>333</v>
      </c>
      <c r="I248" s="181">
        <v>333</v>
      </c>
      <c r="J248" s="151" t="s">
        <v>745</v>
      </c>
      <c r="K248" s="152">
        <f t="shared" si="70"/>
        <v>55.5</v>
      </c>
      <c r="L248" s="153">
        <f t="shared" si="71"/>
        <v>0.2</v>
      </c>
      <c r="M248" s="148" t="s">
        <v>535</v>
      </c>
      <c r="N248" s="154">
        <v>43846</v>
      </c>
      <c r="O248" s="1"/>
      <c r="P248" s="1"/>
      <c r="Q248" s="1"/>
      <c r="R248" s="6" t="s">
        <v>722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148</v>
      </c>
      <c r="B249" s="177">
        <v>43752</v>
      </c>
      <c r="C249" s="177"/>
      <c r="D249" s="178" t="s">
        <v>746</v>
      </c>
      <c r="E249" s="179" t="s">
        <v>565</v>
      </c>
      <c r="F249" s="179">
        <v>930</v>
      </c>
      <c r="G249" s="179"/>
      <c r="H249" s="179">
        <v>1165</v>
      </c>
      <c r="I249" s="181">
        <v>1200</v>
      </c>
      <c r="J249" s="151" t="s">
        <v>747</v>
      </c>
      <c r="K249" s="152">
        <f t="shared" si="70"/>
        <v>235</v>
      </c>
      <c r="L249" s="153">
        <f t="shared" si="71"/>
        <v>0.25268817204301075</v>
      </c>
      <c r="M249" s="148" t="s">
        <v>535</v>
      </c>
      <c r="N249" s="154">
        <v>43847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149</v>
      </c>
      <c r="B250" s="177">
        <v>43753</v>
      </c>
      <c r="C250" s="177"/>
      <c r="D250" s="178" t="s">
        <v>748</v>
      </c>
      <c r="E250" s="179" t="s">
        <v>565</v>
      </c>
      <c r="F250" s="149">
        <v>111</v>
      </c>
      <c r="G250" s="179"/>
      <c r="H250" s="179">
        <v>141</v>
      </c>
      <c r="I250" s="181">
        <v>141</v>
      </c>
      <c r="J250" s="151" t="s">
        <v>550</v>
      </c>
      <c r="K250" s="152">
        <f t="shared" si="70"/>
        <v>30</v>
      </c>
      <c r="L250" s="153">
        <f t="shared" si="71"/>
        <v>0.27027027027027029</v>
      </c>
      <c r="M250" s="148" t="s">
        <v>535</v>
      </c>
      <c r="N250" s="154">
        <v>44328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150</v>
      </c>
      <c r="B251" s="177">
        <v>43753</v>
      </c>
      <c r="C251" s="177"/>
      <c r="D251" s="178" t="s">
        <v>749</v>
      </c>
      <c r="E251" s="179" t="s">
        <v>565</v>
      </c>
      <c r="F251" s="149">
        <v>296</v>
      </c>
      <c r="G251" s="179"/>
      <c r="H251" s="179">
        <v>370</v>
      </c>
      <c r="I251" s="181">
        <v>370</v>
      </c>
      <c r="J251" s="151" t="s">
        <v>623</v>
      </c>
      <c r="K251" s="152">
        <f t="shared" ref="K251:K270" si="72">H251-F251</f>
        <v>74</v>
      </c>
      <c r="L251" s="153">
        <f t="shared" ref="L251:L270" si="73">K251/F251</f>
        <v>0.25</v>
      </c>
      <c r="M251" s="148" t="s">
        <v>535</v>
      </c>
      <c r="N251" s="154">
        <v>43853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151</v>
      </c>
      <c r="B252" s="177">
        <v>43754</v>
      </c>
      <c r="C252" s="177"/>
      <c r="D252" s="178" t="s">
        <v>750</v>
      </c>
      <c r="E252" s="179" t="s">
        <v>565</v>
      </c>
      <c r="F252" s="149">
        <v>300</v>
      </c>
      <c r="G252" s="179"/>
      <c r="H252" s="179">
        <v>382.5</v>
      </c>
      <c r="I252" s="181">
        <v>344</v>
      </c>
      <c r="J252" s="151" t="s">
        <v>791</v>
      </c>
      <c r="K252" s="152">
        <f t="shared" si="72"/>
        <v>82.5</v>
      </c>
      <c r="L252" s="153">
        <f t="shared" si="73"/>
        <v>0.27500000000000002</v>
      </c>
      <c r="M252" s="148" t="s">
        <v>535</v>
      </c>
      <c r="N252" s="154">
        <v>44238</v>
      </c>
      <c r="O252" s="1"/>
      <c r="P252" s="1"/>
      <c r="Q252" s="1"/>
      <c r="R252" s="6" t="s">
        <v>726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152</v>
      </c>
      <c r="B253" s="177">
        <v>43832</v>
      </c>
      <c r="C253" s="177"/>
      <c r="D253" s="178" t="s">
        <v>751</v>
      </c>
      <c r="E253" s="179" t="s">
        <v>565</v>
      </c>
      <c r="F253" s="149">
        <v>495</v>
      </c>
      <c r="G253" s="179"/>
      <c r="H253" s="179">
        <v>595</v>
      </c>
      <c r="I253" s="181">
        <v>590</v>
      </c>
      <c r="J253" s="151" t="s">
        <v>790</v>
      </c>
      <c r="K253" s="152">
        <f t="shared" si="72"/>
        <v>100</v>
      </c>
      <c r="L253" s="153">
        <f t="shared" si="73"/>
        <v>0.20202020202020202</v>
      </c>
      <c r="M253" s="148" t="s">
        <v>535</v>
      </c>
      <c r="N253" s="154">
        <v>44589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153</v>
      </c>
      <c r="B254" s="177">
        <v>43966</v>
      </c>
      <c r="C254" s="177"/>
      <c r="D254" s="178" t="s">
        <v>71</v>
      </c>
      <c r="E254" s="179" t="s">
        <v>565</v>
      </c>
      <c r="F254" s="149">
        <v>67.5</v>
      </c>
      <c r="G254" s="179"/>
      <c r="H254" s="179">
        <v>86</v>
      </c>
      <c r="I254" s="181">
        <v>86</v>
      </c>
      <c r="J254" s="151" t="s">
        <v>752</v>
      </c>
      <c r="K254" s="152">
        <f t="shared" si="72"/>
        <v>18.5</v>
      </c>
      <c r="L254" s="153">
        <f t="shared" si="73"/>
        <v>0.27407407407407408</v>
      </c>
      <c r="M254" s="148" t="s">
        <v>535</v>
      </c>
      <c r="N254" s="154">
        <v>44008</v>
      </c>
      <c r="O254" s="1"/>
      <c r="P254" s="1"/>
      <c r="Q254" s="1"/>
      <c r="R254" s="6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154</v>
      </c>
      <c r="B255" s="177">
        <v>44035</v>
      </c>
      <c r="C255" s="177"/>
      <c r="D255" s="178" t="s">
        <v>445</v>
      </c>
      <c r="E255" s="179" t="s">
        <v>565</v>
      </c>
      <c r="F255" s="149">
        <v>231</v>
      </c>
      <c r="G255" s="179"/>
      <c r="H255" s="179">
        <v>281</v>
      </c>
      <c r="I255" s="181">
        <v>281</v>
      </c>
      <c r="J255" s="151" t="s">
        <v>623</v>
      </c>
      <c r="K255" s="152">
        <f t="shared" si="72"/>
        <v>50</v>
      </c>
      <c r="L255" s="153">
        <f t="shared" si="73"/>
        <v>0.21645021645021645</v>
      </c>
      <c r="M255" s="148" t="s">
        <v>535</v>
      </c>
      <c r="N255" s="154">
        <v>44358</v>
      </c>
      <c r="O255" s="1"/>
      <c r="P255" s="1"/>
      <c r="Q255" s="1"/>
      <c r="R255" s="6" t="s">
        <v>726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155</v>
      </c>
      <c r="B256" s="177">
        <v>44092</v>
      </c>
      <c r="C256" s="177"/>
      <c r="D256" s="178" t="s">
        <v>386</v>
      </c>
      <c r="E256" s="179" t="s">
        <v>565</v>
      </c>
      <c r="F256" s="179">
        <v>206</v>
      </c>
      <c r="G256" s="179"/>
      <c r="H256" s="179">
        <v>248</v>
      </c>
      <c r="I256" s="181">
        <v>248</v>
      </c>
      <c r="J256" s="151" t="s">
        <v>623</v>
      </c>
      <c r="K256" s="152">
        <f t="shared" si="72"/>
        <v>42</v>
      </c>
      <c r="L256" s="153">
        <f t="shared" si="73"/>
        <v>0.20388349514563106</v>
      </c>
      <c r="M256" s="148" t="s">
        <v>535</v>
      </c>
      <c r="N256" s="154">
        <v>44214</v>
      </c>
      <c r="O256" s="1"/>
      <c r="P256" s="1"/>
      <c r="Q256" s="1"/>
      <c r="R256" s="6" t="s">
        <v>726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156</v>
      </c>
      <c r="B257" s="177">
        <v>44140</v>
      </c>
      <c r="C257" s="177"/>
      <c r="D257" s="178" t="s">
        <v>386</v>
      </c>
      <c r="E257" s="179" t="s">
        <v>565</v>
      </c>
      <c r="F257" s="179">
        <v>182.5</v>
      </c>
      <c r="G257" s="179"/>
      <c r="H257" s="179">
        <v>248</v>
      </c>
      <c r="I257" s="181">
        <v>248</v>
      </c>
      <c r="J257" s="151" t="s">
        <v>623</v>
      </c>
      <c r="K257" s="152">
        <f t="shared" si="72"/>
        <v>65.5</v>
      </c>
      <c r="L257" s="153">
        <f t="shared" si="73"/>
        <v>0.35890410958904112</v>
      </c>
      <c r="M257" s="148" t="s">
        <v>535</v>
      </c>
      <c r="N257" s="154">
        <v>44214</v>
      </c>
      <c r="O257" s="1"/>
      <c r="P257" s="1"/>
      <c r="Q257" s="1"/>
      <c r="R257" s="6" t="s">
        <v>726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157</v>
      </c>
      <c r="B258" s="177">
        <v>44140</v>
      </c>
      <c r="C258" s="177"/>
      <c r="D258" s="178" t="s">
        <v>314</v>
      </c>
      <c r="E258" s="179" t="s">
        <v>565</v>
      </c>
      <c r="F258" s="179">
        <v>247.5</v>
      </c>
      <c r="G258" s="179"/>
      <c r="H258" s="179">
        <v>320</v>
      </c>
      <c r="I258" s="181">
        <v>320</v>
      </c>
      <c r="J258" s="151" t="s">
        <v>623</v>
      </c>
      <c r="K258" s="152">
        <f t="shared" si="72"/>
        <v>72.5</v>
      </c>
      <c r="L258" s="153">
        <f t="shared" si="73"/>
        <v>0.29292929292929293</v>
      </c>
      <c r="M258" s="148" t="s">
        <v>535</v>
      </c>
      <c r="N258" s="154">
        <v>44323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158</v>
      </c>
      <c r="B259" s="177">
        <v>44140</v>
      </c>
      <c r="C259" s="177"/>
      <c r="D259" s="178" t="s">
        <v>267</v>
      </c>
      <c r="E259" s="179" t="s">
        <v>565</v>
      </c>
      <c r="F259" s="149">
        <v>925</v>
      </c>
      <c r="G259" s="179"/>
      <c r="H259" s="179">
        <v>1095</v>
      </c>
      <c r="I259" s="181">
        <v>1093</v>
      </c>
      <c r="J259" s="151" t="s">
        <v>753</v>
      </c>
      <c r="K259" s="152">
        <f t="shared" si="72"/>
        <v>170</v>
      </c>
      <c r="L259" s="153">
        <f t="shared" si="73"/>
        <v>0.18378378378378379</v>
      </c>
      <c r="M259" s="148" t="s">
        <v>535</v>
      </c>
      <c r="N259" s="154">
        <v>44201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159</v>
      </c>
      <c r="B260" s="177">
        <v>44140</v>
      </c>
      <c r="C260" s="177"/>
      <c r="D260" s="178" t="s">
        <v>330</v>
      </c>
      <c r="E260" s="179" t="s">
        <v>565</v>
      </c>
      <c r="F260" s="149">
        <v>332.5</v>
      </c>
      <c r="G260" s="179"/>
      <c r="H260" s="179">
        <v>393</v>
      </c>
      <c r="I260" s="181">
        <v>406</v>
      </c>
      <c r="J260" s="151" t="s">
        <v>754</v>
      </c>
      <c r="K260" s="152">
        <f t="shared" si="72"/>
        <v>60.5</v>
      </c>
      <c r="L260" s="153">
        <f t="shared" si="73"/>
        <v>0.18195488721804512</v>
      </c>
      <c r="M260" s="148" t="s">
        <v>535</v>
      </c>
      <c r="N260" s="154">
        <v>44256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160</v>
      </c>
      <c r="B261" s="177">
        <v>44141</v>
      </c>
      <c r="C261" s="177"/>
      <c r="D261" s="178" t="s">
        <v>445</v>
      </c>
      <c r="E261" s="179" t="s">
        <v>565</v>
      </c>
      <c r="F261" s="149">
        <v>231</v>
      </c>
      <c r="G261" s="179"/>
      <c r="H261" s="179">
        <v>281</v>
      </c>
      <c r="I261" s="181">
        <v>281</v>
      </c>
      <c r="J261" s="151" t="s">
        <v>623</v>
      </c>
      <c r="K261" s="152">
        <f t="shared" si="72"/>
        <v>50</v>
      </c>
      <c r="L261" s="153">
        <f t="shared" si="73"/>
        <v>0.21645021645021645</v>
      </c>
      <c r="M261" s="148" t="s">
        <v>535</v>
      </c>
      <c r="N261" s="154">
        <v>44358</v>
      </c>
      <c r="O261" s="1"/>
      <c r="P261" s="1"/>
      <c r="Q261" s="1"/>
      <c r="R261" s="6" t="s">
        <v>726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161</v>
      </c>
      <c r="B262" s="177">
        <v>44187</v>
      </c>
      <c r="C262" s="177"/>
      <c r="D262" s="178" t="s">
        <v>421</v>
      </c>
      <c r="E262" s="179" t="s">
        <v>565</v>
      </c>
      <c r="F262" s="149">
        <v>190</v>
      </c>
      <c r="G262" s="179"/>
      <c r="H262" s="179">
        <v>239</v>
      </c>
      <c r="I262" s="181">
        <v>239</v>
      </c>
      <c r="J262" s="151" t="s">
        <v>840</v>
      </c>
      <c r="K262" s="152">
        <f t="shared" si="72"/>
        <v>49</v>
      </c>
      <c r="L262" s="153">
        <f t="shared" si="73"/>
        <v>0.25789473684210529</v>
      </c>
      <c r="M262" s="148" t="s">
        <v>535</v>
      </c>
      <c r="N262" s="154">
        <v>44844</v>
      </c>
      <c r="O262" s="1"/>
      <c r="P262" s="1"/>
      <c r="Q262" s="1"/>
      <c r="R262" s="6" t="s">
        <v>726</v>
      </c>
    </row>
    <row r="263" spans="1:26" ht="12.75" customHeight="1">
      <c r="A263" s="176">
        <v>162</v>
      </c>
      <c r="B263" s="177">
        <v>44258</v>
      </c>
      <c r="C263" s="177"/>
      <c r="D263" s="178" t="s">
        <v>751</v>
      </c>
      <c r="E263" s="179" t="s">
        <v>565</v>
      </c>
      <c r="F263" s="149">
        <v>495</v>
      </c>
      <c r="G263" s="179"/>
      <c r="H263" s="179">
        <v>595</v>
      </c>
      <c r="I263" s="181">
        <v>590</v>
      </c>
      <c r="J263" s="151" t="s">
        <v>790</v>
      </c>
      <c r="K263" s="152">
        <f t="shared" si="72"/>
        <v>100</v>
      </c>
      <c r="L263" s="153">
        <f t="shared" si="73"/>
        <v>0.20202020202020202</v>
      </c>
      <c r="M263" s="148" t="s">
        <v>535</v>
      </c>
      <c r="N263" s="154">
        <v>44589</v>
      </c>
      <c r="O263" s="1"/>
      <c r="P263" s="1"/>
      <c r="R263" s="6" t="s">
        <v>726</v>
      </c>
    </row>
    <row r="264" spans="1:26" ht="12.75" customHeight="1">
      <c r="A264" s="176">
        <v>163</v>
      </c>
      <c r="B264" s="177">
        <v>44274</v>
      </c>
      <c r="C264" s="177"/>
      <c r="D264" s="178" t="s">
        <v>330</v>
      </c>
      <c r="E264" s="179" t="s">
        <v>565</v>
      </c>
      <c r="F264" s="149">
        <v>355</v>
      </c>
      <c r="G264" s="179"/>
      <c r="H264" s="179">
        <v>422.5</v>
      </c>
      <c r="I264" s="181">
        <v>420</v>
      </c>
      <c r="J264" s="151" t="s">
        <v>755</v>
      </c>
      <c r="K264" s="152">
        <f t="shared" si="72"/>
        <v>67.5</v>
      </c>
      <c r="L264" s="153">
        <f t="shared" si="73"/>
        <v>0.19014084507042253</v>
      </c>
      <c r="M264" s="148" t="s">
        <v>535</v>
      </c>
      <c r="N264" s="154">
        <v>44361</v>
      </c>
      <c r="O264" s="1"/>
      <c r="R264" s="194" t="s">
        <v>726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164</v>
      </c>
      <c r="B265" s="177">
        <v>44295</v>
      </c>
      <c r="C265" s="177"/>
      <c r="D265" s="178" t="s">
        <v>756</v>
      </c>
      <c r="E265" s="179" t="s">
        <v>565</v>
      </c>
      <c r="F265" s="149">
        <v>555</v>
      </c>
      <c r="G265" s="179"/>
      <c r="H265" s="179">
        <v>663</v>
      </c>
      <c r="I265" s="181">
        <v>663</v>
      </c>
      <c r="J265" s="151" t="s">
        <v>757</v>
      </c>
      <c r="K265" s="152">
        <f t="shared" si="72"/>
        <v>108</v>
      </c>
      <c r="L265" s="153">
        <f t="shared" si="73"/>
        <v>0.19459459459459461</v>
      </c>
      <c r="M265" s="148" t="s">
        <v>535</v>
      </c>
      <c r="N265" s="154">
        <v>44321</v>
      </c>
      <c r="O265" s="1"/>
      <c r="P265" s="1"/>
      <c r="Q265" s="1"/>
      <c r="R265" s="194" t="s">
        <v>726</v>
      </c>
    </row>
    <row r="266" spans="1:26" ht="12.75" customHeight="1">
      <c r="A266" s="176">
        <v>165</v>
      </c>
      <c r="B266" s="177">
        <v>44308</v>
      </c>
      <c r="C266" s="177"/>
      <c r="D266" s="178" t="s">
        <v>358</v>
      </c>
      <c r="E266" s="179" t="s">
        <v>565</v>
      </c>
      <c r="F266" s="149">
        <v>126.5</v>
      </c>
      <c r="G266" s="179"/>
      <c r="H266" s="179">
        <v>155</v>
      </c>
      <c r="I266" s="181">
        <v>155</v>
      </c>
      <c r="J266" s="151" t="s">
        <v>623</v>
      </c>
      <c r="K266" s="152">
        <f t="shared" si="72"/>
        <v>28.5</v>
      </c>
      <c r="L266" s="153">
        <f t="shared" si="73"/>
        <v>0.22529644268774704</v>
      </c>
      <c r="M266" s="148" t="s">
        <v>535</v>
      </c>
      <c r="N266" s="154">
        <v>44362</v>
      </c>
      <c r="O266" s="1"/>
      <c r="R266" s="194" t="s">
        <v>726</v>
      </c>
    </row>
    <row r="267" spans="1:26" ht="12.75" customHeight="1">
      <c r="A267" s="219">
        <v>166</v>
      </c>
      <c r="B267" s="220">
        <v>44368</v>
      </c>
      <c r="C267" s="220"/>
      <c r="D267" s="221" t="s">
        <v>375</v>
      </c>
      <c r="E267" s="222" t="s">
        <v>565</v>
      </c>
      <c r="F267" s="223">
        <v>287.5</v>
      </c>
      <c r="G267" s="222"/>
      <c r="H267" s="222">
        <v>245</v>
      </c>
      <c r="I267" s="224">
        <v>344</v>
      </c>
      <c r="J267" s="161" t="s">
        <v>786</v>
      </c>
      <c r="K267" s="162">
        <f t="shared" si="72"/>
        <v>-42.5</v>
      </c>
      <c r="L267" s="163">
        <f t="shared" si="73"/>
        <v>-0.14782608695652175</v>
      </c>
      <c r="M267" s="159" t="s">
        <v>547</v>
      </c>
      <c r="N267" s="156">
        <v>44508</v>
      </c>
      <c r="O267" s="1"/>
      <c r="R267" s="194" t="s">
        <v>726</v>
      </c>
    </row>
    <row r="268" spans="1:26" ht="12.75" customHeight="1">
      <c r="A268" s="176">
        <v>167</v>
      </c>
      <c r="B268" s="177">
        <v>44368</v>
      </c>
      <c r="C268" s="177"/>
      <c r="D268" s="178" t="s">
        <v>445</v>
      </c>
      <c r="E268" s="179" t="s">
        <v>565</v>
      </c>
      <c r="F268" s="149">
        <v>241</v>
      </c>
      <c r="G268" s="179"/>
      <c r="H268" s="179">
        <v>298</v>
      </c>
      <c r="I268" s="181">
        <v>320</v>
      </c>
      <c r="J268" s="151" t="s">
        <v>623</v>
      </c>
      <c r="K268" s="152">
        <f t="shared" si="72"/>
        <v>57</v>
      </c>
      <c r="L268" s="153">
        <f t="shared" si="73"/>
        <v>0.23651452282157676</v>
      </c>
      <c r="M268" s="148" t="s">
        <v>535</v>
      </c>
      <c r="N268" s="154">
        <v>44802</v>
      </c>
      <c r="O268" s="41"/>
      <c r="R268" s="194" t="s">
        <v>726</v>
      </c>
    </row>
    <row r="269" spans="1:26" ht="12.75" customHeight="1">
      <c r="A269" s="176">
        <v>168</v>
      </c>
      <c r="B269" s="177">
        <v>44406</v>
      </c>
      <c r="C269" s="177"/>
      <c r="D269" s="178" t="s">
        <v>358</v>
      </c>
      <c r="E269" s="179" t="s">
        <v>565</v>
      </c>
      <c r="F269" s="149">
        <v>162.5</v>
      </c>
      <c r="G269" s="179"/>
      <c r="H269" s="179">
        <v>200</v>
      </c>
      <c r="I269" s="181">
        <v>200</v>
      </c>
      <c r="J269" s="151" t="s">
        <v>623</v>
      </c>
      <c r="K269" s="152">
        <f t="shared" si="72"/>
        <v>37.5</v>
      </c>
      <c r="L269" s="153">
        <f t="shared" si="73"/>
        <v>0.23076923076923078</v>
      </c>
      <c r="M269" s="148" t="s">
        <v>535</v>
      </c>
      <c r="N269" s="154">
        <v>44802</v>
      </c>
      <c r="O269" s="1"/>
      <c r="R269" s="194" t="s">
        <v>726</v>
      </c>
    </row>
    <row r="270" spans="1:26" ht="12.75" customHeight="1">
      <c r="A270" s="176">
        <v>169</v>
      </c>
      <c r="B270" s="177">
        <v>44462</v>
      </c>
      <c r="C270" s="177"/>
      <c r="D270" s="178" t="s">
        <v>762</v>
      </c>
      <c r="E270" s="179" t="s">
        <v>565</v>
      </c>
      <c r="F270" s="149">
        <v>1235</v>
      </c>
      <c r="G270" s="179"/>
      <c r="H270" s="179">
        <v>1505</v>
      </c>
      <c r="I270" s="181">
        <v>1500</v>
      </c>
      <c r="J270" s="151" t="s">
        <v>623</v>
      </c>
      <c r="K270" s="152">
        <f t="shared" si="72"/>
        <v>270</v>
      </c>
      <c r="L270" s="153">
        <f t="shared" si="73"/>
        <v>0.21862348178137653</v>
      </c>
      <c r="M270" s="148" t="s">
        <v>535</v>
      </c>
      <c r="N270" s="154">
        <v>44564</v>
      </c>
      <c r="O270" s="1"/>
      <c r="R270" s="194" t="s">
        <v>726</v>
      </c>
    </row>
    <row r="271" spans="1:26" ht="12.75" customHeight="1">
      <c r="A271" s="206">
        <v>170</v>
      </c>
      <c r="B271" s="207">
        <v>44480</v>
      </c>
      <c r="C271" s="207"/>
      <c r="D271" s="208" t="s">
        <v>764</v>
      </c>
      <c r="E271" s="209" t="s">
        <v>565</v>
      </c>
      <c r="F271" s="54">
        <v>58.75</v>
      </c>
      <c r="G271" s="209"/>
      <c r="H271" s="330"/>
      <c r="I271" s="213"/>
      <c r="J271" s="331" t="s">
        <v>538</v>
      </c>
      <c r="K271" s="206"/>
      <c r="L271" s="207"/>
      <c r="M271" s="207"/>
      <c r="N271" s="208"/>
      <c r="O271" s="41"/>
      <c r="R271" s="194" t="s">
        <v>726</v>
      </c>
    </row>
    <row r="272" spans="1:26" ht="12.75" customHeight="1">
      <c r="A272" s="210">
        <v>171</v>
      </c>
      <c r="B272" s="211">
        <v>44481</v>
      </c>
      <c r="C272" s="211"/>
      <c r="D272" s="212" t="s">
        <v>256</v>
      </c>
      <c r="E272" s="213" t="s">
        <v>565</v>
      </c>
      <c r="F272" s="214" t="s">
        <v>766</v>
      </c>
      <c r="G272" s="213"/>
      <c r="H272" s="213"/>
      <c r="I272" s="213">
        <v>380</v>
      </c>
      <c r="J272" s="215" t="s">
        <v>538</v>
      </c>
      <c r="K272" s="210"/>
      <c r="L272" s="211"/>
      <c r="M272" s="211"/>
      <c r="N272" s="212"/>
      <c r="O272" s="41"/>
      <c r="R272" s="194" t="s">
        <v>726</v>
      </c>
    </row>
    <row r="273" spans="1:18" ht="12.75" customHeight="1">
      <c r="A273" s="176">
        <v>172</v>
      </c>
      <c r="B273" s="177">
        <v>44481</v>
      </c>
      <c r="C273" s="177"/>
      <c r="D273" s="178" t="s">
        <v>381</v>
      </c>
      <c r="E273" s="179" t="s">
        <v>565</v>
      </c>
      <c r="F273" s="149">
        <v>45.5</v>
      </c>
      <c r="G273" s="179"/>
      <c r="H273" s="179">
        <v>56.5</v>
      </c>
      <c r="I273" s="181">
        <v>56</v>
      </c>
      <c r="J273" s="151" t="s">
        <v>863</v>
      </c>
      <c r="K273" s="152">
        <f>H273-F273</f>
        <v>11</v>
      </c>
      <c r="L273" s="153">
        <f>K273/F273</f>
        <v>0.24175824175824176</v>
      </c>
      <c r="M273" s="148" t="s">
        <v>535</v>
      </c>
      <c r="N273" s="154">
        <v>44881</v>
      </c>
      <c r="O273" s="41"/>
      <c r="R273" s="194"/>
    </row>
    <row r="274" spans="1:18" ht="12.75" customHeight="1">
      <c r="A274" s="176">
        <v>173</v>
      </c>
      <c r="B274" s="177">
        <v>44551</v>
      </c>
      <c r="C274" s="177"/>
      <c r="D274" s="178" t="s">
        <v>118</v>
      </c>
      <c r="E274" s="179" t="s">
        <v>565</v>
      </c>
      <c r="F274" s="149">
        <v>2300</v>
      </c>
      <c r="G274" s="179"/>
      <c r="H274" s="179">
        <f>(2820+2200)/2</f>
        <v>2510</v>
      </c>
      <c r="I274" s="181">
        <v>3000</v>
      </c>
      <c r="J274" s="151" t="s">
        <v>798</v>
      </c>
      <c r="K274" s="152">
        <f>H274-F274</f>
        <v>210</v>
      </c>
      <c r="L274" s="153">
        <f>K274/F274</f>
        <v>9.1304347826086957E-2</v>
      </c>
      <c r="M274" s="148" t="s">
        <v>535</v>
      </c>
      <c r="N274" s="154">
        <v>44649</v>
      </c>
      <c r="O274" s="1"/>
      <c r="R274" s="194"/>
    </row>
    <row r="275" spans="1:18" ht="12.75" customHeight="1">
      <c r="A275" s="216">
        <v>174</v>
      </c>
      <c r="B275" s="211">
        <v>44606</v>
      </c>
      <c r="C275" s="216"/>
      <c r="D275" s="216" t="s">
        <v>400</v>
      </c>
      <c r="E275" s="213" t="s">
        <v>565</v>
      </c>
      <c r="F275" s="213" t="s">
        <v>793</v>
      </c>
      <c r="G275" s="213"/>
      <c r="H275" s="213"/>
      <c r="I275" s="213">
        <v>764</v>
      </c>
      <c r="J275" s="213" t="s">
        <v>538</v>
      </c>
      <c r="K275" s="213"/>
      <c r="L275" s="213"/>
      <c r="M275" s="213"/>
      <c r="N275" s="216"/>
      <c r="O275" s="41"/>
      <c r="R275" s="194"/>
    </row>
    <row r="276" spans="1:18" ht="12.75" customHeight="1">
      <c r="A276" s="176">
        <v>175</v>
      </c>
      <c r="B276" s="177">
        <v>44613</v>
      </c>
      <c r="C276" s="177"/>
      <c r="D276" s="178" t="s">
        <v>762</v>
      </c>
      <c r="E276" s="179" t="s">
        <v>565</v>
      </c>
      <c r="F276" s="149">
        <v>1255</v>
      </c>
      <c r="G276" s="179"/>
      <c r="H276" s="179">
        <v>1515</v>
      </c>
      <c r="I276" s="181">
        <v>1510</v>
      </c>
      <c r="J276" s="151" t="s">
        <v>623</v>
      </c>
      <c r="K276" s="152">
        <f>H276-F276</f>
        <v>260</v>
      </c>
      <c r="L276" s="153">
        <f>K276/F276</f>
        <v>0.20717131474103587</v>
      </c>
      <c r="M276" s="148" t="s">
        <v>535</v>
      </c>
      <c r="N276" s="154">
        <v>44834</v>
      </c>
      <c r="O276" s="41"/>
      <c r="R276" s="194"/>
    </row>
    <row r="277" spans="1:18" ht="12.75" customHeight="1">
      <c r="A277">
        <v>176</v>
      </c>
      <c r="B277" s="211">
        <v>44670</v>
      </c>
      <c r="C277" s="211"/>
      <c r="D277" s="216" t="s">
        <v>500</v>
      </c>
      <c r="E277" s="242" t="s">
        <v>565</v>
      </c>
      <c r="F277" s="213" t="s">
        <v>800</v>
      </c>
      <c r="G277" s="213"/>
      <c r="H277" s="213"/>
      <c r="I277" s="213">
        <v>553</v>
      </c>
      <c r="J277" s="213" t="s">
        <v>538</v>
      </c>
      <c r="K277" s="213"/>
      <c r="L277" s="213"/>
      <c r="M277" s="213"/>
      <c r="N277" s="213"/>
      <c r="O277" s="41"/>
      <c r="R277" s="194"/>
    </row>
    <row r="278" spans="1:18" ht="12.75" customHeight="1">
      <c r="A278" s="176">
        <v>177</v>
      </c>
      <c r="B278" s="177">
        <v>44746</v>
      </c>
      <c r="C278" s="177"/>
      <c r="D278" s="178" t="s">
        <v>833</v>
      </c>
      <c r="E278" s="179" t="s">
        <v>565</v>
      </c>
      <c r="F278" s="149">
        <v>207.5</v>
      </c>
      <c r="G278" s="179"/>
      <c r="H278" s="179">
        <v>254</v>
      </c>
      <c r="I278" s="181">
        <v>254</v>
      </c>
      <c r="J278" s="151" t="s">
        <v>623</v>
      </c>
      <c r="K278" s="152">
        <f>H278-F278</f>
        <v>46.5</v>
      </c>
      <c r="L278" s="153">
        <f>K278/F278</f>
        <v>0.22409638554216868</v>
      </c>
      <c r="M278" s="148" t="s">
        <v>535</v>
      </c>
      <c r="N278" s="154">
        <v>44792</v>
      </c>
      <c r="O278" s="1"/>
      <c r="R278" s="194"/>
    </row>
    <row r="279" spans="1:18" ht="12.75" customHeight="1">
      <c r="A279" s="176">
        <v>178</v>
      </c>
      <c r="B279" s="177">
        <v>44775</v>
      </c>
      <c r="C279" s="177"/>
      <c r="D279" s="178" t="s">
        <v>447</v>
      </c>
      <c r="E279" s="179" t="s">
        <v>565</v>
      </c>
      <c r="F279" s="149">
        <v>31.25</v>
      </c>
      <c r="G279" s="179"/>
      <c r="H279" s="179">
        <v>38.75</v>
      </c>
      <c r="I279" s="181">
        <v>38</v>
      </c>
      <c r="J279" s="151" t="s">
        <v>623</v>
      </c>
      <c r="K279" s="152">
        <f>H279-F279</f>
        <v>7.5</v>
      </c>
      <c r="L279" s="153">
        <f>K279/F279</f>
        <v>0.24</v>
      </c>
      <c r="M279" s="148" t="s">
        <v>535</v>
      </c>
      <c r="N279" s="154">
        <v>44844</v>
      </c>
      <c r="O279" s="41"/>
      <c r="R279" s="54"/>
    </row>
    <row r="280" spans="1:18" ht="12.75" customHeight="1">
      <c r="A280" s="210">
        <v>179</v>
      </c>
      <c r="B280" s="211">
        <v>44841</v>
      </c>
      <c r="C280" s="216"/>
      <c r="D280" s="216" t="s">
        <v>838</v>
      </c>
      <c r="E280" s="242" t="s">
        <v>565</v>
      </c>
      <c r="F280" s="213" t="s">
        <v>839</v>
      </c>
      <c r="G280" s="213"/>
      <c r="H280" s="213"/>
      <c r="I280" s="213">
        <v>840</v>
      </c>
      <c r="J280" s="213" t="s">
        <v>538</v>
      </c>
      <c r="K280" s="213"/>
      <c r="L280" s="213"/>
      <c r="M280" s="213"/>
      <c r="N280" s="213"/>
      <c r="O280" s="41"/>
      <c r="Q280" s="197"/>
      <c r="R280" s="54"/>
    </row>
    <row r="281" spans="1:18" ht="12.75" customHeight="1">
      <c r="A281" s="210">
        <v>180</v>
      </c>
      <c r="B281" s="211">
        <v>44844</v>
      </c>
      <c r="C281" s="216"/>
      <c r="D281" s="216" t="s">
        <v>402</v>
      </c>
      <c r="E281" s="242" t="s">
        <v>565</v>
      </c>
      <c r="F281" s="213" t="s">
        <v>841</v>
      </c>
      <c r="G281" s="213"/>
      <c r="H281" s="213"/>
      <c r="I281" s="213">
        <v>291</v>
      </c>
      <c r="J281" s="213" t="s">
        <v>538</v>
      </c>
      <c r="K281" s="213"/>
      <c r="L281" s="213"/>
      <c r="M281" s="213"/>
      <c r="N281" s="213"/>
      <c r="O281" s="41"/>
      <c r="Q281" s="197"/>
      <c r="R281" s="54"/>
    </row>
    <row r="282" spans="1:18" ht="12.75" customHeight="1">
      <c r="A282" s="210">
        <v>181</v>
      </c>
      <c r="B282" s="211">
        <v>44845</v>
      </c>
      <c r="C282" s="216"/>
      <c r="D282" s="216" t="s">
        <v>400</v>
      </c>
      <c r="E282" s="242" t="s">
        <v>565</v>
      </c>
      <c r="F282" s="213" t="s">
        <v>862</v>
      </c>
      <c r="G282" s="213"/>
      <c r="H282" s="213"/>
      <c r="I282" s="213">
        <v>765</v>
      </c>
      <c r="J282" s="213" t="s">
        <v>538</v>
      </c>
      <c r="K282" s="213"/>
      <c r="L282" s="213"/>
      <c r="M282" s="213"/>
      <c r="N282" s="213"/>
      <c r="O282" s="41"/>
      <c r="Q282" s="197"/>
      <c r="R282" s="54"/>
    </row>
    <row r="283" spans="1:18" ht="12.75" customHeight="1">
      <c r="A283" s="286">
        <v>182</v>
      </c>
      <c r="B283" s="211">
        <v>44981</v>
      </c>
      <c r="C283" s="211"/>
      <c r="D283" s="216" t="s">
        <v>819</v>
      </c>
      <c r="E283" s="242" t="s">
        <v>565</v>
      </c>
      <c r="F283" s="242" t="s">
        <v>874</v>
      </c>
      <c r="G283" s="213"/>
      <c r="H283" s="213"/>
      <c r="I283" s="213">
        <v>2080</v>
      </c>
      <c r="J283" s="213" t="s">
        <v>538</v>
      </c>
      <c r="K283" s="213"/>
      <c r="L283" s="213"/>
      <c r="M283" s="213"/>
      <c r="N283" s="213"/>
      <c r="O283" s="41"/>
      <c r="R283" s="54"/>
    </row>
    <row r="284" spans="1:18" ht="12.75" customHeight="1">
      <c r="A284" s="210">
        <v>183</v>
      </c>
      <c r="B284" s="211">
        <v>44986</v>
      </c>
      <c r="C284" s="216"/>
      <c r="D284" s="216" t="s">
        <v>447</v>
      </c>
      <c r="E284" s="242" t="s">
        <v>565</v>
      </c>
      <c r="F284" s="213" t="s">
        <v>887</v>
      </c>
      <c r="G284" s="213"/>
      <c r="H284" s="213"/>
      <c r="I284" s="213">
        <v>120</v>
      </c>
      <c r="J284" s="213" t="s">
        <v>538</v>
      </c>
      <c r="K284" s="213"/>
      <c r="L284" s="213"/>
      <c r="M284" s="213"/>
      <c r="N284" s="213"/>
      <c r="O284" s="41"/>
      <c r="R284" s="54"/>
    </row>
    <row r="285" spans="1:18" ht="12.75" customHeight="1">
      <c r="A285" s="286">
        <v>184</v>
      </c>
      <c r="B285" s="211">
        <v>45008</v>
      </c>
      <c r="C285" s="211"/>
      <c r="D285" s="216" t="s">
        <v>460</v>
      </c>
      <c r="E285" s="242" t="s">
        <v>565</v>
      </c>
      <c r="F285" s="242" t="s">
        <v>888</v>
      </c>
      <c r="G285" s="213"/>
      <c r="H285" s="213"/>
      <c r="I285" s="213">
        <v>3523</v>
      </c>
      <c r="J285" s="213" t="s">
        <v>538</v>
      </c>
      <c r="K285" s="213"/>
      <c r="L285" s="213"/>
      <c r="M285" s="213"/>
      <c r="N285" s="213"/>
      <c r="O285" s="41"/>
      <c r="R285" s="54"/>
    </row>
    <row r="286" spans="1:18" ht="12.75" customHeight="1">
      <c r="A286" s="210">
        <v>185</v>
      </c>
      <c r="B286" s="211">
        <v>45027</v>
      </c>
      <c r="C286" s="216"/>
      <c r="D286" s="216" t="s">
        <v>928</v>
      </c>
      <c r="E286" s="242" t="s">
        <v>565</v>
      </c>
      <c r="F286" s="213" t="s">
        <v>929</v>
      </c>
      <c r="G286" s="213"/>
      <c r="H286" s="213"/>
      <c r="I286" s="213">
        <v>810</v>
      </c>
      <c r="J286" s="213" t="s">
        <v>538</v>
      </c>
      <c r="K286" s="213"/>
      <c r="L286" s="213"/>
      <c r="M286" s="213"/>
      <c r="N286" s="213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B288" s="195" t="s">
        <v>758</v>
      </c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196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196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A291" s="53"/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</sheetData>
  <autoFilter ref="R1:R287"/>
  <mergeCells count="8">
    <mergeCell ref="O56:O57"/>
    <mergeCell ref="P56:P57"/>
    <mergeCell ref="B81:B82"/>
    <mergeCell ref="A81:A82"/>
    <mergeCell ref="J81:J82"/>
    <mergeCell ref="A56:A57"/>
    <mergeCell ref="B56:B57"/>
    <mergeCell ref="J56:J57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2023-04-24T02:50:37Z</dcterms:modified>
</cp:coreProperties>
</file>