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1" i="6" l="1"/>
  <c r="K51" i="6"/>
  <c r="M51" i="6" s="1"/>
  <c r="K93" i="6" l="1"/>
  <c r="M93" i="6" s="1"/>
  <c r="K92" i="6"/>
  <c r="M92" i="6" s="1"/>
  <c r="K282" i="6"/>
  <c r="L282" i="6" s="1"/>
  <c r="K91" i="6" l="1"/>
  <c r="M91" i="6" s="1"/>
  <c r="K89" i="6"/>
  <c r="M89" i="6" s="1"/>
  <c r="L50" i="6"/>
  <c r="K50" i="6"/>
  <c r="L47" i="6"/>
  <c r="K47" i="6"/>
  <c r="L14" i="6"/>
  <c r="K14" i="6"/>
  <c r="M14" i="6" l="1"/>
  <c r="M50" i="6"/>
  <c r="M47" i="6"/>
  <c r="K90" i="6"/>
  <c r="M90" i="6" s="1"/>
  <c r="L68" i="6"/>
  <c r="K68" i="6"/>
  <c r="L12" i="6"/>
  <c r="K12" i="6"/>
  <c r="L28" i="6"/>
  <c r="K28" i="6"/>
  <c r="L46" i="6"/>
  <c r="K46" i="6"/>
  <c r="M28" i="6" l="1"/>
  <c r="M46" i="6"/>
  <c r="M68" i="6"/>
  <c r="M12" i="6"/>
  <c r="L25" i="6"/>
  <c r="K25" i="6"/>
  <c r="L49" i="6"/>
  <c r="K49" i="6"/>
  <c r="L48" i="6"/>
  <c r="K48" i="6"/>
  <c r="L42" i="6"/>
  <c r="K42" i="6"/>
  <c r="M25" i="6" l="1"/>
  <c r="M42" i="6"/>
  <c r="M48" i="6"/>
  <c r="M49" i="6"/>
  <c r="K88" i="6"/>
  <c r="M88" i="6" s="1"/>
  <c r="K87" i="6" l="1"/>
  <c r="M87" i="6" s="1"/>
  <c r="K84" i="6"/>
  <c r="M84" i="6" s="1"/>
  <c r="L101" i="6"/>
  <c r="K101" i="6"/>
  <c r="L27" i="6"/>
  <c r="K27" i="6"/>
  <c r="M101" i="6" l="1"/>
  <c r="M27" i="6"/>
  <c r="K86" i="6"/>
  <c r="M86" i="6" s="1"/>
  <c r="K83" i="6"/>
  <c r="M83" i="6" s="1"/>
  <c r="L65" i="6" l="1"/>
  <c r="K65" i="6"/>
  <c r="K85" i="6"/>
  <c r="M85" i="6" s="1"/>
  <c r="M65" i="6" l="1"/>
  <c r="L44" i="6"/>
  <c r="K44" i="6"/>
  <c r="L41" i="6"/>
  <c r="K41" i="6"/>
  <c r="L45" i="6"/>
  <c r="K45" i="6"/>
  <c r="L23" i="6"/>
  <c r="K23" i="6"/>
  <c r="K82" i="6"/>
  <c r="M82" i="6" s="1"/>
  <c r="L66" i="6"/>
  <c r="K66" i="6"/>
  <c r="L21" i="6"/>
  <c r="K21" i="6"/>
  <c r="K81" i="6"/>
  <c r="M81" i="6" s="1"/>
  <c r="L64" i="6"/>
  <c r="K64" i="6"/>
  <c r="K79" i="6"/>
  <c r="M79" i="6" s="1"/>
  <c r="L43" i="6"/>
  <c r="K43" i="6"/>
  <c r="M43" i="6" l="1"/>
  <c r="M23" i="6"/>
  <c r="M66" i="6"/>
  <c r="M41" i="6"/>
  <c r="M45" i="6"/>
  <c r="M44" i="6"/>
  <c r="M21" i="6"/>
  <c r="M64" i="6"/>
  <c r="K80" i="6"/>
  <c r="M80" i="6" s="1"/>
  <c r="L63" i="6"/>
  <c r="K63" i="6"/>
  <c r="M63" i="6" l="1"/>
  <c r="K78" i="6"/>
  <c r="M78" i="6" s="1"/>
  <c r="L16" i="6"/>
  <c r="K16" i="6"/>
  <c r="L20" i="6"/>
  <c r="K20" i="6"/>
  <c r="K77" i="6"/>
  <c r="M77" i="6" s="1"/>
  <c r="L15" i="6"/>
  <c r="K15" i="6"/>
  <c r="L19" i="6"/>
  <c r="K19" i="6"/>
  <c r="K76" i="6"/>
  <c r="M76" i="6" s="1"/>
  <c r="L62" i="6"/>
  <c r="K62" i="6"/>
  <c r="L61" i="6"/>
  <c r="K61" i="6"/>
  <c r="L17" i="6"/>
  <c r="K17" i="6"/>
  <c r="M20" i="6" l="1"/>
  <c r="M16" i="6"/>
  <c r="M15" i="6"/>
  <c r="M61" i="6"/>
  <c r="M19" i="6"/>
  <c r="M62" i="6"/>
  <c r="M17" i="6"/>
  <c r="L18" i="6"/>
  <c r="K18" i="6"/>
  <c r="M18" i="6" l="1"/>
  <c r="K288" i="6" l="1"/>
  <c r="L288" i="6" s="1"/>
  <c r="K271" i="6" l="1"/>
  <c r="L271" i="6" s="1"/>
  <c r="K285" i="6" l="1"/>
  <c r="L285" i="6" s="1"/>
  <c r="L11" i="6" l="1"/>
  <c r="K11" i="6"/>
  <c r="M11" i="6" l="1"/>
  <c r="K277" i="6" l="1"/>
  <c r="L277" i="6" s="1"/>
  <c r="K287" i="6" l="1"/>
  <c r="L287" i="6" s="1"/>
  <c r="H283" i="6" l="1"/>
  <c r="K283" i="6" l="1"/>
  <c r="L283" i="6" s="1"/>
  <c r="K272" i="6"/>
  <c r="L272" i="6" s="1"/>
  <c r="K262" i="6"/>
  <c r="L262" i="6" s="1"/>
  <c r="K278" i="6" l="1"/>
  <c r="L278" i="6" s="1"/>
  <c r="K279" i="6" l="1"/>
  <c r="L279" i="6" s="1"/>
  <c r="K276" i="6" l="1"/>
  <c r="L276" i="6" s="1"/>
  <c r="K255" i="6"/>
  <c r="L255" i="6" s="1"/>
  <c r="K275" i="6"/>
  <c r="L275" i="6" s="1"/>
  <c r="K274" i="6"/>
  <c r="L274" i="6" s="1"/>
  <c r="K273" i="6"/>
  <c r="L273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F244" i="6"/>
  <c r="K244" i="6" s="1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3" i="6"/>
  <c r="L223" i="6" s="1"/>
  <c r="F222" i="6"/>
  <c r="K222" i="6" s="1"/>
  <c r="L222" i="6" s="1"/>
  <c r="K221" i="6"/>
  <c r="L221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2" i="6"/>
  <c r="L192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F174" i="6"/>
  <c r="K174" i="6" s="1"/>
  <c r="L174" i="6" s="1"/>
  <c r="H173" i="6"/>
  <c r="K173" i="6" s="1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H139" i="6"/>
  <c r="K139" i="6" s="1"/>
  <c r="L139" i="6" s="1"/>
  <c r="F138" i="6"/>
  <c r="K138" i="6" s="1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<sst xmlns="http://schemas.openxmlformats.org/spreadsheetml/2006/main" count="3182" uniqueCount="1192">
  <si>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</si>
  <si>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</si>
  <si>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</si>
  <si>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</si>
  <si>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</si>
  <si>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</si>
  <si>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</si>
  <si>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</si>
  <si>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</si>
  <si>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</si>
  <si>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</si>
  <si>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</si>
  <si>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</si>
  <si>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</si>
  <si>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</si>
  <si>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</si>
  <si>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</si>
  <si>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</si>
  <si>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</si>
  <si>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</si>
  <si>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</si>
  <si>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</si>
  <si>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</si>
  <si>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</si>
  <si>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</si>
  <si>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</si>
  <si>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</si>
  <si>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</si>
  <si>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</si>
  <si>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</si>
  <si>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</si>
  <si>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</si>
  <si>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</si>
  <si>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</si>
  <si>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</si>
  <si>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</si>
  <si>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</si>
  <si>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</si>
  <si>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</si>
  <si>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</si>
  <si>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</si>
  <si>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</si>
  <si>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</si>
  <si>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</si>
  <si>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</si>
  <si>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</si>
  <si>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</si>
  <si>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</si>
  <si>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</si>
  <si>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</si>
  <si>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</si>
  <si>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</si>
  <si>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</si>
  <si>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</si>
  <si>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</si>
  <si>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</si>
  <si>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</si>
  <si>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</si>
  <si>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</si>
  <si>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</si>
  <si>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</si>
  <si>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</si>
  <si>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</si>
  <si>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</si>
  <si>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</si>
  <si>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</si>
  <si>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</si>
  <si>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</si>
  <si>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</si>
  <si>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</si>
  <si>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</si>
  <si>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</si>
  <si>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</si>
  <si>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</si>
  <si>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</si>
  <si>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</si>
  <si>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</si>
  <si>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</si>
  <si>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</si>
  <si>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</si>
  <si>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</si>
  <si>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</si>
  <si>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</si>
  <si>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</si>
  <si>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</si>
  <si>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</si>
  <si>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</si>
  <si>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</si>
  <si>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</si>
  <si>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</si>
  <si>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</si>
  <si>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</si>
  <si>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</si>
  <si>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</si>
  <si>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</si>
  <si>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</si>
  <si>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</si>
  <si>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</si>
  <si>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</si>
  <si>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</si>
  <si>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</si>
  <si>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</si>
  <si>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</si>
  <si>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</si>
  <si>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</si>
  <si>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</si>
  <si>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</si>
  <si>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</si>
  <si>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</si>
  <si>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</si>
  <si>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</si>
  <si>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</si>
  <si>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</si>
  <si>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</si>
  <si>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</si>
  <si>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</si>
  <si>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</si>
  <si>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</si>
  <si>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</si>
  <si>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</si>
  <si>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</si>
  <si>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</si>
  <si>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</si>
  <si>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</si>
  <si>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</si>
  <si>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</si>
  <si>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</si>
  <si>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</si>
  <si>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</si>
  <si>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</si>
  <si>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</si>
  <si>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</si>
  <si>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</si>
  <si>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</si>
  <si>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</si>
  <si>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</si>
  <si>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</si>
  <si>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</si>
  <si>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</si>
  <si>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</si>
  <si>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</si>
  <si>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</si>
  <si>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</si>
  <si>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</si>
  <si>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</si>
  <si>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</si>
  <si>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</si>
  <si>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</si>
  <si>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</si>
  <si>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</si>
  <si>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</si>
  <si>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</si>
  <si>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</si>
  <si>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</si>
  <si>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</si>
  <si>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</si>
  <si>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</si>
  <si>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</si>
  <si>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</si>
  <si>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</si>
  <si>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</si>
  <si>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</si>
  <si>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</si>
  <si>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</si>
  <si>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</si>
  <si>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</si>
  <si>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</si>
  <si>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</si>
  <si>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</si>
  <si>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</si>
  <si>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</si>
  <si>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</si>
  <si>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</si>
  <si>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</si>
  <si>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</si>
  <si>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</si>
  <si>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</si>
  <si>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</si>
  <si>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</si>
  <si>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</si>
  <si>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</si>
  <si>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</si>
  <si>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</si>
  <si>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</si>
  <si>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</si>
  <si>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</si>
  <si>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</si>
  <si>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</si>
  <si>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</si>
  <si>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</si>
  <si>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</si>
  <si>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</si>
  <si>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</si>
  <si>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</si>
  <si>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</si>
  <si>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</si>
  <si>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</si>
  <si>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</si>
  <si>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</si>
  <si>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</si>
  <si>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</si>
  <si>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</si>
  <si>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</si>
  <si>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</si>
  <si>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</si>
  <si>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</si>
  <si>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</si>
  <si>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</si>
  <si>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</si>
  <si>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</si>
  <si>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</si>
  <si>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</si>
  <si>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</si>
  <si>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</si>
  <si>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</si>
  <si>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</si>
  <si>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</si>
  <si>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</si>
  <si>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</si>
  <si>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</si>
  <si>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</si>
  <si>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</si>
  <si>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</si>
  <si>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</si>
  <si>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</si>
  <si>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</si>
  <si>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</si>
  <si>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</si>
  <si>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</si>
  <si>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</si>
  <si>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</si>
  <si>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</si>
  <si>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</si>
  <si>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</si>
  <si>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</si>
  <si>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</si>
  <si>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</si>
  <si>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</si>
  <si>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</si>
  <si>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</si>
  <si>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</si>
  <si>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</si>
  <si>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</si>
  <si>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</si>
  <si>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</si>
  <si>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</si>
  <si>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</si>
  <si>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</si>
  <si>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</si>
  <si>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</si>
  <si>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</si>
  <si>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</si>
  <si>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</si>
  <si>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</si>
  <si>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</si>
  <si>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</si>
  <si>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</si>
  <si>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</si>
  <si>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</si>
  <si>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</si>
  <si>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</si>
  <si>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</si>
  <si>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</si>
  <si>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</si>
  <si>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</si>
  <si>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</si>
  <si>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</si>
  <si>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</si>
  <si>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</si>
  <si>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</si>
  <si>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</si>
  <si>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</si>
  <si>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</si>
  <si>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</si>
  <si>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</si>
  <si>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</si>
  <si>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</si>
  <si>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</si>
  <si>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</si>
  <si>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</si>
  <si>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</si>
  <si>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</si>
  <si>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</si>
  <si>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</si>
  <si>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</si>
  <si>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</si>
  <si>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</si>
  <si>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</si>
  <si>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</si>
  <si>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</si>
  <si>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</si>
  <si>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</si>
  <si>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</si>
  <si>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</si>
  <si>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</si>
  <si>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</si>
  <si>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</si>
  <si>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</si>
  <si>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</si>
  <si>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</si>
  <si>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</si>
  <si>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</si>
  <si>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</si>
  <si>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</si>
  <si>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</si>
  <si>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</si>
  <si>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</si>
  <si>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</si>
  <si>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</si>
  <si>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</si>
  <si>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</si>
  <si>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</si>
  <si>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</si>
  <si>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</si>
  <si>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</si>
  <si>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</si>
  <si>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</si>
  <si>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</si>
  <si>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</si>
  <si>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</si>
  <si>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</si>
  <si>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</si>
  <si>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</si>
  <si>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</si>
  <si>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</si>
  <si>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</si>
  <si>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</si>
  <si>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</si>
  <si>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</si>
  <si>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</si>
  <si>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</si>
  <si>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</si>
  <si>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</si>
  <si>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</si>
  <si>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</si>
  <si>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</si>
  <si>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</si>
  <si>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</si>
  <si>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</si>
  <si>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</si>
  <si>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</si>
  <si>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</si>
  <si>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</si>
  <si>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</si>
  <si>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</si>
  <si>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</si>
  <si>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</si>
  <si>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</si>
  <si>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</si>
  <si>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</si>
  <si>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</si>
  <si>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</si>
  <si>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</si>
  <si>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</si>
  <si>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</si>
  <si>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</si>
  <si>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</si>
  <si>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</si>
  <si>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</si>
  <si>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</si>
  <si>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</si>
  <si>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</si>
  <si>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</si>
  <si>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</si>
  <si>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</si>
  <si>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</si>
  <si>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</si>
  <si>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</si>
  <si>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</si>
  <si>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</si>
  <si>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</si>
  <si>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</si>
  <si>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</si>
  <si>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</si>
  <si>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</si>
  <si>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</si>
  <si>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</si>
  <si>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</si>
  <si>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</si>
  <si>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</si>
  <si>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</si>
  <si>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</si>
  <si>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</si>
  <si>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</si>
  <si>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</si>
  <si>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</si>
  <si>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</si>
  <si>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</si>
  <si>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</si>
  <si>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</si>
  <si>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</si>
  <si>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</si>
  <si>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</si>
  <si>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</si>
  <si>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</si>
  <si>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</si>
  <si>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</si>
  <si>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</si>
  <si>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</si>
  <si>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</si>
  <si>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</si>
  <si>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</si>
  <si>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</si>
  <si>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</si>
  <si>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</si>
  <si>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</si>
  <si>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</si>
  <si>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</si>
  <si>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</si>
  <si>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</si>
  <si>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</si>
  <si>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</si>
  <si>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</si>
  <si>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</si>
  <si>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</si>
  <si>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</si>
  <si>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</si>
  <si>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</si>
  <si>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</si>
  <si>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</si>
  <si>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</si>
  <si>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</si>
  <si>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</si>
  <si>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</si>
  <si>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</si>
  <si>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</si>
  <si>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</si>
  <si>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</si>
  <si>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</si>
  <si>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</si>
  <si>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</si>
  <si>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</si>
  <si>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</si>
  <si>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</si>
  <si>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</si>
  <si>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</si>
  <si>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</si>
  <si>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</si>
  <si>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</si>
  <si>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</si>
  <si>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</si>
  <si>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</si>
  <si>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</si>
  <si>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</si>
  <si>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</si>
  <si>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</si>
  <si>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</si>
  <si>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</si>
  <si>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</si>
  <si>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</si>
  <si>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</si>
  <si>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</si>
  <si>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</si>
  <si>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</si>
  <si>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</si>
  <si>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</si>
  <si>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</si>
  <si>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</si>
  <si>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</si>
  <si>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</si>
  <si>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</si>
  <si>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</si>
  <si>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</si>
  <si>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</si>
  <si>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</si>
  <si>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</si>
  <si>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</si>
  <si>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</si>
  <si>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</si>
  <si>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</si>
  <si>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</si>
  <si>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</si>
  <si>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</si>
  <si>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</si>
  <si>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</si>
  <si>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</si>
  <si>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</si>
  <si>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</si>
  <si>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</si>
  <si>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</si>
  <si>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</si>
  <si>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</si>
  <si>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</si>
  <si>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</si>
  <si>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</si>
  <si>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</si>
  <si>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</si>
  <si>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</si>
  <si>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</si>
  <si>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</si>
  <si>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</si>
  <si>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</si>
  <si>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</si>
  <si>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</si>
  <si>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</si>
  <si>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</si>
  <si>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</si>
  <si>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</si>
  <si>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</si>
  <si>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</si>
  <si>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</si>
  <si>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</si>
  <si>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</si>
  <si>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</si>
  <si>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</si>
  <si>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</si>
  <si>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</si>
  <si>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</si>
  <si>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</si>
  <si>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</si>
  <si>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</si>
  <si>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</si>
  <si>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</si>
  <si>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</si>
  <si>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</si>
  <si>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</si>
  <si>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</si>
  <si>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</si>
  <si>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</si>
  <si>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</si>
  <si>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</si>
  <si>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</si>
  <si>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</si>
  <si>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</si>
  <si>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</si>
  <si>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</si>
  <si>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</si>
  <si>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</si>
  <si>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</si>
  <si>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</si>
  <si>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</si>
  <si>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</si>
  <si>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</si>
  <si>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</si>
  <si>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</si>
  <si>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</si>
  <si>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</si>
  <si>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</si>
  <si>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</si>
  <si>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</si>
  <si>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</si>
  <si>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</si>
  <si>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</si>
  <si>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</si>
  <si>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</si>
  <si>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</si>
  <si>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</si>
  <si>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</si>
  <si>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</si>
  <si>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</si>
  <si>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</si>
  <si>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</si>
  <si>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</si>
  <si>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</si>
  <si>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</si>
  <si>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</si>
  <si>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</si>
  <si>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</si>
  <si>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</si>
  <si>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</si>
  <si>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</si>
  <si>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</si>
  <si>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</si>
  <si>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</si>
  <si>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</si>
  <si>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</si>
  <si>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</si>
  <si>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</si>
  <si>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</si>
  <si>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</si>
  <si>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</si>
  <si>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</si>
  <si>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</si>
  <si>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</si>
  <si>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</si>
  <si>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</si>
  <si>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</si>
  <si>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</si>
  <si>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</si>
  <si>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</si>
  <si>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</si>
  <si>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</si>
  <si>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</si>
  <si>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</si>
  <si>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</si>
  <si>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</si>
  <si>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</si>
  <si>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</si>
  <si>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</si>
  <si>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</si>
  <si>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</si>
  <si>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</si>
  <si>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</si>
  <si>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</si>
  <si>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</si>
  <si>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</si>
  <si>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</si>
  <si>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</si>
  <si>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</si>
  <si>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</si>
  <si>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</si>
  <si>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</si>
  <si>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</si>
  <si>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</si>
  <si>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</si>
  <si>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</si>
  <si>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</si>
  <si>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</si>
  <si>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</si>
  <si>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</si>
  <si>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</si>
  <si>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</si>
  <si>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</si>
  <si>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</si>
  <si>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</si>
  <si>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</si>
  <si>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</si>
  <si>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</si>
  <si>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</si>
  <si>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</si>
  <si>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</si>
  <si>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</si>
  <si>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</si>
  <si>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</si>
  <si>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</si>
  <si>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</si>
  <si>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</si>
  <si>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</si>
  <si>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</si>
  <si>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</si>
  <si>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</si>
  <si>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</si>
  <si>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</si>
  <si>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</si>
  <si>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</si>
  <si>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</si>
  <si>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</si>
  <si>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</si>
  <si>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</si>
  <si>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</si>
  <si>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</si>
  <si>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</si>
  <si>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</si>
  <si>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</si>
  <si>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</si>
  <si>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</si>
  <si>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</si>
  <si>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</si>
  <si>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</si>
  <si>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</si>
  <si>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</si>
  <si>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</si>
  <si>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</si>
  <si>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</si>
  <si>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</si>
  <si>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</si>
  <si>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</si>
  <si>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</si>
  <si>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</si>
  <si>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</si>
  <si>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</si>
  <si>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</si>
  <si>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</si>
  <si>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</si>
  <si>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</si>
  <si>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</si>
  <si>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</si>
  <si>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</si>
  <si>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</si>
  <si>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</si>
  <si>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</si>
  <si>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</si>
  <si>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</si>
  <si>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</si>
  <si>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</si>
  <si>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</si>
  <si>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</si>
  <si>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</si>
  <si>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</si>
  <si>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</si>
  <si>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</si>
  <si>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</si>
  <si>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</si>
  <si>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</si>
  <si>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</si>
  <si>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</si>
  <si>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</si>
  <si>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</si>
  <si>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</si>
  <si>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</si>
  <si>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</si>
  <si>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</si>
  <si>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</si>
  <si>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</si>
  <si>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</si>
  <si>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</si>
  <si>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</si>
  <si>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</si>
  <si>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</si>
  <si>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</si>
  <si>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</si>
  <si>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</si>
  <si>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</si>
  <si>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</si>
  <si>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</si>
  <si>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</si>
  <si>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</si>
  <si>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</si>
  <si>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</si>
  <si>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</si>
  <si>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</si>
  <si>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</si>
  <si>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</si>
  <si>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</si>
  <si>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</si>
  <si>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</si>
  <si>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</si>
  <si>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</si>
  <si>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</si>
  <si>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</si>
  <si>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</si>
  <si>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</si>
  <si>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</si>
  <si>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</si>
  <si>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</si>
  <si>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</si>
  <si>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</si>
  <si>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</si>
  <si>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</si>
  <si>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</si>
  <si>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</si>
  <si>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</si>
  <si>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</si>
  <si>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</si>
  <si>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</si>
  <si>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</si>
  <si>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</si>
  <si>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</si>
  <si>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</si>
  <si>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</si>
  <si>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</si>
  <si>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</si>
  <si>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</si>
  <si>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</si>
  <si>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</si>
  <si>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</si>
  <si>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</si>
  <si>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</si>
  <si>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</si>
  <si>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</si>
  <si>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</si>
  <si>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</si>
  <si>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</si>
  <si>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</si>
  <si>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</si>
  <si>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</si>
  <si>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</si>
  <si>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</si>
  <si>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</si>
  <si>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</si>
  <si>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</si>
  <si>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</si>
  <si>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</si>
  <si>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</si>
  <si>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</si>
  <si>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</si>
  <si>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</si>
  <si>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</si>
  <si>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</si>
  <si>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</si>
  <si>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</si>
  <si>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</si>
  <si>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</si>
  <si>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</si>
  <si>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</si>
  <si>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</si>
  <si>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</si>
  <si>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</si>
  <si>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</si>
  <si>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</si>
  <si>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</si>
  <si>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</si>
  <si>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</si>
  <si>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</si>
  <si>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</si>
  <si>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</si>
  <si>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</si>
  <si>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</si>
  <si>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</si>
  <si>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</si>
  <si>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</si>
  <si>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</si>
  <si>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</si>
  <si>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</si>
  <si>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</si>
  <si>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</si>
  <si>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</si>
  <si>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</si>
  <si>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</si>
  <si>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</si>
  <si>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</si>
  <si>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</si>
  <si>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</si>
  <si>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</si>
  <si>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</si>
  <si>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</si>
  <si>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</si>
  <si>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</si>
  <si>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</si>
  <si>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</si>
  <si>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</si>
  <si>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</si>
  <si>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</si>
  <si>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</si>
  <si>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</si>
  <si>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</si>
  <si>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</si>
  <si>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</si>
  <si>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</si>
  <si>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</si>
  <si>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</si>
  <si>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</si>
  <si>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</si>
  <si>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</si>
  <si>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</si>
  <si>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</si>
  <si>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</si>
  <si>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</si>
  <si>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</si>
  <si>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</si>
  <si>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</si>
  <si>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</si>
  <si>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</si>
  <si>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</si>
  <si>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</si>
  <si>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</si>
  <si>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</si>
  <si>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</si>
  <si>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</si>
  <si>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</si>
  <si>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</si>
  <si>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</si>
  <si>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</si>
  <si>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</si>
  <si>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</si>
  <si>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</si>
  <si>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</si>
  <si>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</si>
  <si>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</si>
  <si>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</si>
  <si>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</si>
  <si>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</si>
  <si>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</si>
  <si>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</si>
  <si>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</si>
  <si>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</si>
  <si>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</si>
  <si>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</si>
  <si>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</si>
  <si>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</si>
  <si>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</si>
  <si>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</si>
  <si>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</si>
  <si>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</si>
  <si>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</si>
  <si>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</si>
  <si>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</si>
  <si>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</si>
  <si>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</si>
  <si>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</si>
  <si>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</si>
  <si>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</si>
  <si>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</si>
  <si>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</si>
  <si>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</si>
  <si>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</si>
  <si>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</si>
  <si>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</si>
  <si>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</si>
  <si>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</si>
  <si>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</si>
  <si>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</si>
  <si>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</si>
  <si>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</si>
  <si>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</si>
  <si>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</si>
  <si>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</si>
  <si>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</si>
  <si>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</si>
  <si>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</si>
  <si>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</si>
  <si>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</si>
  <si>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</si>
  <si>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</si>
  <si>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</si>
  <si>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</si>
  <si>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</si>
  <si>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</si>
  <si>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</si>
  <si>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</si>
  <si>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</si>
  <si>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</si>
  <si>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</si>
  <si>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</si>
  <si>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</si>
  <si>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</si>
  <si>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</si>
  <si>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</si>
  <si>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</si>
  <si>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</si>
  <si>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</si>
  <si>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</si>
  <si>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</si>
  <si>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</si>
  <si>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</si>
  <si>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</si>
  <si>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</si>
  <si>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</si>
  <si>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</si>
  <si>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</si>
  <si>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</si>
  <si>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</si>
  <si>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</si>
  <si>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</si>
  <si>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</si>
  <si>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</si>
  <si>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</si>
  <si>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</si>
  <si>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</si>
  <si>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</si>
  <si>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</si>
  <si>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</si>
  <si>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</si>
  <si>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</si>
  <si>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</si>
  <si>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</si>
  <si>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</si>
  <si>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</si>
  <si>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</si>
  <si>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</si>
  <si>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</si>
  <si>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</si>
  <si>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</si>
  <si>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</si>
  <si>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</si>
  <si>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</si>
  <si>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</si>
  <si>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</si>
  <si>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</si>
  <si>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</si>
  <si>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</si>
  <si>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</si>
  <si>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</si>
  <si>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</si>
  <si>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</si>
  <si>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</si>
  <si>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</si>
  <si>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</si>
  <si>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</si>
  <si>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</si>
  <si>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</si>
  <si>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1600-1605</t>
  </si>
  <si>
    <t>1650-1670</t>
  </si>
  <si>
    <t>ALSTONE</t>
  </si>
  <si>
    <t>PASCHIM FINANCE AND CHIT FUND PVT LTD</t>
  </si>
  <si>
    <t>VICTORY SOFTWARE PRIVATE LIMITED</t>
  </si>
  <si>
    <t>SBLI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</si>
  <si>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</si>
  <si>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</si>
  <si>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</si>
  <si>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</si>
  <si>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</si>
  <si>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</si>
  <si>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</si>
  <si>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</si>
  <si>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</si>
  <si>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</si>
  <si>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</si>
  <si>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</si>
  <si>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</si>
  <si>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</si>
  <si>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</si>
  <si>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GRAVITON RESEARCH CAPITAL LLP</t>
  </si>
  <si>
    <t>HCC</t>
  </si>
  <si>
    <t>Hindustan Construc Co.</t>
  </si>
  <si>
    <t>IDBI TRUSTEESHIP SERVICES LTD</t>
  </si>
  <si>
    <t>Loss of Rs.70/-</t>
  </si>
  <si>
    <t>Part profit of Rs.145/-</t>
  </si>
  <si>
    <t>305-310</t>
  </si>
  <si>
    <t>330-350</t>
  </si>
  <si>
    <t>Loss of Rs.32/-</t>
  </si>
  <si>
    <t>NAVODAYENT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</si>
  <si>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</si>
  <si>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</si>
  <si>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</si>
  <si>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</si>
  <si>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</si>
  <si>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</si>
  <si>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</si>
  <si>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</si>
  <si>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</si>
  <si>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</si>
  <si>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</si>
  <si>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</si>
  <si>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</si>
  <si>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</si>
  <si>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BP EQUITIES PVT. LTD.</t>
  </si>
  <si>
    <t>SATABDI TRACOM PRIVATE LIMITED</t>
  </si>
  <si>
    <t>RAVI GOYAL (HUF)</t>
  </si>
  <si>
    <t>ONTIC</t>
  </si>
  <si>
    <t>NOBLE POLYMERS LIMITED NOBLE</t>
  </si>
  <si>
    <t>CHETAN RASIKLAL SHAH</t>
  </si>
  <si>
    <t>SHASHIJIT</t>
  </si>
  <si>
    <t>AJIT DEEPCHAND JAIN</t>
  </si>
  <si>
    <t>MAYANKAGRAWAL</t>
  </si>
  <si>
    <t>VERTOZ</t>
  </si>
  <si>
    <t>Vertoz Advertising Ltd</t>
  </si>
  <si>
    <t>SKSE SECURITIES LTD</t>
  </si>
  <si>
    <t>Profiit of Rs.11/-</t>
  </si>
  <si>
    <t>Loss of Rs.5/-</t>
  </si>
  <si>
    <t>4770-4830</t>
  </si>
  <si>
    <t>5200-5500</t>
  </si>
  <si>
    <t>334-336</t>
  </si>
  <si>
    <t>Buy&lt;&gt;</t>
  </si>
  <si>
    <t>ACHYUT</t>
  </si>
  <si>
    <t>GIRIRAJ STOCK BROKING PRIVATE LIMITED</t>
  </si>
  <si>
    <t>DFL</t>
  </si>
  <si>
    <t>SRI SALASAR SUPPLIERS PRIVATE LIMITED</t>
  </si>
  <si>
    <t>MAFIA</t>
  </si>
  <si>
    <t>NIRAV ASHWINKUMAR SHAH</t>
  </si>
  <si>
    <t>OLATECH</t>
  </si>
  <si>
    <t>SCAPDVR</t>
  </si>
  <si>
    <t>TAAZAINT</t>
  </si>
  <si>
    <t>RAVINDER RAO POLSANI</t>
  </si>
  <si>
    <t>VAL</t>
  </si>
  <si>
    <t>WELCURE</t>
  </si>
  <si>
    <t>MADHUDEVI SANJAY BUCHA</t>
  </si>
  <si>
    <t>AJOONI</t>
  </si>
  <si>
    <t>Ajooni Biotech Limited</t>
  </si>
  <si>
    <t>Easy Trip Planners Ltd</t>
  </si>
  <si>
    <t>NIRAJ RAJNIKANT SHAH</t>
  </si>
  <si>
    <t>KSHITIJPOL</t>
  </si>
  <si>
    <t>Kshitij Polyline Limited</t>
  </si>
  <si>
    <t>SHAIBAL GHOSH</t>
  </si>
  <si>
    <t>ZENAB AIYUB YACOOBALI</t>
  </si>
  <si>
    <t>SECURCRED</t>
  </si>
  <si>
    <t>SecUR Credentials Limited</t>
  </si>
  <si>
    <t>NAKSHATRA GARMENTS PRIVATE LIMITED</t>
  </si>
  <si>
    <t>SW CAPITAL PRIVATE LIMITED</t>
  </si>
  <si>
    <t>GICL</t>
  </si>
  <si>
    <t>Globe Intl Carriers Ltd</t>
  </si>
  <si>
    <t>CIPLA DEC FUT</t>
  </si>
  <si>
    <t>1110-1114</t>
  </si>
  <si>
    <t>1135-1155</t>
  </si>
  <si>
    <t>BANKNIFTY 42400 CE NOV</t>
  </si>
  <si>
    <t>180-190</t>
  </si>
  <si>
    <t>300-400</t>
  </si>
  <si>
    <t>AARTECH</t>
  </si>
  <si>
    <t>UNIQUE INVESTMENT</t>
  </si>
  <si>
    <t>AASHKA</t>
  </si>
  <si>
    <t>SAUMIL ARVINDBHAI BHAVNAGARI</t>
  </si>
  <si>
    <t>SHASWAT STOCK BROKERS PRIVATE LIMITED</t>
  </si>
  <si>
    <t>AFEL</t>
  </si>
  <si>
    <t>DHWAJA COMMODITY SERVICES PRIVATE LIMITED</t>
  </si>
  <si>
    <t>PASCHIM FINANCE &amp; CHIT FUND PVT LTD</t>
  </si>
  <si>
    <t>ANUBHAV</t>
  </si>
  <si>
    <t>PARMESHWAR BARTER PRIVATE LIMITED</t>
  </si>
  <si>
    <t>PRANIR INVESTMENTS</t>
  </si>
  <si>
    <t>ASITCFIN</t>
  </si>
  <si>
    <t>ASIT CHIMANLAL MEHTA</t>
  </si>
  <si>
    <t>CLIQTRADE STOCK BROKERS PRIVATE LIMITED</t>
  </si>
  <si>
    <t>ATHARVENT</t>
  </si>
  <si>
    <t>DILIP KUMAR JHA</t>
  </si>
  <si>
    <t>VANDANA PRAMOD GADIYA</t>
  </si>
  <si>
    <t>BILLWIN</t>
  </si>
  <si>
    <t>SCHUBERT JOSEPH VAZ</t>
  </si>
  <si>
    <t>RAJ KUMAR JAIN</t>
  </si>
  <si>
    <t>SMITA SUBRATA DEY</t>
  </si>
  <si>
    <t>SUMIT BANSAL</t>
  </si>
  <si>
    <t>BNL</t>
  </si>
  <si>
    <t>RIGMADIRAPPA INVESTMENTS PRIVATE LIMITED</t>
  </si>
  <si>
    <t>TEAM INDIA MANAGERS LTD</t>
  </si>
  <si>
    <t>CITADEL</t>
  </si>
  <si>
    <t>GANDHI SECURITIES &amp; INVESTMENT PVT LTD</t>
  </si>
  <si>
    <t>AMIT KUMAR</t>
  </si>
  <si>
    <t>COSPOWER</t>
  </si>
  <si>
    <t>MADHUSUDHAN GUNDA</t>
  </si>
  <si>
    <t>RAJESHKUMAR</t>
  </si>
  <si>
    <t>CPML</t>
  </si>
  <si>
    <t>NAVEEN GUPTA</t>
  </si>
  <si>
    <t>VIVEK CHAUHAN</t>
  </si>
  <si>
    <t>ANKUR SHARMA</t>
  </si>
  <si>
    <t>DML</t>
  </si>
  <si>
    <t>JAYARAMAN VISHWANATHAN</t>
  </si>
  <si>
    <t>GARNETINT</t>
  </si>
  <si>
    <t>SURESH GAGGAR</t>
  </si>
  <si>
    <t>TANGO COMMOSALES LLP</t>
  </si>
  <si>
    <t>GMPL</t>
  </si>
  <si>
    <t>SHERWOOD SECURITIES PVT LTD</t>
  </si>
  <si>
    <t>GNRL</t>
  </si>
  <si>
    <t>AJAY CHANDRA BHOGARAJU</t>
  </si>
  <si>
    <t>THANGADURAI</t>
  </si>
  <si>
    <t>MANOJ ASHOKKUMAR BHARAKHADA</t>
  </si>
  <si>
    <t>B.W.TRADERS</t>
  </si>
  <si>
    <t>PRASAD MINESH LAD</t>
  </si>
  <si>
    <t>ANOOP JAIN</t>
  </si>
  <si>
    <t>VIBRANT SECURITIES PRIVATE LIMITED</t>
  </si>
  <si>
    <t>MANISH HARSH</t>
  </si>
  <si>
    <t>SIMA OJHA</t>
  </si>
  <si>
    <t>MADHUMMAL MANEESH</t>
  </si>
  <si>
    <t>KAPILRAJ</t>
  </si>
  <si>
    <t>SURAJ PANCHAL</t>
  </si>
  <si>
    <t>PINKLINE FINANCIAL CONSULTANTS LLP .</t>
  </si>
  <si>
    <t>KHANDSE</t>
  </si>
  <si>
    <t>SHASHANK SINGH CHANDRAWANSHI</t>
  </si>
  <si>
    <t>JYOTSNABEN RANCHHODLAL PATEL</t>
  </si>
  <si>
    <t>RAKESH RAJAN</t>
  </si>
  <si>
    <t>LIGHTHOUSE INDIA FUND III, LIMITED</t>
  </si>
  <si>
    <t>JAGRUTIBEN JAYANTILAL VYAS</t>
  </si>
  <si>
    <t>OONE</t>
  </si>
  <si>
    <t>SRINIVAS RAO MUDDANA NRO NON PIS</t>
  </si>
  <si>
    <t>HIMANSHU MOHANBHAI MADHAK</t>
  </si>
  <si>
    <t>SANDIPBHAI SAROJBHAI SONI</t>
  </si>
  <si>
    <t>SHIFALI SHARMA</t>
  </si>
  <si>
    <t>NARESH MANOHARLAL KANDHARI</t>
  </si>
  <si>
    <t>SHREESEC</t>
  </si>
  <si>
    <t>ROHAN HARSHITBHAI TALATI</t>
  </si>
  <si>
    <t>SONALAD</t>
  </si>
  <si>
    <t>SPTRSHI</t>
  </si>
  <si>
    <t>PALLAVI AJAY SHRIDHAR</t>
  </si>
  <si>
    <t>SRDAPRT</t>
  </si>
  <si>
    <t>GUTTIKONDA VARA LAKSHMI</t>
  </si>
  <si>
    <t>STANPACK</t>
  </si>
  <si>
    <t>RADHAKRISHNA G</t>
  </si>
  <si>
    <t>RAHUL AGARWAL</t>
  </si>
  <si>
    <t>THIRDFIN</t>
  </si>
  <si>
    <t>IMPRESSION TRADELINKS PRIVATE LIMITED</t>
  </si>
  <si>
    <t>SHIVANAGOUDASHEKHARAGOUDAHIREGOUDAR</t>
  </si>
  <si>
    <t>YUG</t>
  </si>
  <si>
    <t>M/S. PRARTHANA ENTERPRISES</t>
  </si>
  <si>
    <t>DEVIT</t>
  </si>
  <si>
    <t>Dev Info Technology Ltd</t>
  </si>
  <si>
    <t>MANSUKH STOCK  BROKERS LTD</t>
  </si>
  <si>
    <t>ARHAM SHARE PRIVATE LIMITED</t>
  </si>
  <si>
    <t>QE SECURITIES</t>
  </si>
  <si>
    <t>HITECH</t>
  </si>
  <si>
    <t>Hi-Tech Pipes Limited</t>
  </si>
  <si>
    <t>XTX MARKETS LLP</t>
  </si>
  <si>
    <t>ISHAN</t>
  </si>
  <si>
    <t>Ishan International Ltd</t>
  </si>
  <si>
    <t>DIPAKMATHURBHAISALVI</t>
  </si>
  <si>
    <t>JPPOWER</t>
  </si>
  <si>
    <t>Jaiprakash Power Ven. Lt</t>
  </si>
  <si>
    <t>SHARE INDIA SECURITIES LIMITED</t>
  </si>
  <si>
    <t>KAYNES</t>
  </si>
  <si>
    <t>Kaynes Technology Ind Ltd</t>
  </si>
  <si>
    <t>NK SECURITIES RESEARCH PRIVATE LIMITED</t>
  </si>
  <si>
    <t>VALUEQUEST INVESTMENT ADVISORS PRIVATE LIMITED</t>
  </si>
  <si>
    <t>TNTBC AS THE TRUSTEE OF NOMURA INDIA STOCK MOTHER FUND</t>
  </si>
  <si>
    <t>NORGES BANK ON ACCOUNT OF THE GOVERNMENT PENSION FUND GLOBAL</t>
  </si>
  <si>
    <t>GOLDMAN SACHS FUNDS - GOLDMAN SACHS INDIA EQUITY PORTFOLIO</t>
  </si>
  <si>
    <t>Mazagon Dock Shipbuil Ltd</t>
  </si>
  <si>
    <t>NECCLTD</t>
  </si>
  <si>
    <t>North East Carry Corp Ltd</t>
  </si>
  <si>
    <t>SARVAGAY TEXTILE LLP</t>
  </si>
  <si>
    <t>Stampede Capital Limited</t>
  </si>
  <si>
    <t>MUDUPULAVEMULA SURENDRANADHA REDDY</t>
  </si>
  <si>
    <t>SRPL</t>
  </si>
  <si>
    <t>Shree Ram Proteins Ltd.</t>
  </si>
  <si>
    <t>LALITKUMAR CHANDULAL VASOYA</t>
  </si>
  <si>
    <t>SUULD</t>
  </si>
  <si>
    <t>Suumaya Industries Ltd</t>
  </si>
  <si>
    <t>UMESLTD</t>
  </si>
  <si>
    <t>Usha Martin Edu &amp; Sol Ltd</t>
  </si>
  <si>
    <t>USHA MARTIN VENTURES LTD</t>
  </si>
  <si>
    <t>ACADEMY FOR COMPUTER TRAINING GUJ PRIVATE LIMITED</t>
  </si>
  <si>
    <t>GOVIND KRIPA ENCLAVE LLP</t>
  </si>
  <si>
    <t>DINESH JAGMOHANDAS SHAH</t>
  </si>
  <si>
    <t>RAKHI LOHIA</t>
  </si>
  <si>
    <t>Max Fin Serv Ltd</t>
  </si>
  <si>
    <t>CATALYST TRUSTEESHIP LIMITED</t>
  </si>
  <si>
    <t>BIRVA TRADING LLP</t>
  </si>
  <si>
    <t>ROLEXRINGS</t>
  </si>
  <si>
    <t>Rolex Rings Limited</t>
  </si>
  <si>
    <t>PGIM INDIA MUTUAL FUND</t>
  </si>
  <si>
    <t>LAVJIBHAI VALJIBHAI SAVALIYA</t>
  </si>
  <si>
    <t>MANDSAURWALLA GULSHAN M</t>
  </si>
  <si>
    <t>PETERHOUSE INVESTMENTS LIMITED</t>
  </si>
  <si>
    <t>VCL</t>
  </si>
  <si>
    <t>Vaxtex Cotfab Limited</t>
  </si>
  <si>
    <t>QMIN PHARMA PRIVATE LIMITED</t>
  </si>
  <si>
    <t>Profit of Rs.14/-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</si>
</sst>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2" sqref="G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18281</v>
      </c>
      <c r="F11" s="32">
        <v>18248.816666666666</v>
      </c>
      <c r="G11" s="33">
        <v>18203.73333333333</v>
      </c>
      <c r="H11" s="33">
        <v>18126.466666666664</v>
      </c>
      <c r="I11" s="33">
        <v>18081.383333333328</v>
      </c>
      <c r="J11" s="33">
        <v>18326.083333333332</v>
      </c>
      <c r="K11" s="33">
        <v>18371.166666666668</v>
      </c>
      <c r="L11" s="33">
        <v>18448.433333333334</v>
      </c>
      <c r="M11" s="34">
        <v>18293.900000000001</v>
      </c>
      <c r="N11" s="34">
        <v>18171.55</v>
      </c>
      <c r="O11" s="35">
        <v>13496450</v>
      </c>
      <c r="P11" s="36">
        <v>-5.2331130757806371E-3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42478.75</v>
      </c>
      <c r="F12" s="37">
        <v>42458.433333333334</v>
      </c>
      <c r="G12" s="38">
        <v>42400.316666666666</v>
      </c>
      <c r="H12" s="38">
        <v>42321.883333333331</v>
      </c>
      <c r="I12" s="38">
        <v>42263.766666666663</v>
      </c>
      <c r="J12" s="38">
        <v>42536.866666666669</v>
      </c>
      <c r="K12" s="38">
        <v>42594.983333333337</v>
      </c>
      <c r="L12" s="38">
        <v>42673.416666666672</v>
      </c>
      <c r="M12" s="28">
        <v>42516.55</v>
      </c>
      <c r="N12" s="28">
        <v>42380</v>
      </c>
      <c r="O12" s="39">
        <v>3403675</v>
      </c>
      <c r="P12" s="40">
        <v>9.4631644114265501E-2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44894</v>
      </c>
      <c r="E13" s="37">
        <v>19046.3</v>
      </c>
      <c r="F13" s="37">
        <v>19040.766666666666</v>
      </c>
      <c r="G13" s="38">
        <v>18991.533333333333</v>
      </c>
      <c r="H13" s="38">
        <v>18936.766666666666</v>
      </c>
      <c r="I13" s="38">
        <v>18887.533333333333</v>
      </c>
      <c r="J13" s="38">
        <v>19095.533333333333</v>
      </c>
      <c r="K13" s="38">
        <v>19144.766666666663</v>
      </c>
      <c r="L13" s="38">
        <v>19199.533333333333</v>
      </c>
      <c r="M13" s="28">
        <v>19090</v>
      </c>
      <c r="N13" s="28">
        <v>18986</v>
      </c>
      <c r="O13" s="39">
        <v>6880</v>
      </c>
      <c r="P13" s="40">
        <v>-0.14427860696517414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44894</v>
      </c>
      <c r="E14" s="37">
        <v>7159.95</v>
      </c>
      <c r="F14" s="37">
        <v>2386.65</v>
      </c>
      <c r="G14" s="38">
        <v>4773.3</v>
      </c>
      <c r="H14" s="38">
        <v>2386.65</v>
      </c>
      <c r="I14" s="38">
        <v>4773.3</v>
      </c>
      <c r="J14" s="38">
        <v>4773.3</v>
      </c>
      <c r="K14" s="38">
        <v>2386.65</v>
      </c>
      <c r="L14" s="38">
        <v>4773.3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669.55</v>
      </c>
      <c r="F15" s="37">
        <v>671.61666666666667</v>
      </c>
      <c r="G15" s="38">
        <v>663.73333333333335</v>
      </c>
      <c r="H15" s="38">
        <v>657.91666666666663</v>
      </c>
      <c r="I15" s="38">
        <v>650.0333333333333</v>
      </c>
      <c r="J15" s="38">
        <v>677.43333333333339</v>
      </c>
      <c r="K15" s="38">
        <v>685.31666666666683</v>
      </c>
      <c r="L15" s="38">
        <v>691.13333333333344</v>
      </c>
      <c r="M15" s="28">
        <v>679.5</v>
      </c>
      <c r="N15" s="28">
        <v>665.8</v>
      </c>
      <c r="O15" s="39">
        <v>3234250</v>
      </c>
      <c r="P15" s="40">
        <v>-5.3011448481831758E-2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3072.2</v>
      </c>
      <c r="F16" s="37">
        <v>3077.7666666666664</v>
      </c>
      <c r="G16" s="38">
        <v>3044.5333333333328</v>
      </c>
      <c r="H16" s="38">
        <v>3016.8666666666663</v>
      </c>
      <c r="I16" s="38">
        <v>2983.6333333333328</v>
      </c>
      <c r="J16" s="38">
        <v>3105.4333333333329</v>
      </c>
      <c r="K16" s="38">
        <v>3138.6666666666665</v>
      </c>
      <c r="L16" s="38">
        <v>3166.333333333333</v>
      </c>
      <c r="M16" s="28">
        <v>3111</v>
      </c>
      <c r="N16" s="28">
        <v>3050.1</v>
      </c>
      <c r="O16" s="39">
        <v>1478250</v>
      </c>
      <c r="P16" s="40">
        <v>-7.7535101404056159E-2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19821.55</v>
      </c>
      <c r="F17" s="37">
        <v>19744.3</v>
      </c>
      <c r="G17" s="38">
        <v>19630.449999999997</v>
      </c>
      <c r="H17" s="38">
        <v>19439.349999999999</v>
      </c>
      <c r="I17" s="38">
        <v>19325.499999999996</v>
      </c>
      <c r="J17" s="38">
        <v>19935.399999999998</v>
      </c>
      <c r="K17" s="38">
        <v>20049.249999999996</v>
      </c>
      <c r="L17" s="38">
        <v>20240.349999999999</v>
      </c>
      <c r="M17" s="28">
        <v>19858.150000000001</v>
      </c>
      <c r="N17" s="28">
        <v>19553.2</v>
      </c>
      <c r="O17" s="39">
        <v>47760</v>
      </c>
      <c r="P17" s="40">
        <v>-6.4996084573218482E-2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126.15</v>
      </c>
      <c r="F18" s="37">
        <v>126.51666666666667</v>
      </c>
      <c r="G18" s="38">
        <v>125.38333333333333</v>
      </c>
      <c r="H18" s="38">
        <v>124.61666666666666</v>
      </c>
      <c r="I18" s="38">
        <v>123.48333333333332</v>
      </c>
      <c r="J18" s="38">
        <v>127.28333333333333</v>
      </c>
      <c r="K18" s="38">
        <v>128.41666666666669</v>
      </c>
      <c r="L18" s="38">
        <v>129.18333333333334</v>
      </c>
      <c r="M18" s="28">
        <v>127.65</v>
      </c>
      <c r="N18" s="28">
        <v>125.75</v>
      </c>
      <c r="O18" s="39">
        <v>25520400</v>
      </c>
      <c r="P18" s="40">
        <v>5.7459033836986589E-3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310.85000000000002</v>
      </c>
      <c r="F19" s="37">
        <v>310.0333333333333</v>
      </c>
      <c r="G19" s="38">
        <v>308.36666666666662</v>
      </c>
      <c r="H19" s="38">
        <v>305.88333333333333</v>
      </c>
      <c r="I19" s="38">
        <v>304.21666666666664</v>
      </c>
      <c r="J19" s="38">
        <v>312.51666666666659</v>
      </c>
      <c r="K19" s="38">
        <v>314.18333333333334</v>
      </c>
      <c r="L19" s="38">
        <v>316.66666666666657</v>
      </c>
      <c r="M19" s="28">
        <v>311.7</v>
      </c>
      <c r="N19" s="28">
        <v>307.55</v>
      </c>
      <c r="O19" s="39">
        <v>14198600</v>
      </c>
      <c r="P19" s="40">
        <v>4.9385088393543428E-2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2465</v>
      </c>
      <c r="F20" s="37">
        <v>2469.5833333333335</v>
      </c>
      <c r="G20" s="38">
        <v>2440.7166666666672</v>
      </c>
      <c r="H20" s="38">
        <v>2416.4333333333338</v>
      </c>
      <c r="I20" s="38">
        <v>2387.5666666666675</v>
      </c>
      <c r="J20" s="38">
        <v>2493.8666666666668</v>
      </c>
      <c r="K20" s="38">
        <v>2522.7333333333327</v>
      </c>
      <c r="L20" s="38">
        <v>2547.0166666666664</v>
      </c>
      <c r="M20" s="28">
        <v>2498.4499999999998</v>
      </c>
      <c r="N20" s="28">
        <v>2445.3000000000002</v>
      </c>
      <c r="O20" s="39">
        <v>3682250</v>
      </c>
      <c r="P20" s="40">
        <v>-1.1528550115285502E-3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4038.2</v>
      </c>
      <c r="F21" s="37">
        <v>4032.6166666666668</v>
      </c>
      <c r="G21" s="38">
        <v>3997.2333333333336</v>
      </c>
      <c r="H21" s="38">
        <v>3956.2666666666669</v>
      </c>
      <c r="I21" s="38">
        <v>3920.8833333333337</v>
      </c>
      <c r="J21" s="38">
        <v>4073.5833333333335</v>
      </c>
      <c r="K21" s="38">
        <v>4108.9666666666672</v>
      </c>
      <c r="L21" s="38">
        <v>4149.9333333333334</v>
      </c>
      <c r="M21" s="28">
        <v>4068</v>
      </c>
      <c r="N21" s="28">
        <v>3991.65</v>
      </c>
      <c r="O21" s="39">
        <v>13967500</v>
      </c>
      <c r="P21" s="40">
        <v>9.4859517571596347E-3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882.9</v>
      </c>
      <c r="F22" s="37">
        <v>879.76666666666677</v>
      </c>
      <c r="G22" s="38">
        <v>873.53333333333353</v>
      </c>
      <c r="H22" s="38">
        <v>864.16666666666674</v>
      </c>
      <c r="I22" s="38">
        <v>857.93333333333351</v>
      </c>
      <c r="J22" s="38">
        <v>889.13333333333355</v>
      </c>
      <c r="K22" s="38">
        <v>895.3666666666669</v>
      </c>
      <c r="L22" s="38">
        <v>904.73333333333358</v>
      </c>
      <c r="M22" s="28">
        <v>886</v>
      </c>
      <c r="N22" s="28">
        <v>870.4</v>
      </c>
      <c r="O22" s="39">
        <v>70497500</v>
      </c>
      <c r="P22" s="40">
        <v>-1.2881996709489972E-2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3092.25</v>
      </c>
      <c r="F23" s="37">
        <v>3081.5499999999997</v>
      </c>
      <c r="G23" s="38">
        <v>3063.1999999999994</v>
      </c>
      <c r="H23" s="38">
        <v>3034.1499999999996</v>
      </c>
      <c r="I23" s="38">
        <v>3015.7999999999993</v>
      </c>
      <c r="J23" s="38">
        <v>3110.5999999999995</v>
      </c>
      <c r="K23" s="38">
        <v>3128.95</v>
      </c>
      <c r="L23" s="38">
        <v>3157.9999999999995</v>
      </c>
      <c r="M23" s="28">
        <v>3099.9</v>
      </c>
      <c r="N23" s="28">
        <v>3052.5</v>
      </c>
      <c r="O23" s="39">
        <v>328800</v>
      </c>
      <c r="P23" s="40">
        <v>0.13145216792842396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642.45000000000005</v>
      </c>
      <c r="F24" s="37">
        <v>639.80000000000007</v>
      </c>
      <c r="G24" s="38">
        <v>634.85000000000014</v>
      </c>
      <c r="H24" s="38">
        <v>627.25000000000011</v>
      </c>
      <c r="I24" s="38">
        <v>622.30000000000018</v>
      </c>
      <c r="J24" s="38">
        <v>647.40000000000009</v>
      </c>
      <c r="K24" s="38">
        <v>652.35000000000014</v>
      </c>
      <c r="L24" s="38">
        <v>659.95</v>
      </c>
      <c r="M24" s="28">
        <v>644.75</v>
      </c>
      <c r="N24" s="28">
        <v>632.20000000000005</v>
      </c>
      <c r="O24" s="39">
        <v>7488000</v>
      </c>
      <c r="P24" s="40">
        <v>-2.866779089376054E-2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567.9</v>
      </c>
      <c r="F25" s="37">
        <v>569.85</v>
      </c>
      <c r="G25" s="38">
        <v>560</v>
      </c>
      <c r="H25" s="38">
        <v>552.1</v>
      </c>
      <c r="I25" s="38">
        <v>542.25</v>
      </c>
      <c r="J25" s="38">
        <v>577.75</v>
      </c>
      <c r="K25" s="38">
        <v>587.60000000000014</v>
      </c>
      <c r="L25" s="38">
        <v>595.5</v>
      </c>
      <c r="M25" s="28">
        <v>579.70000000000005</v>
      </c>
      <c r="N25" s="28">
        <v>561.95000000000005</v>
      </c>
      <c r="O25" s="39">
        <v>75412800</v>
      </c>
      <c r="P25" s="40">
        <v>2.872857633943918E-2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4471.5</v>
      </c>
      <c r="F26" s="37">
        <v>4447.7666666666664</v>
      </c>
      <c r="G26" s="38">
        <v>4409.1333333333332</v>
      </c>
      <c r="H26" s="38">
        <v>4346.7666666666664</v>
      </c>
      <c r="I26" s="38">
        <v>4308.1333333333332</v>
      </c>
      <c r="J26" s="38">
        <v>4510.1333333333332</v>
      </c>
      <c r="K26" s="38">
        <v>4548.7666666666664</v>
      </c>
      <c r="L26" s="38">
        <v>4611.1333333333332</v>
      </c>
      <c r="M26" s="28">
        <v>4486.3999999999996</v>
      </c>
      <c r="N26" s="28">
        <v>4385.3999999999996</v>
      </c>
      <c r="O26" s="39">
        <v>1775500</v>
      </c>
      <c r="P26" s="40">
        <v>-1.4021935304734138E-2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284.7</v>
      </c>
      <c r="F27" s="37">
        <v>283.36666666666662</v>
      </c>
      <c r="G27" s="38">
        <v>280.28333333333325</v>
      </c>
      <c r="H27" s="38">
        <v>275.86666666666662</v>
      </c>
      <c r="I27" s="38">
        <v>272.78333333333325</v>
      </c>
      <c r="J27" s="38">
        <v>287.78333333333325</v>
      </c>
      <c r="K27" s="38">
        <v>290.86666666666662</v>
      </c>
      <c r="L27" s="38">
        <v>295.28333333333325</v>
      </c>
      <c r="M27" s="28">
        <v>286.45</v>
      </c>
      <c r="N27" s="28">
        <v>278.95</v>
      </c>
      <c r="O27" s="39">
        <v>15120000</v>
      </c>
      <c r="P27" s="40">
        <v>-7.4153450492927556E-2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144.5</v>
      </c>
      <c r="F28" s="37">
        <v>144.08333333333334</v>
      </c>
      <c r="G28" s="38">
        <v>142.91666666666669</v>
      </c>
      <c r="H28" s="38">
        <v>141.33333333333334</v>
      </c>
      <c r="I28" s="38">
        <v>140.16666666666669</v>
      </c>
      <c r="J28" s="38">
        <v>145.66666666666669</v>
      </c>
      <c r="K28" s="38">
        <v>146.83333333333337</v>
      </c>
      <c r="L28" s="38">
        <v>148.41666666666669</v>
      </c>
      <c r="M28" s="28">
        <v>145.25</v>
      </c>
      <c r="N28" s="28">
        <v>142.5</v>
      </c>
      <c r="O28" s="39">
        <v>73130000</v>
      </c>
      <c r="P28" s="40">
        <v>-4.7352308994984695E-2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3107.25</v>
      </c>
      <c r="F29" s="37">
        <v>3104.5499999999997</v>
      </c>
      <c r="G29" s="38">
        <v>3083.8499999999995</v>
      </c>
      <c r="H29" s="38">
        <v>3060.45</v>
      </c>
      <c r="I29" s="38">
        <v>3039.7499999999995</v>
      </c>
      <c r="J29" s="38">
        <v>3127.9499999999994</v>
      </c>
      <c r="K29" s="38">
        <v>3148.6499999999992</v>
      </c>
      <c r="L29" s="38">
        <v>3172.0499999999993</v>
      </c>
      <c r="M29" s="28">
        <v>3125.25</v>
      </c>
      <c r="N29" s="28">
        <v>3081.15</v>
      </c>
      <c r="O29" s="39">
        <v>6481800</v>
      </c>
      <c r="P29" s="40">
        <v>-3.6048898010172213E-2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1901.7</v>
      </c>
      <c r="F30" s="37">
        <v>1894.6666666666667</v>
      </c>
      <c r="G30" s="38">
        <v>1878.3333333333335</v>
      </c>
      <c r="H30" s="38">
        <v>1854.9666666666667</v>
      </c>
      <c r="I30" s="38">
        <v>1838.6333333333334</v>
      </c>
      <c r="J30" s="38">
        <v>1918.0333333333335</v>
      </c>
      <c r="K30" s="38">
        <v>1934.366666666667</v>
      </c>
      <c r="L30" s="38">
        <v>1957.7333333333336</v>
      </c>
      <c r="M30" s="28">
        <v>1911</v>
      </c>
      <c r="N30" s="28">
        <v>1871.3</v>
      </c>
      <c r="O30" s="39">
        <v>1295525</v>
      </c>
      <c r="P30" s="40">
        <v>-3.0458942169170611E-2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8040.85</v>
      </c>
      <c r="F31" s="37">
        <v>8070.7166666666672</v>
      </c>
      <c r="G31" s="38">
        <v>7986.3833333333341</v>
      </c>
      <c r="H31" s="38">
        <v>7931.916666666667</v>
      </c>
      <c r="I31" s="38">
        <v>7847.5833333333339</v>
      </c>
      <c r="J31" s="38">
        <v>8125.1833333333343</v>
      </c>
      <c r="K31" s="38">
        <v>8209.5166666666664</v>
      </c>
      <c r="L31" s="38">
        <v>8263.9833333333336</v>
      </c>
      <c r="M31" s="28">
        <v>8155.05</v>
      </c>
      <c r="N31" s="28">
        <v>8016.25</v>
      </c>
      <c r="O31" s="39">
        <v>141750</v>
      </c>
      <c r="P31" s="40">
        <v>-6.3429137760158572E-2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615.95000000000005</v>
      </c>
      <c r="F32" s="37">
        <v>615.08333333333337</v>
      </c>
      <c r="G32" s="38">
        <v>610.16666666666674</v>
      </c>
      <c r="H32" s="38">
        <v>604.38333333333333</v>
      </c>
      <c r="I32" s="38">
        <v>599.4666666666667</v>
      </c>
      <c r="J32" s="38">
        <v>620.86666666666679</v>
      </c>
      <c r="K32" s="38">
        <v>625.78333333333353</v>
      </c>
      <c r="L32" s="38">
        <v>631.56666666666683</v>
      </c>
      <c r="M32" s="28">
        <v>620</v>
      </c>
      <c r="N32" s="28">
        <v>609.29999999999995</v>
      </c>
      <c r="O32" s="39">
        <v>8698000</v>
      </c>
      <c r="P32" s="40">
        <v>5.3792100799612309E-2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462.25</v>
      </c>
      <c r="F33" s="37">
        <v>462.4666666666667</v>
      </c>
      <c r="G33" s="38">
        <v>459.03333333333342</v>
      </c>
      <c r="H33" s="38">
        <v>455.81666666666672</v>
      </c>
      <c r="I33" s="38">
        <v>452.38333333333344</v>
      </c>
      <c r="J33" s="38">
        <v>465.68333333333339</v>
      </c>
      <c r="K33" s="38">
        <v>469.11666666666667</v>
      </c>
      <c r="L33" s="38">
        <v>472.33333333333337</v>
      </c>
      <c r="M33" s="28">
        <v>465.9</v>
      </c>
      <c r="N33" s="28">
        <v>459.25</v>
      </c>
      <c r="O33" s="39">
        <v>14362000</v>
      </c>
      <c r="P33" s="40">
        <v>-3.031530619134427E-2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870.25</v>
      </c>
      <c r="F34" s="37">
        <v>872.01666666666677</v>
      </c>
      <c r="G34" s="38">
        <v>866.88333333333355</v>
      </c>
      <c r="H34" s="38">
        <v>863.51666666666677</v>
      </c>
      <c r="I34" s="38">
        <v>858.38333333333355</v>
      </c>
      <c r="J34" s="38">
        <v>875.38333333333355</v>
      </c>
      <c r="K34" s="38">
        <v>880.51666666666677</v>
      </c>
      <c r="L34" s="38">
        <v>883.88333333333355</v>
      </c>
      <c r="M34" s="28">
        <v>877.15</v>
      </c>
      <c r="N34" s="28">
        <v>868.65</v>
      </c>
      <c r="O34" s="39">
        <v>53509200</v>
      </c>
      <c r="P34" s="40">
        <v>-2.1633718761656099E-2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3636.1</v>
      </c>
      <c r="F35" s="37">
        <v>3628.8999999999996</v>
      </c>
      <c r="G35" s="38">
        <v>3606.5999999999995</v>
      </c>
      <c r="H35" s="38">
        <v>3577.1</v>
      </c>
      <c r="I35" s="38">
        <v>3554.7999999999997</v>
      </c>
      <c r="J35" s="38">
        <v>3658.3999999999992</v>
      </c>
      <c r="K35" s="38">
        <v>3680.6999999999994</v>
      </c>
      <c r="L35" s="38">
        <v>3710.1999999999989</v>
      </c>
      <c r="M35" s="28">
        <v>3651.2</v>
      </c>
      <c r="N35" s="28">
        <v>3599.4</v>
      </c>
      <c r="O35" s="39">
        <v>1408250</v>
      </c>
      <c r="P35" s="40">
        <v>-1.3830532212885153E-2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1649.8</v>
      </c>
      <c r="F36" s="37">
        <v>1648.3</v>
      </c>
      <c r="G36" s="38">
        <v>1638.75</v>
      </c>
      <c r="H36" s="38">
        <v>1627.7</v>
      </c>
      <c r="I36" s="38">
        <v>1618.15</v>
      </c>
      <c r="J36" s="38">
        <v>1659.35</v>
      </c>
      <c r="K36" s="38">
        <v>1668.8999999999996</v>
      </c>
      <c r="L36" s="38">
        <v>1679.9499999999998</v>
      </c>
      <c r="M36" s="28">
        <v>1657.85</v>
      </c>
      <c r="N36" s="28">
        <v>1637.25</v>
      </c>
      <c r="O36" s="39">
        <v>7234500</v>
      </c>
      <c r="P36" s="40">
        <v>-4.8217339823707406E-2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6708.6</v>
      </c>
      <c r="F37" s="37">
        <v>6710.3</v>
      </c>
      <c r="G37" s="38">
        <v>6670.6500000000005</v>
      </c>
      <c r="H37" s="38">
        <v>6632.7000000000007</v>
      </c>
      <c r="I37" s="38">
        <v>6593.0500000000011</v>
      </c>
      <c r="J37" s="38">
        <v>6748.25</v>
      </c>
      <c r="K37" s="38">
        <v>6787.9</v>
      </c>
      <c r="L37" s="38">
        <v>6825.8499999999995</v>
      </c>
      <c r="M37" s="28">
        <v>6749.95</v>
      </c>
      <c r="N37" s="28">
        <v>6672.35</v>
      </c>
      <c r="O37" s="39">
        <v>5262625</v>
      </c>
      <c r="P37" s="40">
        <v>-1.564180500350713E-2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1953.25</v>
      </c>
      <c r="F38" s="37">
        <v>1951.3166666666666</v>
      </c>
      <c r="G38" s="38">
        <v>1943.3833333333332</v>
      </c>
      <c r="H38" s="38">
        <v>1933.5166666666667</v>
      </c>
      <c r="I38" s="38">
        <v>1925.5833333333333</v>
      </c>
      <c r="J38" s="38">
        <v>1961.1833333333332</v>
      </c>
      <c r="K38" s="38">
        <v>1969.1166666666666</v>
      </c>
      <c r="L38" s="38">
        <v>1978.9833333333331</v>
      </c>
      <c r="M38" s="28">
        <v>1959.25</v>
      </c>
      <c r="N38" s="28">
        <v>1941.45</v>
      </c>
      <c r="O38" s="39">
        <v>2295600</v>
      </c>
      <c r="P38" s="40">
        <v>-2.2358502619138878E-2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359.4</v>
      </c>
      <c r="F39" s="37">
        <v>357.66666666666669</v>
      </c>
      <c r="G39" s="38">
        <v>353.48333333333335</v>
      </c>
      <c r="H39" s="38">
        <v>347.56666666666666</v>
      </c>
      <c r="I39" s="38">
        <v>343.38333333333333</v>
      </c>
      <c r="J39" s="38">
        <v>363.58333333333337</v>
      </c>
      <c r="K39" s="38">
        <v>367.76666666666665</v>
      </c>
      <c r="L39" s="38">
        <v>373.68333333333339</v>
      </c>
      <c r="M39" s="28">
        <v>361.85</v>
      </c>
      <c r="N39" s="28">
        <v>351.75</v>
      </c>
      <c r="O39" s="39">
        <v>9014400</v>
      </c>
      <c r="P39" s="40">
        <v>-4.9452490286117983E-3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214.75</v>
      </c>
      <c r="F40" s="37">
        <v>213.45000000000002</v>
      </c>
      <c r="G40" s="38">
        <v>211.70000000000005</v>
      </c>
      <c r="H40" s="38">
        <v>208.65000000000003</v>
      </c>
      <c r="I40" s="38">
        <v>206.90000000000006</v>
      </c>
      <c r="J40" s="38">
        <v>216.50000000000003</v>
      </c>
      <c r="K40" s="38">
        <v>218.24999999999997</v>
      </c>
      <c r="L40" s="38">
        <v>221.3</v>
      </c>
      <c r="M40" s="28">
        <v>215.2</v>
      </c>
      <c r="N40" s="28">
        <v>210.4</v>
      </c>
      <c r="O40" s="39">
        <v>61126200</v>
      </c>
      <c r="P40" s="40">
        <v>-1.7637202739645493E-3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166.7</v>
      </c>
      <c r="F41" s="37">
        <v>165.31666666666669</v>
      </c>
      <c r="G41" s="38">
        <v>163.48333333333338</v>
      </c>
      <c r="H41" s="38">
        <v>160.26666666666668</v>
      </c>
      <c r="I41" s="38">
        <v>158.43333333333337</v>
      </c>
      <c r="J41" s="38">
        <v>168.53333333333339</v>
      </c>
      <c r="K41" s="38">
        <v>170.3666666666667</v>
      </c>
      <c r="L41" s="38">
        <v>173.5833333333334</v>
      </c>
      <c r="M41" s="28">
        <v>167.15</v>
      </c>
      <c r="N41" s="28">
        <v>162.1</v>
      </c>
      <c r="O41" s="39">
        <v>97858800</v>
      </c>
      <c r="P41" s="40">
        <v>0.11016724183700558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1687.85</v>
      </c>
      <c r="F42" s="37">
        <v>1685.9666666666665</v>
      </c>
      <c r="G42" s="38">
        <v>1680.9333333333329</v>
      </c>
      <c r="H42" s="38">
        <v>1674.0166666666664</v>
      </c>
      <c r="I42" s="38">
        <v>1668.9833333333329</v>
      </c>
      <c r="J42" s="38">
        <v>1692.883333333333</v>
      </c>
      <c r="K42" s="38">
        <v>1697.9166666666663</v>
      </c>
      <c r="L42" s="38">
        <v>1704.833333333333</v>
      </c>
      <c r="M42" s="28">
        <v>1691</v>
      </c>
      <c r="N42" s="28">
        <v>1679.05</v>
      </c>
      <c r="O42" s="39">
        <v>2099350</v>
      </c>
      <c r="P42" s="40">
        <v>-1.6363870635227418E-2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107.8</v>
      </c>
      <c r="F43" s="37">
        <v>107.09999999999998</v>
      </c>
      <c r="G43" s="38">
        <v>106.04999999999995</v>
      </c>
      <c r="H43" s="38">
        <v>104.29999999999997</v>
      </c>
      <c r="I43" s="38">
        <v>103.24999999999994</v>
      </c>
      <c r="J43" s="38">
        <v>108.84999999999997</v>
      </c>
      <c r="K43" s="38">
        <v>109.9</v>
      </c>
      <c r="L43" s="38">
        <v>111.64999999999998</v>
      </c>
      <c r="M43" s="28">
        <v>108.15</v>
      </c>
      <c r="N43" s="28">
        <v>105.35</v>
      </c>
      <c r="O43" s="39">
        <v>89997300</v>
      </c>
      <c r="P43" s="40">
        <v>-1.760826281732205E-2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610.25</v>
      </c>
      <c r="F44" s="37">
        <v>608.56666666666661</v>
      </c>
      <c r="G44" s="38">
        <v>605.33333333333326</v>
      </c>
      <c r="H44" s="38">
        <v>600.41666666666663</v>
      </c>
      <c r="I44" s="38">
        <v>597.18333333333328</v>
      </c>
      <c r="J44" s="38">
        <v>613.48333333333323</v>
      </c>
      <c r="K44" s="38">
        <v>616.71666666666658</v>
      </c>
      <c r="L44" s="38">
        <v>621.63333333333321</v>
      </c>
      <c r="M44" s="28">
        <v>611.79999999999995</v>
      </c>
      <c r="N44" s="28">
        <v>603.65</v>
      </c>
      <c r="O44" s="39">
        <v>6411900</v>
      </c>
      <c r="P44" s="40">
        <v>-1.487240155484198E-2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842</v>
      </c>
      <c r="F45" s="37">
        <v>836.5</v>
      </c>
      <c r="G45" s="38">
        <v>828.35</v>
      </c>
      <c r="H45" s="38">
        <v>814.7</v>
      </c>
      <c r="I45" s="38">
        <v>806.55000000000007</v>
      </c>
      <c r="J45" s="38">
        <v>850.15</v>
      </c>
      <c r="K45" s="38">
        <v>858.30000000000007</v>
      </c>
      <c r="L45" s="38">
        <v>871.94999999999993</v>
      </c>
      <c r="M45" s="28">
        <v>844.65</v>
      </c>
      <c r="N45" s="28">
        <v>822.85</v>
      </c>
      <c r="O45" s="39">
        <v>8593000</v>
      </c>
      <c r="P45" s="40">
        <v>-2.9806932369876932E-2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850.4</v>
      </c>
      <c r="F46" s="37">
        <v>853.68333333333339</v>
      </c>
      <c r="G46" s="38">
        <v>845.91666666666674</v>
      </c>
      <c r="H46" s="38">
        <v>841.43333333333339</v>
      </c>
      <c r="I46" s="38">
        <v>833.66666666666674</v>
      </c>
      <c r="J46" s="38">
        <v>858.16666666666674</v>
      </c>
      <c r="K46" s="38">
        <v>865.93333333333339</v>
      </c>
      <c r="L46" s="38">
        <v>870.41666666666674</v>
      </c>
      <c r="M46" s="28">
        <v>861.45</v>
      </c>
      <c r="N46" s="28">
        <v>849.2</v>
      </c>
      <c r="O46" s="39">
        <v>44455250</v>
      </c>
      <c r="P46" s="40">
        <v>-3.4895951492152535E-2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74</v>
      </c>
      <c r="F47" s="37">
        <v>73.45</v>
      </c>
      <c r="G47" s="38">
        <v>71.600000000000009</v>
      </c>
      <c r="H47" s="38">
        <v>69.2</v>
      </c>
      <c r="I47" s="38">
        <v>67.350000000000009</v>
      </c>
      <c r="J47" s="38">
        <v>75.850000000000009</v>
      </c>
      <c r="K47" s="38">
        <v>77.7</v>
      </c>
      <c r="L47" s="38">
        <v>80.100000000000009</v>
      </c>
      <c r="M47" s="28">
        <v>75.3</v>
      </c>
      <c r="N47" s="28">
        <v>71.05</v>
      </c>
      <c r="O47" s="39">
        <v>110082000</v>
      </c>
      <c r="P47" s="40">
        <v>1.5694632823096299E-2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282.60000000000002</v>
      </c>
      <c r="F48" s="37">
        <v>282.76666666666665</v>
      </c>
      <c r="G48" s="38">
        <v>280.13333333333333</v>
      </c>
      <c r="H48" s="38">
        <v>277.66666666666669</v>
      </c>
      <c r="I48" s="38">
        <v>275.03333333333336</v>
      </c>
      <c r="J48" s="38">
        <v>285.23333333333329</v>
      </c>
      <c r="K48" s="38">
        <v>287.86666666666662</v>
      </c>
      <c r="L48" s="38">
        <v>290.33333333333326</v>
      </c>
      <c r="M48" s="28">
        <v>285.39999999999998</v>
      </c>
      <c r="N48" s="28">
        <v>280.3</v>
      </c>
      <c r="O48" s="39">
        <v>21148500</v>
      </c>
      <c r="P48" s="40">
        <v>-2.5953389830508475E-2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16493.900000000001</v>
      </c>
      <c r="F49" s="37">
        <v>16432.716666666667</v>
      </c>
      <c r="G49" s="38">
        <v>16315.683333333334</v>
      </c>
      <c r="H49" s="38">
        <v>16137.466666666667</v>
      </c>
      <c r="I49" s="38">
        <v>16020.433333333334</v>
      </c>
      <c r="J49" s="38">
        <v>16610.933333333334</v>
      </c>
      <c r="K49" s="38">
        <v>16727.966666666667</v>
      </c>
      <c r="L49" s="38">
        <v>16906.183333333334</v>
      </c>
      <c r="M49" s="28">
        <v>16549.75</v>
      </c>
      <c r="N49" s="28">
        <v>16254.5</v>
      </c>
      <c r="O49" s="39">
        <v>163100</v>
      </c>
      <c r="P49" s="40">
        <v>-3.0562347188264061E-3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307.35000000000002</v>
      </c>
      <c r="F50" s="37">
        <v>308.43333333333334</v>
      </c>
      <c r="G50" s="38">
        <v>305.01666666666665</v>
      </c>
      <c r="H50" s="38">
        <v>302.68333333333334</v>
      </c>
      <c r="I50" s="38">
        <v>299.26666666666665</v>
      </c>
      <c r="J50" s="38">
        <v>310.76666666666665</v>
      </c>
      <c r="K50" s="38">
        <v>314.18333333333328</v>
      </c>
      <c r="L50" s="38">
        <v>316.51666666666665</v>
      </c>
      <c r="M50" s="28">
        <v>311.85000000000002</v>
      </c>
      <c r="N50" s="28">
        <v>306.10000000000002</v>
      </c>
      <c r="O50" s="39">
        <v>20662200</v>
      </c>
      <c r="P50" s="40">
        <v>-6.6975534422498581E-2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4168.3</v>
      </c>
      <c r="F51" s="37">
        <v>4153.583333333333</v>
      </c>
      <c r="G51" s="38">
        <v>4134.2166666666662</v>
      </c>
      <c r="H51" s="38">
        <v>4100.1333333333332</v>
      </c>
      <c r="I51" s="38">
        <v>4080.7666666666664</v>
      </c>
      <c r="J51" s="38">
        <v>4187.6666666666661</v>
      </c>
      <c r="K51" s="38">
        <v>4207.0333333333328</v>
      </c>
      <c r="L51" s="38">
        <v>4241.1166666666659</v>
      </c>
      <c r="M51" s="28">
        <v>4172.95</v>
      </c>
      <c r="N51" s="28">
        <v>4119.5</v>
      </c>
      <c r="O51" s="39">
        <v>1723000</v>
      </c>
      <c r="P51" s="40">
        <v>1.9044239413295482E-2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275.64999999999998</v>
      </c>
      <c r="F52" s="37">
        <v>276.15000000000003</v>
      </c>
      <c r="G52" s="38">
        <v>272.70000000000005</v>
      </c>
      <c r="H52" s="38">
        <v>269.75</v>
      </c>
      <c r="I52" s="38">
        <v>266.3</v>
      </c>
      <c r="J52" s="38">
        <v>279.10000000000008</v>
      </c>
      <c r="K52" s="38">
        <v>282.55</v>
      </c>
      <c r="L52" s="38">
        <v>285.50000000000011</v>
      </c>
      <c r="M52" s="28">
        <v>279.60000000000002</v>
      </c>
      <c r="N52" s="28">
        <v>273.2</v>
      </c>
      <c r="O52" s="39">
        <v>10193700</v>
      </c>
      <c r="P52" s="40">
        <v>1.0517863515603316E-2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319.14999999999998</v>
      </c>
      <c r="F53" s="37">
        <v>317.16666666666663</v>
      </c>
      <c r="G53" s="38">
        <v>314.38333333333327</v>
      </c>
      <c r="H53" s="38">
        <v>309.61666666666662</v>
      </c>
      <c r="I53" s="38">
        <v>306.83333333333326</v>
      </c>
      <c r="J53" s="38">
        <v>321.93333333333328</v>
      </c>
      <c r="K53" s="38">
        <v>324.71666666666658</v>
      </c>
      <c r="L53" s="38">
        <v>329.48333333333329</v>
      </c>
      <c r="M53" s="28">
        <v>319.95</v>
      </c>
      <c r="N53" s="28">
        <v>312.39999999999998</v>
      </c>
      <c r="O53" s="39">
        <v>43000200</v>
      </c>
      <c r="P53" s="40">
        <v>4.1663941395774742E-2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514.9</v>
      </c>
      <c r="F54" s="37">
        <v>511.55</v>
      </c>
      <c r="G54" s="38">
        <v>505.6</v>
      </c>
      <c r="H54" s="38">
        <v>496.3</v>
      </c>
      <c r="I54" s="38">
        <v>490.35</v>
      </c>
      <c r="J54" s="38">
        <v>520.85</v>
      </c>
      <c r="K54" s="38">
        <v>526.79999999999995</v>
      </c>
      <c r="L54" s="38">
        <v>536.1</v>
      </c>
      <c r="M54" s="28">
        <v>517.5</v>
      </c>
      <c r="N54" s="28">
        <v>502.25</v>
      </c>
      <c r="O54" s="39">
        <v>4444050</v>
      </c>
      <c r="P54" s="40">
        <v>-3.4731046166878443E-2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286.45</v>
      </c>
      <c r="F55" s="37">
        <v>285.71666666666664</v>
      </c>
      <c r="G55" s="38">
        <v>283.63333333333327</v>
      </c>
      <c r="H55" s="38">
        <v>280.81666666666661</v>
      </c>
      <c r="I55" s="38">
        <v>278.73333333333323</v>
      </c>
      <c r="J55" s="38">
        <v>288.5333333333333</v>
      </c>
      <c r="K55" s="38">
        <v>290.61666666666667</v>
      </c>
      <c r="L55" s="38">
        <v>293.43333333333334</v>
      </c>
      <c r="M55" s="28">
        <v>287.8</v>
      </c>
      <c r="N55" s="28">
        <v>282.89999999999998</v>
      </c>
      <c r="O55" s="39">
        <v>8350500</v>
      </c>
      <c r="P55" s="40">
        <v>-2.5896762904636921E-2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713.8</v>
      </c>
      <c r="F56" s="37">
        <v>713.88333333333333</v>
      </c>
      <c r="G56" s="38">
        <v>709.41666666666663</v>
      </c>
      <c r="H56" s="38">
        <v>705.0333333333333</v>
      </c>
      <c r="I56" s="38">
        <v>700.56666666666661</v>
      </c>
      <c r="J56" s="38">
        <v>718.26666666666665</v>
      </c>
      <c r="K56" s="38">
        <v>722.73333333333335</v>
      </c>
      <c r="L56" s="38">
        <v>727.11666666666667</v>
      </c>
      <c r="M56" s="28">
        <v>718.35</v>
      </c>
      <c r="N56" s="28">
        <v>709.5</v>
      </c>
      <c r="O56" s="39">
        <v>7645000</v>
      </c>
      <c r="P56" s="40">
        <v>-2.9360418981114109E-2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1108.5999999999999</v>
      </c>
      <c r="F57" s="37">
        <v>1106.8833333333332</v>
      </c>
      <c r="G57" s="38">
        <v>1102.9666666666665</v>
      </c>
      <c r="H57" s="38">
        <v>1097.3333333333333</v>
      </c>
      <c r="I57" s="38">
        <v>1093.4166666666665</v>
      </c>
      <c r="J57" s="38">
        <v>1112.5166666666664</v>
      </c>
      <c r="K57" s="38">
        <v>1116.4333333333334</v>
      </c>
      <c r="L57" s="38">
        <v>1122.0666666666664</v>
      </c>
      <c r="M57" s="28">
        <v>1110.8</v>
      </c>
      <c r="N57" s="28">
        <v>1101.25</v>
      </c>
      <c r="O57" s="39">
        <v>8943350</v>
      </c>
      <c r="P57" s="40">
        <v>-4.9989643029759029E-2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230.25</v>
      </c>
      <c r="F58" s="37">
        <v>230.15</v>
      </c>
      <c r="G58" s="38">
        <v>228.70000000000002</v>
      </c>
      <c r="H58" s="38">
        <v>227.15</v>
      </c>
      <c r="I58" s="38">
        <v>225.70000000000002</v>
      </c>
      <c r="J58" s="38">
        <v>231.70000000000002</v>
      </c>
      <c r="K58" s="38">
        <v>233.15</v>
      </c>
      <c r="L58" s="38">
        <v>234.70000000000002</v>
      </c>
      <c r="M58" s="28">
        <v>231.6</v>
      </c>
      <c r="N58" s="28">
        <v>228.6</v>
      </c>
      <c r="O58" s="39">
        <v>35645400</v>
      </c>
      <c r="P58" s="40">
        <v>-2.110726643598616E-2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3806.85</v>
      </c>
      <c r="F59" s="37">
        <v>3791.85</v>
      </c>
      <c r="G59" s="38">
        <v>3769.8999999999996</v>
      </c>
      <c r="H59" s="38">
        <v>3732.95</v>
      </c>
      <c r="I59" s="38">
        <v>3710.9999999999995</v>
      </c>
      <c r="J59" s="38">
        <v>3828.7999999999997</v>
      </c>
      <c r="K59" s="38">
        <v>3850.7499999999995</v>
      </c>
      <c r="L59" s="38">
        <v>3887.7</v>
      </c>
      <c r="M59" s="28">
        <v>3813.8</v>
      </c>
      <c r="N59" s="28">
        <v>3754.9</v>
      </c>
      <c r="O59" s="39">
        <v>836850</v>
      </c>
      <c r="P59" s="40">
        <v>1.491722757867928E-2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1584.45</v>
      </c>
      <c r="F60" s="37">
        <v>1584.9333333333334</v>
      </c>
      <c r="G60" s="38">
        <v>1578.4166666666667</v>
      </c>
      <c r="H60" s="38">
        <v>1572.3833333333334</v>
      </c>
      <c r="I60" s="38">
        <v>1565.8666666666668</v>
      </c>
      <c r="J60" s="38">
        <v>1590.9666666666667</v>
      </c>
      <c r="K60" s="38">
        <v>1597.4833333333331</v>
      </c>
      <c r="L60" s="38">
        <v>1603.5166666666667</v>
      </c>
      <c r="M60" s="28">
        <v>1591.45</v>
      </c>
      <c r="N60" s="28">
        <v>1578.9</v>
      </c>
      <c r="O60" s="39">
        <v>1975750</v>
      </c>
      <c r="P60" s="40">
        <v>-3.3390410958904111E-2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738.2</v>
      </c>
      <c r="F61" s="37">
        <v>734.88333333333333</v>
      </c>
      <c r="G61" s="38">
        <v>729.4666666666667</v>
      </c>
      <c r="H61" s="38">
        <v>720.73333333333335</v>
      </c>
      <c r="I61" s="38">
        <v>715.31666666666672</v>
      </c>
      <c r="J61" s="38">
        <v>743.61666666666667</v>
      </c>
      <c r="K61" s="38">
        <v>749.03333333333342</v>
      </c>
      <c r="L61" s="38">
        <v>757.76666666666665</v>
      </c>
      <c r="M61" s="28">
        <v>740.3</v>
      </c>
      <c r="N61" s="28">
        <v>726.15</v>
      </c>
      <c r="O61" s="39">
        <v>8938000</v>
      </c>
      <c r="P61" s="40">
        <v>-2.0063589518693126E-2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900.75</v>
      </c>
      <c r="F62" s="37">
        <v>899.25</v>
      </c>
      <c r="G62" s="38">
        <v>892.5</v>
      </c>
      <c r="H62" s="38">
        <v>884.25</v>
      </c>
      <c r="I62" s="38">
        <v>877.5</v>
      </c>
      <c r="J62" s="38">
        <v>907.5</v>
      </c>
      <c r="K62" s="38">
        <v>914.25</v>
      </c>
      <c r="L62" s="38">
        <v>922.5</v>
      </c>
      <c r="M62" s="28">
        <v>906</v>
      </c>
      <c r="N62" s="28">
        <v>891</v>
      </c>
      <c r="O62" s="39">
        <v>3019800</v>
      </c>
      <c r="P62" s="40">
        <v>-3.0043910330483014E-3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367.8</v>
      </c>
      <c r="F63" s="37">
        <v>366.48333333333329</v>
      </c>
      <c r="G63" s="38">
        <v>364.21666666666658</v>
      </c>
      <c r="H63" s="38">
        <v>360.63333333333327</v>
      </c>
      <c r="I63" s="38">
        <v>358.36666666666656</v>
      </c>
      <c r="J63" s="38">
        <v>370.06666666666661</v>
      </c>
      <c r="K63" s="38">
        <v>372.33333333333337</v>
      </c>
      <c r="L63" s="38">
        <v>375.91666666666663</v>
      </c>
      <c r="M63" s="28">
        <v>368.75</v>
      </c>
      <c r="N63" s="28">
        <v>362.9</v>
      </c>
      <c r="O63" s="39">
        <v>3955500</v>
      </c>
      <c r="P63" s="40">
        <v>-4.6292947558770343E-2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185.2</v>
      </c>
      <c r="F64" s="37">
        <v>184.6</v>
      </c>
      <c r="G64" s="38">
        <v>183.39999999999998</v>
      </c>
      <c r="H64" s="38">
        <v>181.6</v>
      </c>
      <c r="I64" s="38">
        <v>180.39999999999998</v>
      </c>
      <c r="J64" s="38">
        <v>186.39999999999998</v>
      </c>
      <c r="K64" s="38">
        <v>187.59999999999997</v>
      </c>
      <c r="L64" s="38">
        <v>189.39999999999998</v>
      </c>
      <c r="M64" s="28">
        <v>185.8</v>
      </c>
      <c r="N64" s="28">
        <v>182.8</v>
      </c>
      <c r="O64" s="39">
        <v>8375000</v>
      </c>
      <c r="P64" s="40">
        <v>-0.12211740041928722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1335.35</v>
      </c>
      <c r="F65" s="37">
        <v>1335.3999999999999</v>
      </c>
      <c r="G65" s="38">
        <v>1324.4999999999998</v>
      </c>
      <c r="H65" s="38">
        <v>1313.6499999999999</v>
      </c>
      <c r="I65" s="38">
        <v>1302.7499999999998</v>
      </c>
      <c r="J65" s="38">
        <v>1346.2499999999998</v>
      </c>
      <c r="K65" s="38">
        <v>1357.1499999999999</v>
      </c>
      <c r="L65" s="38">
        <v>1367.9999999999998</v>
      </c>
      <c r="M65" s="28">
        <v>1346.3</v>
      </c>
      <c r="N65" s="28">
        <v>1324.55</v>
      </c>
      <c r="O65" s="39">
        <v>2251200</v>
      </c>
      <c r="P65" s="40">
        <v>1.5151515151515152E-2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546.65</v>
      </c>
      <c r="F66" s="37">
        <v>545.80000000000007</v>
      </c>
      <c r="G66" s="38">
        <v>542.60000000000014</v>
      </c>
      <c r="H66" s="38">
        <v>538.55000000000007</v>
      </c>
      <c r="I66" s="38">
        <v>535.35000000000014</v>
      </c>
      <c r="J66" s="38">
        <v>549.85000000000014</v>
      </c>
      <c r="K66" s="38">
        <v>553.05000000000018</v>
      </c>
      <c r="L66" s="38">
        <v>557.10000000000014</v>
      </c>
      <c r="M66" s="28">
        <v>549</v>
      </c>
      <c r="N66" s="28">
        <v>541.75</v>
      </c>
      <c r="O66" s="39">
        <v>13283750</v>
      </c>
      <c r="P66" s="40">
        <v>-1.0889798957557706E-2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1711.8</v>
      </c>
      <c r="F67" s="37">
        <v>1704.95</v>
      </c>
      <c r="G67" s="38">
        <v>1684.95</v>
      </c>
      <c r="H67" s="38">
        <v>1658.1</v>
      </c>
      <c r="I67" s="38">
        <v>1638.1</v>
      </c>
      <c r="J67" s="38">
        <v>1731.8000000000002</v>
      </c>
      <c r="K67" s="38">
        <v>1751.8000000000002</v>
      </c>
      <c r="L67" s="38">
        <v>1778.6500000000003</v>
      </c>
      <c r="M67" s="28">
        <v>1724.95</v>
      </c>
      <c r="N67" s="28">
        <v>1678.1</v>
      </c>
      <c r="O67" s="39">
        <v>1286000</v>
      </c>
      <c r="P67" s="40">
        <v>-2.3167489555639954E-2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2125.85</v>
      </c>
      <c r="F68" s="37">
        <v>2134.75</v>
      </c>
      <c r="G68" s="38">
        <v>2105.1</v>
      </c>
      <c r="H68" s="38">
        <v>2084.35</v>
      </c>
      <c r="I68" s="38">
        <v>2054.6999999999998</v>
      </c>
      <c r="J68" s="38">
        <v>2155.5</v>
      </c>
      <c r="K68" s="38">
        <v>2185.1499999999996</v>
      </c>
      <c r="L68" s="38">
        <v>2205.9</v>
      </c>
      <c r="M68" s="28">
        <v>2164.4</v>
      </c>
      <c r="N68" s="28">
        <v>2114</v>
      </c>
      <c r="O68" s="39">
        <v>2034250</v>
      </c>
      <c r="P68" s="40">
        <v>1.3536795471326606E-3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224.9</v>
      </c>
      <c r="F69" s="37">
        <v>225.63333333333333</v>
      </c>
      <c r="G69" s="38">
        <v>221.26666666666665</v>
      </c>
      <c r="H69" s="38">
        <v>217.63333333333333</v>
      </c>
      <c r="I69" s="38">
        <v>213.26666666666665</v>
      </c>
      <c r="J69" s="38">
        <v>229.26666666666665</v>
      </c>
      <c r="K69" s="38">
        <v>233.63333333333333</v>
      </c>
      <c r="L69" s="38">
        <v>237.26666666666665</v>
      </c>
      <c r="M69" s="28">
        <v>230</v>
      </c>
      <c r="N69" s="28">
        <v>222</v>
      </c>
      <c r="O69" s="39">
        <v>18991900</v>
      </c>
      <c r="P69" s="40">
        <v>8.456350543369634E-2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3309.1</v>
      </c>
      <c r="F70" s="37">
        <v>3300.4333333333329</v>
      </c>
      <c r="G70" s="38">
        <v>3259.3666666666659</v>
      </c>
      <c r="H70" s="38">
        <v>3209.6333333333328</v>
      </c>
      <c r="I70" s="38">
        <v>3168.5666666666657</v>
      </c>
      <c r="J70" s="38">
        <v>3350.1666666666661</v>
      </c>
      <c r="K70" s="38">
        <v>3391.2333333333327</v>
      </c>
      <c r="L70" s="38">
        <v>3440.9666666666662</v>
      </c>
      <c r="M70" s="28">
        <v>3341.5</v>
      </c>
      <c r="N70" s="28">
        <v>3250.7</v>
      </c>
      <c r="O70" s="39">
        <v>3391800</v>
      </c>
      <c r="P70" s="40">
        <v>-6.1781668810422803E-2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4355.45</v>
      </c>
      <c r="F71" s="37">
        <v>4352.9666666666662</v>
      </c>
      <c r="G71" s="38">
        <v>4330.9833333333327</v>
      </c>
      <c r="H71" s="38">
        <v>4306.5166666666664</v>
      </c>
      <c r="I71" s="38">
        <v>4284.5333333333328</v>
      </c>
      <c r="J71" s="38">
        <v>4377.4333333333325</v>
      </c>
      <c r="K71" s="38">
        <v>4399.4166666666661</v>
      </c>
      <c r="L71" s="38">
        <v>4423.8833333333323</v>
      </c>
      <c r="M71" s="28">
        <v>4374.95</v>
      </c>
      <c r="N71" s="28">
        <v>4328.5</v>
      </c>
      <c r="O71" s="39">
        <v>572125</v>
      </c>
      <c r="P71" s="40">
        <v>1.6885136636303043E-2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392.05</v>
      </c>
      <c r="F72" s="37">
        <v>392.76666666666665</v>
      </c>
      <c r="G72" s="38">
        <v>388.0333333333333</v>
      </c>
      <c r="H72" s="38">
        <v>384.01666666666665</v>
      </c>
      <c r="I72" s="38">
        <v>379.2833333333333</v>
      </c>
      <c r="J72" s="38">
        <v>396.7833333333333</v>
      </c>
      <c r="K72" s="38">
        <v>401.51666666666665</v>
      </c>
      <c r="L72" s="38">
        <v>405.5333333333333</v>
      </c>
      <c r="M72" s="28">
        <v>397.5</v>
      </c>
      <c r="N72" s="28">
        <v>388.75</v>
      </c>
      <c r="O72" s="39">
        <v>44823900</v>
      </c>
      <c r="P72" s="40">
        <v>2.6293917642614281E-2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4376.3999999999996</v>
      </c>
      <c r="F73" s="37">
        <v>4375.666666666667</v>
      </c>
      <c r="G73" s="38">
        <v>4342.4833333333336</v>
      </c>
      <c r="H73" s="38">
        <v>4308.5666666666666</v>
      </c>
      <c r="I73" s="38">
        <v>4275.3833333333332</v>
      </c>
      <c r="J73" s="38">
        <v>4409.5833333333339</v>
      </c>
      <c r="K73" s="38">
        <v>4442.7666666666664</v>
      </c>
      <c r="L73" s="38">
        <v>4476.6833333333343</v>
      </c>
      <c r="M73" s="28">
        <v>4408.8500000000004</v>
      </c>
      <c r="N73" s="28">
        <v>4341.75</v>
      </c>
      <c r="O73" s="39">
        <v>1756375</v>
      </c>
      <c r="P73" s="40">
        <v>-2.3558026407227241E-2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3391.8</v>
      </c>
      <c r="F74" s="37">
        <v>3389.4500000000003</v>
      </c>
      <c r="G74" s="38">
        <v>3360.9500000000007</v>
      </c>
      <c r="H74" s="38">
        <v>3330.1000000000004</v>
      </c>
      <c r="I74" s="38">
        <v>3301.6000000000008</v>
      </c>
      <c r="J74" s="38">
        <v>3420.3000000000006</v>
      </c>
      <c r="K74" s="38">
        <v>3448.7999999999997</v>
      </c>
      <c r="L74" s="38">
        <v>3479.6500000000005</v>
      </c>
      <c r="M74" s="28">
        <v>3417.95</v>
      </c>
      <c r="N74" s="28">
        <v>3358.6</v>
      </c>
      <c r="O74" s="39">
        <v>3477250</v>
      </c>
      <c r="P74" s="40">
        <v>3.2368680833376628E-2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2200.1</v>
      </c>
      <c r="F75" s="37">
        <v>2185.9166666666665</v>
      </c>
      <c r="G75" s="38">
        <v>2156.1833333333329</v>
      </c>
      <c r="H75" s="38">
        <v>2112.2666666666664</v>
      </c>
      <c r="I75" s="38">
        <v>2082.5333333333328</v>
      </c>
      <c r="J75" s="38">
        <v>2229.833333333333</v>
      </c>
      <c r="K75" s="38">
        <v>2259.5666666666666</v>
      </c>
      <c r="L75" s="38">
        <v>2303.4833333333331</v>
      </c>
      <c r="M75" s="28">
        <v>2215.65</v>
      </c>
      <c r="N75" s="28">
        <v>2142</v>
      </c>
      <c r="O75" s="39">
        <v>1536425</v>
      </c>
      <c r="P75" s="40">
        <v>-0.20413105413105412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182.65</v>
      </c>
      <c r="F76" s="37">
        <v>182.75</v>
      </c>
      <c r="G76" s="38">
        <v>181.5</v>
      </c>
      <c r="H76" s="38">
        <v>180.35</v>
      </c>
      <c r="I76" s="38">
        <v>179.1</v>
      </c>
      <c r="J76" s="38">
        <v>183.9</v>
      </c>
      <c r="K76" s="38">
        <v>185.15</v>
      </c>
      <c r="L76" s="38">
        <v>186.3</v>
      </c>
      <c r="M76" s="28">
        <v>184</v>
      </c>
      <c r="N76" s="28">
        <v>181.6</v>
      </c>
      <c r="O76" s="39">
        <v>30258000</v>
      </c>
      <c r="P76" s="40">
        <v>-9.7785108388312916E-3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131.80000000000001</v>
      </c>
      <c r="F77" s="37">
        <v>132.00000000000003</v>
      </c>
      <c r="G77" s="38">
        <v>130.35000000000005</v>
      </c>
      <c r="H77" s="38">
        <v>128.90000000000003</v>
      </c>
      <c r="I77" s="38">
        <v>127.25000000000006</v>
      </c>
      <c r="J77" s="38">
        <v>133.45000000000005</v>
      </c>
      <c r="K77" s="38">
        <v>135.10000000000002</v>
      </c>
      <c r="L77" s="38">
        <v>136.55000000000004</v>
      </c>
      <c r="M77" s="28">
        <v>133.65</v>
      </c>
      <c r="N77" s="28">
        <v>130.55000000000001</v>
      </c>
      <c r="O77" s="39">
        <v>89770000</v>
      </c>
      <c r="P77" s="40">
        <v>4.2080213593360033E-2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104.95</v>
      </c>
      <c r="F78" s="37">
        <v>104.5</v>
      </c>
      <c r="G78" s="38">
        <v>103.75</v>
      </c>
      <c r="H78" s="38">
        <v>102.55</v>
      </c>
      <c r="I78" s="38">
        <v>101.8</v>
      </c>
      <c r="J78" s="38">
        <v>105.7</v>
      </c>
      <c r="K78" s="38">
        <v>106.45</v>
      </c>
      <c r="L78" s="38">
        <v>107.65</v>
      </c>
      <c r="M78" s="28">
        <v>105.25</v>
      </c>
      <c r="N78" s="28">
        <v>103.3</v>
      </c>
      <c r="O78" s="39">
        <v>16978000</v>
      </c>
      <c r="P78" s="40">
        <v>-5.5812608444187395E-2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91.5</v>
      </c>
      <c r="F79" s="37">
        <v>90.966666666666654</v>
      </c>
      <c r="G79" s="38">
        <v>90.333333333333314</v>
      </c>
      <c r="H79" s="38">
        <v>89.166666666666657</v>
      </c>
      <c r="I79" s="38">
        <v>88.533333333333317</v>
      </c>
      <c r="J79" s="38">
        <v>92.133333333333312</v>
      </c>
      <c r="K79" s="38">
        <v>92.766666666666666</v>
      </c>
      <c r="L79" s="38">
        <v>93.933333333333309</v>
      </c>
      <c r="M79" s="28">
        <v>91.6</v>
      </c>
      <c r="N79" s="28">
        <v>89.8</v>
      </c>
      <c r="O79" s="39">
        <v>57882900</v>
      </c>
      <c r="P79" s="40">
        <v>-4.4555203141519409E-2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422.65</v>
      </c>
      <c r="F80" s="37">
        <v>418.7166666666667</v>
      </c>
      <c r="G80" s="38">
        <v>414.03333333333342</v>
      </c>
      <c r="H80" s="38">
        <v>405.41666666666674</v>
      </c>
      <c r="I80" s="38">
        <v>400.73333333333346</v>
      </c>
      <c r="J80" s="38">
        <v>427.33333333333337</v>
      </c>
      <c r="K80" s="38">
        <v>432.01666666666665</v>
      </c>
      <c r="L80" s="38">
        <v>440.63333333333333</v>
      </c>
      <c r="M80" s="28">
        <v>423.4</v>
      </c>
      <c r="N80" s="28">
        <v>410.1</v>
      </c>
      <c r="O80" s="39">
        <v>7381300</v>
      </c>
      <c r="P80" s="40">
        <v>-2.2713280417325909E-2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37.9</v>
      </c>
      <c r="F81" s="37">
        <v>37.766666666666659</v>
      </c>
      <c r="G81" s="38">
        <v>37.48333333333332</v>
      </c>
      <c r="H81" s="38">
        <v>37.066666666666663</v>
      </c>
      <c r="I81" s="38">
        <v>36.783333333333324</v>
      </c>
      <c r="J81" s="38">
        <v>38.183333333333316</v>
      </c>
      <c r="K81" s="38">
        <v>38.466666666666661</v>
      </c>
      <c r="L81" s="38">
        <v>38.883333333333312</v>
      </c>
      <c r="M81" s="28">
        <v>38.049999999999997</v>
      </c>
      <c r="N81" s="28">
        <v>37.35</v>
      </c>
      <c r="O81" s="39">
        <v>130230000</v>
      </c>
      <c r="P81" s="40">
        <v>3.2934650719362107E-3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595</v>
      </c>
      <c r="F82" s="37">
        <v>588.1</v>
      </c>
      <c r="G82" s="38">
        <v>578.5</v>
      </c>
      <c r="H82" s="38">
        <v>562</v>
      </c>
      <c r="I82" s="38">
        <v>552.4</v>
      </c>
      <c r="J82" s="38">
        <v>604.6</v>
      </c>
      <c r="K82" s="38">
        <v>614.20000000000016</v>
      </c>
      <c r="L82" s="38">
        <v>630.70000000000005</v>
      </c>
      <c r="M82" s="28">
        <v>597.70000000000005</v>
      </c>
      <c r="N82" s="28">
        <v>571.6</v>
      </c>
      <c r="O82" s="39">
        <v>6340100</v>
      </c>
      <c r="P82" s="40">
        <v>-0.11230433199854387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842.65</v>
      </c>
      <c r="F83" s="37">
        <v>837.36666666666679</v>
      </c>
      <c r="G83" s="38">
        <v>830.48333333333358</v>
      </c>
      <c r="H83" s="38">
        <v>818.31666666666683</v>
      </c>
      <c r="I83" s="38">
        <v>811.43333333333362</v>
      </c>
      <c r="J83" s="38">
        <v>849.53333333333353</v>
      </c>
      <c r="K83" s="38">
        <v>856.41666666666674</v>
      </c>
      <c r="L83" s="38">
        <v>868.58333333333348</v>
      </c>
      <c r="M83" s="28">
        <v>844.25</v>
      </c>
      <c r="N83" s="28">
        <v>825.2</v>
      </c>
      <c r="O83" s="39">
        <v>6804000</v>
      </c>
      <c r="P83" s="40">
        <v>-4.745905081898362E-2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1265.5</v>
      </c>
      <c r="F84" s="37">
        <v>1263.1333333333334</v>
      </c>
      <c r="G84" s="38">
        <v>1255.5166666666669</v>
      </c>
      <c r="H84" s="38">
        <v>1245.5333333333335</v>
      </c>
      <c r="I84" s="38">
        <v>1237.916666666667</v>
      </c>
      <c r="J84" s="38">
        <v>1273.1166666666668</v>
      </c>
      <c r="K84" s="38">
        <v>1280.7333333333331</v>
      </c>
      <c r="L84" s="38">
        <v>1290.7166666666667</v>
      </c>
      <c r="M84" s="28">
        <v>1270.75</v>
      </c>
      <c r="N84" s="28">
        <v>1253.1500000000001</v>
      </c>
      <c r="O84" s="39">
        <v>4408650</v>
      </c>
      <c r="P84" s="40">
        <v>-3.8524979099351514E-3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363.85</v>
      </c>
      <c r="F85" s="37">
        <v>360.88333333333338</v>
      </c>
      <c r="G85" s="38">
        <v>357.06666666666678</v>
      </c>
      <c r="H85" s="38">
        <v>350.28333333333342</v>
      </c>
      <c r="I85" s="38">
        <v>346.46666666666681</v>
      </c>
      <c r="J85" s="38">
        <v>367.66666666666674</v>
      </c>
      <c r="K85" s="38">
        <v>371.48333333333335</v>
      </c>
      <c r="L85" s="38">
        <v>378.26666666666671</v>
      </c>
      <c r="M85" s="28">
        <v>364.7</v>
      </c>
      <c r="N85" s="28">
        <v>354.1</v>
      </c>
      <c r="O85" s="39">
        <v>7230000</v>
      </c>
      <c r="P85" s="40">
        <v>1.1077263915812794E-3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1702.55</v>
      </c>
      <c r="F86" s="37">
        <v>1701.6333333333332</v>
      </c>
      <c r="G86" s="38">
        <v>1684.7666666666664</v>
      </c>
      <c r="H86" s="38">
        <v>1666.9833333333331</v>
      </c>
      <c r="I86" s="38">
        <v>1650.1166666666663</v>
      </c>
      <c r="J86" s="38">
        <v>1719.4166666666665</v>
      </c>
      <c r="K86" s="38">
        <v>1736.2833333333333</v>
      </c>
      <c r="L86" s="38">
        <v>1754.0666666666666</v>
      </c>
      <c r="M86" s="28">
        <v>1718.5</v>
      </c>
      <c r="N86" s="28">
        <v>1683.85</v>
      </c>
      <c r="O86" s="39">
        <v>7739175</v>
      </c>
      <c r="P86" s="40">
        <v>-2.7689920630184401E-2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238</v>
      </c>
      <c r="F87" s="37">
        <v>242.66666666666666</v>
      </c>
      <c r="G87" s="38">
        <v>226.83333333333331</v>
      </c>
      <c r="H87" s="38">
        <v>215.66666666666666</v>
      </c>
      <c r="I87" s="38">
        <v>199.83333333333331</v>
      </c>
      <c r="J87" s="38">
        <v>253.83333333333331</v>
      </c>
      <c r="K87" s="38">
        <v>269.66666666666663</v>
      </c>
      <c r="L87" s="38">
        <v>280.83333333333331</v>
      </c>
      <c r="M87" s="28">
        <v>258.5</v>
      </c>
      <c r="N87" s="28">
        <v>231.5</v>
      </c>
      <c r="O87" s="39">
        <v>2370000</v>
      </c>
      <c r="P87" s="40">
        <v>-0.43267504488330338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503.65</v>
      </c>
      <c r="F88" s="37">
        <v>504.88333333333338</v>
      </c>
      <c r="G88" s="38">
        <v>496.76666666666677</v>
      </c>
      <c r="H88" s="38">
        <v>489.88333333333338</v>
      </c>
      <c r="I88" s="38">
        <v>481.76666666666677</v>
      </c>
      <c r="J88" s="38">
        <v>511.76666666666677</v>
      </c>
      <c r="K88" s="38">
        <v>519.88333333333344</v>
      </c>
      <c r="L88" s="38">
        <v>526.76666666666677</v>
      </c>
      <c r="M88" s="28">
        <v>513</v>
      </c>
      <c r="N88" s="28">
        <v>498</v>
      </c>
      <c r="O88" s="39">
        <v>4100000</v>
      </c>
      <c r="P88" s="40">
        <v>2.5961839224272757E-2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2728.2</v>
      </c>
      <c r="F89" s="37">
        <v>2706.6333333333332</v>
      </c>
      <c r="G89" s="38">
        <v>2675.2666666666664</v>
      </c>
      <c r="H89" s="38">
        <v>2622.333333333333</v>
      </c>
      <c r="I89" s="38">
        <v>2590.9666666666662</v>
      </c>
      <c r="J89" s="38">
        <v>2759.5666666666666</v>
      </c>
      <c r="K89" s="38">
        <v>2790.9333333333334</v>
      </c>
      <c r="L89" s="38">
        <v>2843.8666666666668</v>
      </c>
      <c r="M89" s="28">
        <v>2738</v>
      </c>
      <c r="N89" s="28">
        <v>2653.7</v>
      </c>
      <c r="O89" s="39">
        <v>4535500</v>
      </c>
      <c r="P89" s="40">
        <v>6.675604320650097E-2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1245.05</v>
      </c>
      <c r="F90" s="37">
        <v>1244.7666666666667</v>
      </c>
      <c r="G90" s="38">
        <v>1233.5833333333333</v>
      </c>
      <c r="H90" s="38">
        <v>1222.1166666666666</v>
      </c>
      <c r="I90" s="38">
        <v>1210.9333333333332</v>
      </c>
      <c r="J90" s="38">
        <v>1256.2333333333333</v>
      </c>
      <c r="K90" s="38">
        <v>1267.4166666666667</v>
      </c>
      <c r="L90" s="38">
        <v>1278.8833333333334</v>
      </c>
      <c r="M90" s="28">
        <v>1255.95</v>
      </c>
      <c r="N90" s="28">
        <v>1233.3</v>
      </c>
      <c r="O90" s="39">
        <v>4383000</v>
      </c>
      <c r="P90" s="40">
        <v>3.5489410417859188E-3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1102.45</v>
      </c>
      <c r="F91" s="37">
        <v>1099.05</v>
      </c>
      <c r="G91" s="38">
        <v>1093.6499999999999</v>
      </c>
      <c r="H91" s="38">
        <v>1084.8499999999999</v>
      </c>
      <c r="I91" s="38">
        <v>1079.4499999999998</v>
      </c>
      <c r="J91" s="38">
        <v>1107.8499999999999</v>
      </c>
      <c r="K91" s="38">
        <v>1113.25</v>
      </c>
      <c r="L91" s="38">
        <v>1122.05</v>
      </c>
      <c r="M91" s="28">
        <v>1104.45</v>
      </c>
      <c r="N91" s="28">
        <v>1090.25</v>
      </c>
      <c r="O91" s="39">
        <v>13806100</v>
      </c>
      <c r="P91" s="40">
        <v>-5.596450539477665E-3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2632.05</v>
      </c>
      <c r="F92" s="37">
        <v>2630.2000000000003</v>
      </c>
      <c r="G92" s="38">
        <v>2618.4000000000005</v>
      </c>
      <c r="H92" s="38">
        <v>2604.7500000000005</v>
      </c>
      <c r="I92" s="38">
        <v>2592.9500000000007</v>
      </c>
      <c r="J92" s="38">
        <v>2643.8500000000004</v>
      </c>
      <c r="K92" s="38">
        <v>2655.6500000000005</v>
      </c>
      <c r="L92" s="38">
        <v>2669.3</v>
      </c>
      <c r="M92" s="28">
        <v>2642</v>
      </c>
      <c r="N92" s="28">
        <v>2616.5500000000002</v>
      </c>
      <c r="O92" s="39">
        <v>17092200</v>
      </c>
      <c r="P92" s="40">
        <v>-4.4035927725159891E-3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2111.1999999999998</v>
      </c>
      <c r="F93" s="37">
        <v>2106.8666666666663</v>
      </c>
      <c r="G93" s="38">
        <v>2069.7833333333328</v>
      </c>
      <c r="H93" s="38">
        <v>2028.3666666666663</v>
      </c>
      <c r="I93" s="38">
        <v>1991.2833333333328</v>
      </c>
      <c r="J93" s="38">
        <v>2148.2833333333328</v>
      </c>
      <c r="K93" s="38">
        <v>2185.3666666666659</v>
      </c>
      <c r="L93" s="38">
        <v>2226.7833333333328</v>
      </c>
      <c r="M93" s="28">
        <v>2143.9499999999998</v>
      </c>
      <c r="N93" s="28">
        <v>2065.4499999999998</v>
      </c>
      <c r="O93" s="39">
        <v>1822800</v>
      </c>
      <c r="P93" s="40">
        <v>8.3065953654188951E-2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1598</v>
      </c>
      <c r="F94" s="37">
        <v>1600.1333333333332</v>
      </c>
      <c r="G94" s="38">
        <v>1592.5666666666664</v>
      </c>
      <c r="H94" s="38">
        <v>1587.1333333333332</v>
      </c>
      <c r="I94" s="38">
        <v>1579.5666666666664</v>
      </c>
      <c r="J94" s="38">
        <v>1605.5666666666664</v>
      </c>
      <c r="K94" s="38">
        <v>1613.133333333333</v>
      </c>
      <c r="L94" s="38">
        <v>1618.5666666666664</v>
      </c>
      <c r="M94" s="28">
        <v>1607.7</v>
      </c>
      <c r="N94" s="28">
        <v>1594.7</v>
      </c>
      <c r="O94" s="39">
        <v>68281400</v>
      </c>
      <c r="P94" s="40">
        <v>-8.5292614362381808E-3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540.25</v>
      </c>
      <c r="F95" s="37">
        <v>537.94999999999993</v>
      </c>
      <c r="G95" s="38">
        <v>535.14999999999986</v>
      </c>
      <c r="H95" s="38">
        <v>530.04999999999995</v>
      </c>
      <c r="I95" s="38">
        <v>527.24999999999989</v>
      </c>
      <c r="J95" s="38">
        <v>543.04999999999984</v>
      </c>
      <c r="K95" s="38">
        <v>545.8499999999998</v>
      </c>
      <c r="L95" s="38">
        <v>550.94999999999982</v>
      </c>
      <c r="M95" s="28">
        <v>540.75</v>
      </c>
      <c r="N95" s="28">
        <v>532.85</v>
      </c>
      <c r="O95" s="39">
        <v>23048300</v>
      </c>
      <c r="P95" s="40">
        <v>-5.8165145862363467E-2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2687.1</v>
      </c>
      <c r="F96" s="37">
        <v>2684.8333333333335</v>
      </c>
      <c r="G96" s="38">
        <v>2675.3166666666671</v>
      </c>
      <c r="H96" s="38">
        <v>2663.5333333333338</v>
      </c>
      <c r="I96" s="38">
        <v>2654.0166666666673</v>
      </c>
      <c r="J96" s="38">
        <v>2696.6166666666668</v>
      </c>
      <c r="K96" s="38">
        <v>2706.1333333333332</v>
      </c>
      <c r="L96" s="38">
        <v>2717.9166666666665</v>
      </c>
      <c r="M96" s="28">
        <v>2694.35</v>
      </c>
      <c r="N96" s="28">
        <v>2673.05</v>
      </c>
      <c r="O96" s="39">
        <v>3091800</v>
      </c>
      <c r="P96" s="40">
        <v>5.2384356172776474E-2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431.75</v>
      </c>
      <c r="F97" s="37">
        <v>431.81666666666666</v>
      </c>
      <c r="G97" s="38">
        <v>428.68333333333334</v>
      </c>
      <c r="H97" s="38">
        <v>425.61666666666667</v>
      </c>
      <c r="I97" s="38">
        <v>422.48333333333335</v>
      </c>
      <c r="J97" s="38">
        <v>434.88333333333333</v>
      </c>
      <c r="K97" s="38">
        <v>438.01666666666665</v>
      </c>
      <c r="L97" s="38">
        <v>441.08333333333331</v>
      </c>
      <c r="M97" s="28">
        <v>434.95</v>
      </c>
      <c r="N97" s="28">
        <v>428.75</v>
      </c>
      <c r="O97" s="39">
        <v>22979250</v>
      </c>
      <c r="P97" s="40">
        <v>-1.5057510431601483E-2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112.1</v>
      </c>
      <c r="F98" s="37">
        <v>110.91666666666667</v>
      </c>
      <c r="G98" s="38">
        <v>109.43333333333334</v>
      </c>
      <c r="H98" s="38">
        <v>106.76666666666667</v>
      </c>
      <c r="I98" s="38">
        <v>105.28333333333333</v>
      </c>
      <c r="J98" s="38">
        <v>113.58333333333334</v>
      </c>
      <c r="K98" s="38">
        <v>115.06666666666666</v>
      </c>
      <c r="L98" s="38">
        <v>117.73333333333335</v>
      </c>
      <c r="M98" s="28">
        <v>112.4</v>
      </c>
      <c r="N98" s="28">
        <v>108.25</v>
      </c>
      <c r="O98" s="39">
        <v>19446600</v>
      </c>
      <c r="P98" s="40">
        <v>-5.0866815040412322E-2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212.95</v>
      </c>
      <c r="F99" s="37">
        <v>213.13333333333333</v>
      </c>
      <c r="G99" s="38">
        <v>210.51666666666665</v>
      </c>
      <c r="H99" s="38">
        <v>208.08333333333331</v>
      </c>
      <c r="I99" s="38">
        <v>205.46666666666664</v>
      </c>
      <c r="J99" s="38">
        <v>215.56666666666666</v>
      </c>
      <c r="K99" s="38">
        <v>218.18333333333334</v>
      </c>
      <c r="L99" s="38">
        <v>220.61666666666667</v>
      </c>
      <c r="M99" s="28">
        <v>215.75</v>
      </c>
      <c r="N99" s="28">
        <v>210.7</v>
      </c>
      <c r="O99" s="39">
        <v>20706300</v>
      </c>
      <c r="P99" s="40">
        <v>1.9136212624584717E-2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2519.3000000000002</v>
      </c>
      <c r="F100" s="37">
        <v>2515.4833333333331</v>
      </c>
      <c r="G100" s="38">
        <v>2503.8666666666663</v>
      </c>
      <c r="H100" s="38">
        <v>2488.4333333333334</v>
      </c>
      <c r="I100" s="38">
        <v>2476.8166666666666</v>
      </c>
      <c r="J100" s="38">
        <v>2530.9166666666661</v>
      </c>
      <c r="K100" s="38">
        <v>2542.5333333333328</v>
      </c>
      <c r="L100" s="38">
        <v>2557.9666666666658</v>
      </c>
      <c r="M100" s="28">
        <v>2527.1</v>
      </c>
      <c r="N100" s="28">
        <v>2500.0500000000002</v>
      </c>
      <c r="O100" s="39">
        <v>7543200</v>
      </c>
      <c r="P100" s="40">
        <v>-2.553966593031818E-2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41006.35</v>
      </c>
      <c r="F101" s="37">
        <v>40833.083333333336</v>
      </c>
      <c r="G101" s="38">
        <v>40506.666666666672</v>
      </c>
      <c r="H101" s="38">
        <v>40006.983333333337</v>
      </c>
      <c r="I101" s="38">
        <v>39680.566666666673</v>
      </c>
      <c r="J101" s="38">
        <v>41332.76666666667</v>
      </c>
      <c r="K101" s="38">
        <v>41659.183333333342</v>
      </c>
      <c r="L101" s="38">
        <v>42158.866666666669</v>
      </c>
      <c r="M101" s="28">
        <v>41159.5</v>
      </c>
      <c r="N101" s="28">
        <v>40333.4</v>
      </c>
      <c r="O101" s="39">
        <v>28890</v>
      </c>
      <c r="P101" s="40">
        <v>-1.7848036715961243E-2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125.85</v>
      </c>
      <c r="F102" s="37">
        <v>125.75</v>
      </c>
      <c r="G102" s="38">
        <v>124.9</v>
      </c>
      <c r="H102" s="38">
        <v>123.95</v>
      </c>
      <c r="I102" s="38">
        <v>123.10000000000001</v>
      </c>
      <c r="J102" s="38">
        <v>126.7</v>
      </c>
      <c r="K102" s="38">
        <v>127.55</v>
      </c>
      <c r="L102" s="38">
        <v>128.5</v>
      </c>
      <c r="M102" s="28">
        <v>126.6</v>
      </c>
      <c r="N102" s="28">
        <v>124.8</v>
      </c>
      <c r="O102" s="39">
        <v>41008000</v>
      </c>
      <c r="P102" s="40">
        <v>-1.9978969505783387E-2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924.5</v>
      </c>
      <c r="F103" s="37">
        <v>923.86666666666679</v>
      </c>
      <c r="G103" s="38">
        <v>921.3333333333336</v>
      </c>
      <c r="H103" s="38">
        <v>918.16666666666686</v>
      </c>
      <c r="I103" s="38">
        <v>915.63333333333367</v>
      </c>
      <c r="J103" s="38">
        <v>927.03333333333353</v>
      </c>
      <c r="K103" s="38">
        <v>929.56666666666683</v>
      </c>
      <c r="L103" s="38">
        <v>932.73333333333346</v>
      </c>
      <c r="M103" s="28">
        <v>926.4</v>
      </c>
      <c r="N103" s="28">
        <v>920.7</v>
      </c>
      <c r="O103" s="39">
        <v>92181750</v>
      </c>
      <c r="P103" s="40">
        <v>-1.0516683393891254E-2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1131.2</v>
      </c>
      <c r="F104" s="37">
        <v>1130.5833333333333</v>
      </c>
      <c r="G104" s="38">
        <v>1126.6166666666666</v>
      </c>
      <c r="H104" s="38">
        <v>1122.0333333333333</v>
      </c>
      <c r="I104" s="38">
        <v>1118.0666666666666</v>
      </c>
      <c r="J104" s="38">
        <v>1135.1666666666665</v>
      </c>
      <c r="K104" s="38">
        <v>1139.1333333333332</v>
      </c>
      <c r="L104" s="38">
        <v>1143.7166666666665</v>
      </c>
      <c r="M104" s="28">
        <v>1134.55</v>
      </c>
      <c r="N104" s="28">
        <v>1126</v>
      </c>
      <c r="O104" s="39">
        <v>4682650</v>
      </c>
      <c r="P104" s="40">
        <v>-2.1144278606965175E-2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469</v>
      </c>
      <c r="F105" s="37">
        <v>466.26666666666665</v>
      </c>
      <c r="G105" s="38">
        <v>462.68333333333328</v>
      </c>
      <c r="H105" s="38">
        <v>456.36666666666662</v>
      </c>
      <c r="I105" s="38">
        <v>452.78333333333325</v>
      </c>
      <c r="J105" s="38">
        <v>472.58333333333331</v>
      </c>
      <c r="K105" s="38">
        <v>476.16666666666669</v>
      </c>
      <c r="L105" s="38">
        <v>482.48333333333335</v>
      </c>
      <c r="M105" s="28">
        <v>469.85</v>
      </c>
      <c r="N105" s="28">
        <v>459.95</v>
      </c>
      <c r="O105" s="39">
        <v>11230500</v>
      </c>
      <c r="P105" s="40">
        <v>-8.3443708609271527E-3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8.35</v>
      </c>
      <c r="F106" s="37">
        <v>8.3833333333333346</v>
      </c>
      <c r="G106" s="38">
        <v>8.2666666666666693</v>
      </c>
      <c r="H106" s="38">
        <v>8.1833333333333353</v>
      </c>
      <c r="I106" s="38">
        <v>8.06666666666667</v>
      </c>
      <c r="J106" s="38">
        <v>8.4666666666666686</v>
      </c>
      <c r="K106" s="38">
        <v>8.5833333333333321</v>
      </c>
      <c r="L106" s="38">
        <v>8.6666666666666679</v>
      </c>
      <c r="M106" s="28">
        <v>8.5</v>
      </c>
      <c r="N106" s="28">
        <v>8.3000000000000007</v>
      </c>
      <c r="O106" s="39">
        <v>711200000</v>
      </c>
      <c r="P106" s="40">
        <v>1.7934074742009819E-2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79.05</v>
      </c>
      <c r="F107" s="37">
        <v>78.699999999999989</v>
      </c>
      <c r="G107" s="38">
        <v>77.799999999999983</v>
      </c>
      <c r="H107" s="38">
        <v>76.55</v>
      </c>
      <c r="I107" s="38">
        <v>75.649999999999991</v>
      </c>
      <c r="J107" s="38">
        <v>79.949999999999974</v>
      </c>
      <c r="K107" s="38">
        <v>80.84999999999998</v>
      </c>
      <c r="L107" s="38">
        <v>82.099999999999966</v>
      </c>
      <c r="M107" s="28">
        <v>79.599999999999994</v>
      </c>
      <c r="N107" s="28">
        <v>77.45</v>
      </c>
      <c r="O107" s="39">
        <v>106130000</v>
      </c>
      <c r="P107" s="40">
        <v>1.5306610542428011E-2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56.85</v>
      </c>
      <c r="F108" s="37">
        <v>56.716666666666661</v>
      </c>
      <c r="G108" s="38">
        <v>56.433333333333323</v>
      </c>
      <c r="H108" s="38">
        <v>56.016666666666659</v>
      </c>
      <c r="I108" s="38">
        <v>55.73333333333332</v>
      </c>
      <c r="J108" s="38">
        <v>57.133333333333326</v>
      </c>
      <c r="K108" s="38">
        <v>57.416666666666671</v>
      </c>
      <c r="L108" s="38">
        <v>57.833333333333329</v>
      </c>
      <c r="M108" s="28">
        <v>57</v>
      </c>
      <c r="N108" s="28">
        <v>56.3</v>
      </c>
      <c r="O108" s="39">
        <v>199140000</v>
      </c>
      <c r="P108" s="40">
        <v>5.5242031635005164E-2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142.15</v>
      </c>
      <c r="F109" s="37">
        <v>143.20000000000002</v>
      </c>
      <c r="G109" s="38">
        <v>140.25000000000003</v>
      </c>
      <c r="H109" s="38">
        <v>138.35000000000002</v>
      </c>
      <c r="I109" s="38">
        <v>135.40000000000003</v>
      </c>
      <c r="J109" s="38">
        <v>145.10000000000002</v>
      </c>
      <c r="K109" s="38">
        <v>148.05000000000001</v>
      </c>
      <c r="L109" s="38">
        <v>149.95000000000002</v>
      </c>
      <c r="M109" s="28">
        <v>146.15</v>
      </c>
      <c r="N109" s="28">
        <v>141.30000000000001</v>
      </c>
      <c r="O109" s="39">
        <v>51757500</v>
      </c>
      <c r="P109" s="40">
        <v>3.9933694996986138E-2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415.05</v>
      </c>
      <c r="F110" s="37">
        <v>417.75</v>
      </c>
      <c r="G110" s="38">
        <v>404.05</v>
      </c>
      <c r="H110" s="38">
        <v>393.05</v>
      </c>
      <c r="I110" s="38">
        <v>379.35</v>
      </c>
      <c r="J110" s="38">
        <v>428.75</v>
      </c>
      <c r="K110" s="38">
        <v>442.45000000000005</v>
      </c>
      <c r="L110" s="38">
        <v>453.45</v>
      </c>
      <c r="M110" s="28">
        <v>431.45</v>
      </c>
      <c r="N110" s="28">
        <v>406.75</v>
      </c>
      <c r="O110" s="39">
        <v>13322375</v>
      </c>
      <c r="P110" s="40">
        <v>-4.7670532730489483E-2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318.35000000000002</v>
      </c>
      <c r="F111" s="37">
        <v>318.01666666666665</v>
      </c>
      <c r="G111" s="38">
        <v>315.33333333333331</v>
      </c>
      <c r="H111" s="38">
        <v>312.31666666666666</v>
      </c>
      <c r="I111" s="38">
        <v>309.63333333333333</v>
      </c>
      <c r="J111" s="38">
        <v>321.0333333333333</v>
      </c>
      <c r="K111" s="38">
        <v>323.7166666666667</v>
      </c>
      <c r="L111" s="38">
        <v>326.73333333333329</v>
      </c>
      <c r="M111" s="28">
        <v>320.7</v>
      </c>
      <c r="N111" s="28">
        <v>315</v>
      </c>
      <c r="O111" s="39">
        <v>42316338</v>
      </c>
      <c r="P111" s="40">
        <v>-4.5414844876188479E-2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239.35</v>
      </c>
      <c r="F112" s="37">
        <v>238.28333333333333</v>
      </c>
      <c r="G112" s="38">
        <v>235.56666666666666</v>
      </c>
      <c r="H112" s="38">
        <v>231.78333333333333</v>
      </c>
      <c r="I112" s="38">
        <v>229.06666666666666</v>
      </c>
      <c r="J112" s="38">
        <v>242.06666666666666</v>
      </c>
      <c r="K112" s="38">
        <v>244.7833333333333</v>
      </c>
      <c r="L112" s="38">
        <v>248.56666666666666</v>
      </c>
      <c r="M112" s="28">
        <v>241</v>
      </c>
      <c r="N112" s="28">
        <v>234.5</v>
      </c>
      <c r="O112" s="39">
        <v>15294600</v>
      </c>
      <c r="P112" s="40">
        <v>-5.6561085972850677E-3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4373.6000000000004</v>
      </c>
      <c r="F113" s="37">
        <v>4396.6500000000005</v>
      </c>
      <c r="G113" s="38">
        <v>4337.0500000000011</v>
      </c>
      <c r="H113" s="38">
        <v>4300.5000000000009</v>
      </c>
      <c r="I113" s="38">
        <v>4240.9000000000015</v>
      </c>
      <c r="J113" s="38">
        <v>4433.2000000000007</v>
      </c>
      <c r="K113" s="38">
        <v>4492.8000000000011</v>
      </c>
      <c r="L113" s="38">
        <v>4529.3500000000004</v>
      </c>
      <c r="M113" s="28">
        <v>4456.25</v>
      </c>
      <c r="N113" s="28">
        <v>4360.1000000000004</v>
      </c>
      <c r="O113" s="39">
        <v>315150</v>
      </c>
      <c r="P113" s="40">
        <v>2.0398251578436135E-2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1821.25</v>
      </c>
      <c r="F114" s="37">
        <v>1813.6833333333332</v>
      </c>
      <c r="G114" s="38">
        <v>1796.6666666666663</v>
      </c>
      <c r="H114" s="38">
        <v>1772.083333333333</v>
      </c>
      <c r="I114" s="38">
        <v>1755.0666666666662</v>
      </c>
      <c r="J114" s="38">
        <v>1838.2666666666664</v>
      </c>
      <c r="K114" s="38">
        <v>1855.2833333333333</v>
      </c>
      <c r="L114" s="38">
        <v>1879.8666666666666</v>
      </c>
      <c r="M114" s="28">
        <v>1830.7</v>
      </c>
      <c r="N114" s="28">
        <v>1789.1</v>
      </c>
      <c r="O114" s="39">
        <v>4005900</v>
      </c>
      <c r="P114" s="40">
        <v>-2.5826220179470345E-2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1170.1500000000001</v>
      </c>
      <c r="F115" s="37">
        <v>1161.3166666666666</v>
      </c>
      <c r="G115" s="38">
        <v>1148.7833333333333</v>
      </c>
      <c r="H115" s="38">
        <v>1127.4166666666667</v>
      </c>
      <c r="I115" s="38">
        <v>1114.8833333333334</v>
      </c>
      <c r="J115" s="38">
        <v>1182.6833333333332</v>
      </c>
      <c r="K115" s="38">
        <v>1195.2166666666665</v>
      </c>
      <c r="L115" s="38">
        <v>1216.583333333333</v>
      </c>
      <c r="M115" s="28">
        <v>1173.8499999999999</v>
      </c>
      <c r="N115" s="28">
        <v>1139.95</v>
      </c>
      <c r="O115" s="39">
        <v>30648600</v>
      </c>
      <c r="P115" s="40">
        <v>2.5213372871916065E-2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201.5</v>
      </c>
      <c r="F116" s="37">
        <v>201.93333333333331</v>
      </c>
      <c r="G116" s="38">
        <v>198.96666666666661</v>
      </c>
      <c r="H116" s="38">
        <v>196.43333333333331</v>
      </c>
      <c r="I116" s="38">
        <v>193.46666666666661</v>
      </c>
      <c r="J116" s="38">
        <v>204.46666666666661</v>
      </c>
      <c r="K116" s="38">
        <v>207.43333333333331</v>
      </c>
      <c r="L116" s="38">
        <v>209.96666666666661</v>
      </c>
      <c r="M116" s="28">
        <v>204.9</v>
      </c>
      <c r="N116" s="28">
        <v>199.4</v>
      </c>
      <c r="O116" s="39">
        <v>14170800</v>
      </c>
      <c r="P116" s="40">
        <v>4.6309696092619389E-2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1589.25</v>
      </c>
      <c r="F117" s="37">
        <v>1582.8</v>
      </c>
      <c r="G117" s="38">
        <v>1573.85</v>
      </c>
      <c r="H117" s="38">
        <v>1558.45</v>
      </c>
      <c r="I117" s="38">
        <v>1549.5</v>
      </c>
      <c r="J117" s="38">
        <v>1598.1999999999998</v>
      </c>
      <c r="K117" s="38">
        <v>1607.15</v>
      </c>
      <c r="L117" s="38">
        <v>1622.5499999999997</v>
      </c>
      <c r="M117" s="28">
        <v>1591.75</v>
      </c>
      <c r="N117" s="28">
        <v>1567.4</v>
      </c>
      <c r="O117" s="39">
        <v>27537300</v>
      </c>
      <c r="P117" s="40">
        <v>-1.1242208370436331E-2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436.8</v>
      </c>
      <c r="F118" s="37">
        <v>439.25</v>
      </c>
      <c r="G118" s="38">
        <v>431.55</v>
      </c>
      <c r="H118" s="38">
        <v>426.3</v>
      </c>
      <c r="I118" s="38">
        <v>418.6</v>
      </c>
      <c r="J118" s="38">
        <v>444.5</v>
      </c>
      <c r="K118" s="38">
        <v>452.20000000000005</v>
      </c>
      <c r="L118" s="38">
        <v>457.45</v>
      </c>
      <c r="M118" s="28">
        <v>446.95</v>
      </c>
      <c r="N118" s="28">
        <v>434</v>
      </c>
      <c r="O118" s="39">
        <v>5384500</v>
      </c>
      <c r="P118" s="40">
        <v>2.4643196955280684E-2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70.150000000000006</v>
      </c>
      <c r="F119" s="37">
        <v>70.033333333333346</v>
      </c>
      <c r="G119" s="38">
        <v>69.816666666666691</v>
      </c>
      <c r="H119" s="38">
        <v>69.483333333333348</v>
      </c>
      <c r="I119" s="38">
        <v>69.266666666666694</v>
      </c>
      <c r="J119" s="38">
        <v>70.366666666666688</v>
      </c>
      <c r="K119" s="38">
        <v>70.583333333333357</v>
      </c>
      <c r="L119" s="38">
        <v>70.916666666666686</v>
      </c>
      <c r="M119" s="28">
        <v>70.25</v>
      </c>
      <c r="N119" s="28">
        <v>69.7</v>
      </c>
      <c r="O119" s="39">
        <v>85956000</v>
      </c>
      <c r="P119" s="40">
        <v>1.1357118274635768E-2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867.85</v>
      </c>
      <c r="F120" s="37">
        <v>866.48333333333323</v>
      </c>
      <c r="G120" s="38">
        <v>857.36666666666645</v>
      </c>
      <c r="H120" s="38">
        <v>846.88333333333321</v>
      </c>
      <c r="I120" s="38">
        <v>837.76666666666642</v>
      </c>
      <c r="J120" s="38">
        <v>876.96666666666647</v>
      </c>
      <c r="K120" s="38">
        <v>886.08333333333326</v>
      </c>
      <c r="L120" s="38">
        <v>896.56666666666649</v>
      </c>
      <c r="M120" s="28">
        <v>875.6</v>
      </c>
      <c r="N120" s="28">
        <v>856</v>
      </c>
      <c r="O120" s="39">
        <v>1781650</v>
      </c>
      <c r="P120" s="40">
        <v>-7.398648648648648E-2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717.6</v>
      </c>
      <c r="F121" s="37">
        <v>717.44999999999993</v>
      </c>
      <c r="G121" s="38">
        <v>714.04999999999984</v>
      </c>
      <c r="H121" s="38">
        <v>710.49999999999989</v>
      </c>
      <c r="I121" s="38">
        <v>707.0999999999998</v>
      </c>
      <c r="J121" s="38">
        <v>720.99999999999989</v>
      </c>
      <c r="K121" s="38">
        <v>724.4</v>
      </c>
      <c r="L121" s="38">
        <v>727.94999999999993</v>
      </c>
      <c r="M121" s="28">
        <v>720.85</v>
      </c>
      <c r="N121" s="28">
        <v>713.9</v>
      </c>
      <c r="O121" s="39">
        <v>16919875</v>
      </c>
      <c r="P121" s="40">
        <v>0.10566641889187489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341.3</v>
      </c>
      <c r="F122" s="37">
        <v>339.96666666666664</v>
      </c>
      <c r="G122" s="38">
        <v>337.93333333333328</v>
      </c>
      <c r="H122" s="38">
        <v>334.56666666666666</v>
      </c>
      <c r="I122" s="38">
        <v>332.5333333333333</v>
      </c>
      <c r="J122" s="38">
        <v>343.33333333333326</v>
      </c>
      <c r="K122" s="38">
        <v>345.36666666666667</v>
      </c>
      <c r="L122" s="38">
        <v>348.73333333333323</v>
      </c>
      <c r="M122" s="28">
        <v>342</v>
      </c>
      <c r="N122" s="28">
        <v>336.6</v>
      </c>
      <c r="O122" s="39">
        <v>74206400</v>
      </c>
      <c r="P122" s="40">
        <v>-4.9143021157946533E-2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523.5</v>
      </c>
      <c r="F123" s="37">
        <v>521.01666666666677</v>
      </c>
      <c r="G123" s="38">
        <v>517.13333333333355</v>
      </c>
      <c r="H123" s="38">
        <v>510.76666666666677</v>
      </c>
      <c r="I123" s="38">
        <v>506.88333333333355</v>
      </c>
      <c r="J123" s="38">
        <v>527.38333333333355</v>
      </c>
      <c r="K123" s="38">
        <v>531.26666666666677</v>
      </c>
      <c r="L123" s="38">
        <v>537.63333333333355</v>
      </c>
      <c r="M123" s="28">
        <v>524.9</v>
      </c>
      <c r="N123" s="28">
        <v>514.65</v>
      </c>
      <c r="O123" s="39">
        <v>24921250</v>
      </c>
      <c r="P123" s="40">
        <v>-1.6864736919966469E-2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2955.75</v>
      </c>
      <c r="F124" s="37">
        <v>2951.7666666666664</v>
      </c>
      <c r="G124" s="38">
        <v>2931.1833333333329</v>
      </c>
      <c r="H124" s="38">
        <v>2906.6166666666663</v>
      </c>
      <c r="I124" s="38">
        <v>2886.0333333333328</v>
      </c>
      <c r="J124" s="38">
        <v>2976.333333333333</v>
      </c>
      <c r="K124" s="38">
        <v>2996.916666666667</v>
      </c>
      <c r="L124" s="38">
        <v>3021.4833333333331</v>
      </c>
      <c r="M124" s="28">
        <v>2972.35</v>
      </c>
      <c r="N124" s="28">
        <v>2927.2</v>
      </c>
      <c r="O124" s="39">
        <v>611250</v>
      </c>
      <c r="P124" s="40">
        <v>0.12413793103448276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709.75</v>
      </c>
      <c r="F125" s="37">
        <v>704.35</v>
      </c>
      <c r="G125" s="38">
        <v>697.35</v>
      </c>
      <c r="H125" s="38">
        <v>684.95</v>
      </c>
      <c r="I125" s="38">
        <v>677.95</v>
      </c>
      <c r="J125" s="38">
        <v>716.75</v>
      </c>
      <c r="K125" s="38">
        <v>723.75</v>
      </c>
      <c r="L125" s="38">
        <v>736.15</v>
      </c>
      <c r="M125" s="28">
        <v>711.35</v>
      </c>
      <c r="N125" s="28">
        <v>691.95</v>
      </c>
      <c r="O125" s="39">
        <v>24325650</v>
      </c>
      <c r="P125" s="40">
        <v>-1.4655219554875048E-2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547.20000000000005</v>
      </c>
      <c r="F126" s="37">
        <v>544.61666666666667</v>
      </c>
      <c r="G126" s="38">
        <v>541.23333333333335</v>
      </c>
      <c r="H126" s="38">
        <v>535.26666666666665</v>
      </c>
      <c r="I126" s="38">
        <v>531.88333333333333</v>
      </c>
      <c r="J126" s="38">
        <v>550.58333333333337</v>
      </c>
      <c r="K126" s="38">
        <v>553.96666666666681</v>
      </c>
      <c r="L126" s="38">
        <v>559.93333333333339</v>
      </c>
      <c r="M126" s="28">
        <v>548</v>
      </c>
      <c r="N126" s="28">
        <v>538.65</v>
      </c>
      <c r="O126" s="39">
        <v>15357500</v>
      </c>
      <c r="P126" s="40">
        <v>1.1526428453811955E-2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1936.75</v>
      </c>
      <c r="F127" s="37">
        <v>1937.3</v>
      </c>
      <c r="G127" s="38">
        <v>1928.8</v>
      </c>
      <c r="H127" s="38">
        <v>1920.85</v>
      </c>
      <c r="I127" s="38">
        <v>1912.35</v>
      </c>
      <c r="J127" s="38">
        <v>1945.25</v>
      </c>
      <c r="K127" s="38">
        <v>1953.75</v>
      </c>
      <c r="L127" s="38">
        <v>1961.7</v>
      </c>
      <c r="M127" s="28">
        <v>1945.8</v>
      </c>
      <c r="N127" s="28">
        <v>1929.35</v>
      </c>
      <c r="O127" s="39">
        <v>22524800</v>
      </c>
      <c r="P127" s="40">
        <v>6.1643468472492718E-3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81.150000000000006</v>
      </c>
      <c r="F128" s="37">
        <v>80.933333333333337</v>
      </c>
      <c r="G128" s="38">
        <v>80.366666666666674</v>
      </c>
      <c r="H128" s="38">
        <v>79.583333333333343</v>
      </c>
      <c r="I128" s="38">
        <v>79.01666666666668</v>
      </c>
      <c r="J128" s="38">
        <v>81.716666666666669</v>
      </c>
      <c r="K128" s="38">
        <v>82.283333333333331</v>
      </c>
      <c r="L128" s="38">
        <v>83.066666666666663</v>
      </c>
      <c r="M128" s="28">
        <v>81.5</v>
      </c>
      <c r="N128" s="28">
        <v>80.150000000000006</v>
      </c>
      <c r="O128" s="39">
        <v>50911420</v>
      </c>
      <c r="P128" s="40">
        <v>-5.7959048877146632E-2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2446.4499999999998</v>
      </c>
      <c r="F129" s="37">
        <v>2440.9166666666665</v>
      </c>
      <c r="G129" s="38">
        <v>2417.583333333333</v>
      </c>
      <c r="H129" s="38">
        <v>2388.7166666666667</v>
      </c>
      <c r="I129" s="38">
        <v>2365.3833333333332</v>
      </c>
      <c r="J129" s="38">
        <v>2469.7833333333328</v>
      </c>
      <c r="K129" s="38">
        <v>2493.1166666666659</v>
      </c>
      <c r="L129" s="38">
        <v>2521.9833333333327</v>
      </c>
      <c r="M129" s="28">
        <v>2464.25</v>
      </c>
      <c r="N129" s="28">
        <v>2412.0500000000002</v>
      </c>
      <c r="O129" s="39">
        <v>1066500</v>
      </c>
      <c r="P129" s="40">
        <v>-0.19189240386436826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458.6</v>
      </c>
      <c r="F130" s="37">
        <v>457.43333333333334</v>
      </c>
      <c r="G130" s="38">
        <v>455.16666666666669</v>
      </c>
      <c r="H130" s="38">
        <v>451.73333333333335</v>
      </c>
      <c r="I130" s="38">
        <v>449.4666666666667</v>
      </c>
      <c r="J130" s="38">
        <v>460.86666666666667</v>
      </c>
      <c r="K130" s="38">
        <v>463.13333333333333</v>
      </c>
      <c r="L130" s="38">
        <v>466.56666666666666</v>
      </c>
      <c r="M130" s="28">
        <v>459.7</v>
      </c>
      <c r="N130" s="28">
        <v>454</v>
      </c>
      <c r="O130" s="39">
        <v>7705000</v>
      </c>
      <c r="P130" s="40">
        <v>-2.9046688929494045E-2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373.2</v>
      </c>
      <c r="F131" s="37">
        <v>372.56666666666661</v>
      </c>
      <c r="G131" s="38">
        <v>370.78333333333319</v>
      </c>
      <c r="H131" s="38">
        <v>368.36666666666656</v>
      </c>
      <c r="I131" s="38">
        <v>366.58333333333314</v>
      </c>
      <c r="J131" s="38">
        <v>374.98333333333323</v>
      </c>
      <c r="K131" s="38">
        <v>376.76666666666665</v>
      </c>
      <c r="L131" s="38">
        <v>379.18333333333328</v>
      </c>
      <c r="M131" s="28">
        <v>374.35</v>
      </c>
      <c r="N131" s="28">
        <v>370.15</v>
      </c>
      <c r="O131" s="39">
        <v>14660000</v>
      </c>
      <c r="P131" s="40">
        <v>-9.1134531928084309E-2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2032.65</v>
      </c>
      <c r="F132" s="37">
        <v>2032.25</v>
      </c>
      <c r="G132" s="38">
        <v>2027.5</v>
      </c>
      <c r="H132" s="38">
        <v>2022.35</v>
      </c>
      <c r="I132" s="38">
        <v>2017.6</v>
      </c>
      <c r="J132" s="38">
        <v>2037.4</v>
      </c>
      <c r="K132" s="38">
        <v>2042.15</v>
      </c>
      <c r="L132" s="38">
        <v>2047.3000000000002</v>
      </c>
      <c r="M132" s="28">
        <v>2037</v>
      </c>
      <c r="N132" s="28">
        <v>2027.1</v>
      </c>
      <c r="O132" s="39">
        <v>8771400</v>
      </c>
      <c r="P132" s="40">
        <v>5.3641427687229218E-3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4782.3999999999996</v>
      </c>
      <c r="F133" s="37">
        <v>4775.583333333333</v>
      </c>
      <c r="G133" s="38">
        <v>4729.5166666666664</v>
      </c>
      <c r="H133" s="38">
        <v>4676.6333333333332</v>
      </c>
      <c r="I133" s="38">
        <v>4630.5666666666666</v>
      </c>
      <c r="J133" s="38">
        <v>4828.4666666666662</v>
      </c>
      <c r="K133" s="38">
        <v>4874.5333333333338</v>
      </c>
      <c r="L133" s="38">
        <v>4927.4166666666661</v>
      </c>
      <c r="M133" s="28">
        <v>4821.6499999999996</v>
      </c>
      <c r="N133" s="28">
        <v>4722.7</v>
      </c>
      <c r="O133" s="39">
        <v>1709550</v>
      </c>
      <c r="P133" s="40">
        <v>0.17956944731939556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3796.35</v>
      </c>
      <c r="F134" s="37">
        <v>3795.1</v>
      </c>
      <c r="G134" s="38">
        <v>3755.2</v>
      </c>
      <c r="H134" s="38">
        <v>3714.0499999999997</v>
      </c>
      <c r="I134" s="38">
        <v>3674.1499999999996</v>
      </c>
      <c r="J134" s="38">
        <v>3836.25</v>
      </c>
      <c r="K134" s="38">
        <v>3876.1500000000005</v>
      </c>
      <c r="L134" s="38">
        <v>3917.3</v>
      </c>
      <c r="M134" s="28">
        <v>3835</v>
      </c>
      <c r="N134" s="28">
        <v>3753.95</v>
      </c>
      <c r="O134" s="39">
        <v>1159200</v>
      </c>
      <c r="P134" s="40">
        <v>8.2959641255605385E-2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721.9</v>
      </c>
      <c r="F135" s="37">
        <v>721.63333333333321</v>
      </c>
      <c r="G135" s="38">
        <v>716.31666666666638</v>
      </c>
      <c r="H135" s="38">
        <v>710.73333333333312</v>
      </c>
      <c r="I135" s="38">
        <v>705.41666666666629</v>
      </c>
      <c r="J135" s="38">
        <v>727.21666666666647</v>
      </c>
      <c r="K135" s="38">
        <v>732.5333333333333</v>
      </c>
      <c r="L135" s="38">
        <v>738.11666666666656</v>
      </c>
      <c r="M135" s="28">
        <v>726.95</v>
      </c>
      <c r="N135" s="28">
        <v>716.05</v>
      </c>
      <c r="O135" s="39">
        <v>7341450</v>
      </c>
      <c r="P135" s="40">
        <v>-2.9223333707991458E-2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1231</v>
      </c>
      <c r="F136" s="37">
        <v>1228.8500000000001</v>
      </c>
      <c r="G136" s="38">
        <v>1222.1500000000003</v>
      </c>
      <c r="H136" s="38">
        <v>1213.3000000000002</v>
      </c>
      <c r="I136" s="38">
        <v>1206.6000000000004</v>
      </c>
      <c r="J136" s="38">
        <v>1237.7000000000003</v>
      </c>
      <c r="K136" s="38">
        <v>1244.4000000000001</v>
      </c>
      <c r="L136" s="38">
        <v>1253.2500000000002</v>
      </c>
      <c r="M136" s="28">
        <v>1235.55</v>
      </c>
      <c r="N136" s="28">
        <v>1220</v>
      </c>
      <c r="O136" s="39">
        <v>12070100</v>
      </c>
      <c r="P136" s="40">
        <v>-3.2107774347460004E-2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205.15</v>
      </c>
      <c r="F137" s="37">
        <v>204.43333333333331</v>
      </c>
      <c r="G137" s="38">
        <v>203.16666666666663</v>
      </c>
      <c r="H137" s="38">
        <v>201.18333333333331</v>
      </c>
      <c r="I137" s="38">
        <v>199.91666666666663</v>
      </c>
      <c r="J137" s="38">
        <v>206.41666666666663</v>
      </c>
      <c r="K137" s="38">
        <v>207.68333333333334</v>
      </c>
      <c r="L137" s="38">
        <v>209.66666666666663</v>
      </c>
      <c r="M137" s="28">
        <v>205.7</v>
      </c>
      <c r="N137" s="28">
        <v>202.45</v>
      </c>
      <c r="O137" s="39">
        <v>20656000</v>
      </c>
      <c r="P137" s="40">
        <v>2.5416997617156472E-2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112.05</v>
      </c>
      <c r="F138" s="37">
        <v>111.38333333333333</v>
      </c>
      <c r="G138" s="38">
        <v>110.16666666666666</v>
      </c>
      <c r="H138" s="38">
        <v>108.28333333333333</v>
      </c>
      <c r="I138" s="38">
        <v>107.06666666666666</v>
      </c>
      <c r="J138" s="38">
        <v>113.26666666666665</v>
      </c>
      <c r="K138" s="38">
        <v>114.48333333333332</v>
      </c>
      <c r="L138" s="38">
        <v>116.36666666666665</v>
      </c>
      <c r="M138" s="28">
        <v>112.6</v>
      </c>
      <c r="N138" s="28">
        <v>109.5</v>
      </c>
      <c r="O138" s="39">
        <v>37296000</v>
      </c>
      <c r="P138" s="40">
        <v>-1.1135857461024499E-2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488.45</v>
      </c>
      <c r="F139" s="37">
        <v>488.81666666666666</v>
      </c>
      <c r="G139" s="38">
        <v>484.38333333333333</v>
      </c>
      <c r="H139" s="38">
        <v>480.31666666666666</v>
      </c>
      <c r="I139" s="38">
        <v>475.88333333333333</v>
      </c>
      <c r="J139" s="38">
        <v>492.88333333333333</v>
      </c>
      <c r="K139" s="38">
        <v>497.31666666666661</v>
      </c>
      <c r="L139" s="38">
        <v>501.38333333333333</v>
      </c>
      <c r="M139" s="28">
        <v>493.25</v>
      </c>
      <c r="N139" s="28">
        <v>484.75</v>
      </c>
      <c r="O139" s="39">
        <v>10000800</v>
      </c>
      <c r="P139" s="40">
        <v>4.7016274864376132E-3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8881.2999999999993</v>
      </c>
      <c r="F140" s="37">
        <v>8896.5333333333328</v>
      </c>
      <c r="G140" s="38">
        <v>8851.116666666665</v>
      </c>
      <c r="H140" s="38">
        <v>8820.9333333333325</v>
      </c>
      <c r="I140" s="38">
        <v>8775.5166666666646</v>
      </c>
      <c r="J140" s="38">
        <v>8926.7166666666653</v>
      </c>
      <c r="K140" s="38">
        <v>8972.1333333333332</v>
      </c>
      <c r="L140" s="38">
        <v>9002.3166666666657</v>
      </c>
      <c r="M140" s="28">
        <v>8941.9500000000007</v>
      </c>
      <c r="N140" s="28">
        <v>8866.35</v>
      </c>
      <c r="O140" s="39">
        <v>3080700</v>
      </c>
      <c r="P140" s="40">
        <v>-7.538416932444187E-3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880.75</v>
      </c>
      <c r="F141" s="37">
        <v>878.33333333333337</v>
      </c>
      <c r="G141" s="38">
        <v>873.4666666666667</v>
      </c>
      <c r="H141" s="38">
        <v>866.18333333333328</v>
      </c>
      <c r="I141" s="38">
        <v>861.31666666666661</v>
      </c>
      <c r="J141" s="38">
        <v>885.61666666666679</v>
      </c>
      <c r="K141" s="38">
        <v>890.48333333333335</v>
      </c>
      <c r="L141" s="38">
        <v>897.76666666666688</v>
      </c>
      <c r="M141" s="28">
        <v>883.2</v>
      </c>
      <c r="N141" s="28">
        <v>871.05</v>
      </c>
      <c r="O141" s="39">
        <v>18179375</v>
      </c>
      <c r="P141" s="40">
        <v>-1.0612605870947991E-2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1512.45</v>
      </c>
      <c r="F142" s="37">
        <v>1505.4833333333336</v>
      </c>
      <c r="G142" s="38">
        <v>1495.0666666666671</v>
      </c>
      <c r="H142" s="38">
        <v>1477.6833333333334</v>
      </c>
      <c r="I142" s="38">
        <v>1467.2666666666669</v>
      </c>
      <c r="J142" s="38">
        <v>1522.8666666666672</v>
      </c>
      <c r="K142" s="38">
        <v>1533.2833333333338</v>
      </c>
      <c r="L142" s="38">
        <v>1550.6666666666674</v>
      </c>
      <c r="M142" s="28">
        <v>1515.9</v>
      </c>
      <c r="N142" s="28">
        <v>1488.1</v>
      </c>
      <c r="O142" s="39">
        <v>1974400</v>
      </c>
      <c r="P142" s="40">
        <v>-2.431310535678988E-2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1452.35</v>
      </c>
      <c r="F143" s="37">
        <v>1451.5833333333333</v>
      </c>
      <c r="G143" s="38">
        <v>1435.0666666666666</v>
      </c>
      <c r="H143" s="38">
        <v>1417.7833333333333</v>
      </c>
      <c r="I143" s="38">
        <v>1401.2666666666667</v>
      </c>
      <c r="J143" s="38">
        <v>1468.8666666666666</v>
      </c>
      <c r="K143" s="38">
        <v>1485.3833333333334</v>
      </c>
      <c r="L143" s="38">
        <v>1502.6666666666665</v>
      </c>
      <c r="M143" s="28">
        <v>1468.1</v>
      </c>
      <c r="N143" s="28">
        <v>1434.3</v>
      </c>
      <c r="O143" s="39">
        <v>1090900</v>
      </c>
      <c r="P143" s="40">
        <v>-4.7248908296943233E-2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648.15</v>
      </c>
      <c r="F144" s="37">
        <v>648.0333333333333</v>
      </c>
      <c r="G144" s="38">
        <v>633.76666666666665</v>
      </c>
      <c r="H144" s="38">
        <v>619.38333333333333</v>
      </c>
      <c r="I144" s="38">
        <v>605.11666666666667</v>
      </c>
      <c r="J144" s="38">
        <v>662.41666666666663</v>
      </c>
      <c r="K144" s="38">
        <v>676.68333333333328</v>
      </c>
      <c r="L144" s="38">
        <v>691.06666666666661</v>
      </c>
      <c r="M144" s="28">
        <v>662.3</v>
      </c>
      <c r="N144" s="28">
        <v>633.65</v>
      </c>
      <c r="O144" s="39">
        <v>5521100</v>
      </c>
      <c r="P144" s="40">
        <v>0.64198724144596941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873.05</v>
      </c>
      <c r="F145" s="37">
        <v>885.96666666666658</v>
      </c>
      <c r="G145" s="38">
        <v>852.13333333333321</v>
      </c>
      <c r="H145" s="38">
        <v>831.21666666666658</v>
      </c>
      <c r="I145" s="38">
        <v>797.38333333333321</v>
      </c>
      <c r="J145" s="38">
        <v>906.88333333333321</v>
      </c>
      <c r="K145" s="38">
        <v>940.71666666666647</v>
      </c>
      <c r="L145" s="38">
        <v>961.63333333333321</v>
      </c>
      <c r="M145" s="28">
        <v>919.8</v>
      </c>
      <c r="N145" s="28">
        <v>865.05</v>
      </c>
      <c r="O145" s="39">
        <v>2894400</v>
      </c>
      <c r="P145" s="40">
        <v>-3.9298990971853423E-2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3432.9</v>
      </c>
      <c r="F146" s="37">
        <v>3422.0833333333335</v>
      </c>
      <c r="G146" s="38">
        <v>3390.8166666666671</v>
      </c>
      <c r="H146" s="38">
        <v>3348.7333333333336</v>
      </c>
      <c r="I146" s="38">
        <v>3317.4666666666672</v>
      </c>
      <c r="J146" s="38">
        <v>3464.166666666667</v>
      </c>
      <c r="K146" s="38">
        <v>3495.4333333333334</v>
      </c>
      <c r="L146" s="38">
        <v>3537.5166666666669</v>
      </c>
      <c r="M146" s="28">
        <v>3453.35</v>
      </c>
      <c r="N146" s="28">
        <v>3380</v>
      </c>
      <c r="O146" s="39">
        <v>1549200</v>
      </c>
      <c r="P146" s="40">
        <v>-0.16968592560831816</v>
      </c>
    </row>
    <row r="147" spans="1:16" ht="12.75" customHeight="1">
      <c r="A147" s="28">
        <v>137</v>
      </c>
      <c r="B147" s="29" t="s">
        <v>49</v>
      </c>
      <c r="C147" s="30" t="s">
        <v>809</v>
      </c>
      <c r="D147" s="31">
        <v>44889</v>
      </c>
      <c r="E147" s="37">
        <v>71.55</v>
      </c>
      <c r="F147" s="37">
        <v>71.483333333333334</v>
      </c>
      <c r="G147" s="38">
        <v>71.016666666666666</v>
      </c>
      <c r="H147" s="38">
        <v>70.483333333333334</v>
      </c>
      <c r="I147" s="38">
        <v>70.016666666666666</v>
      </c>
      <c r="J147" s="38">
        <v>72.016666666666666</v>
      </c>
      <c r="K147" s="38">
        <v>72.483333333333334</v>
      </c>
      <c r="L147" s="38">
        <v>73.016666666666666</v>
      </c>
      <c r="M147" s="28">
        <v>71.95</v>
      </c>
      <c r="N147" s="28">
        <v>70.95</v>
      </c>
      <c r="O147" s="39">
        <v>90078750</v>
      </c>
      <c r="P147" s="40">
        <v>-6.2126642771804061E-2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1932.35</v>
      </c>
      <c r="F148" s="37">
        <v>1924.45</v>
      </c>
      <c r="G148" s="38">
        <v>1909</v>
      </c>
      <c r="H148" s="38">
        <v>1885.6499999999999</v>
      </c>
      <c r="I148" s="38">
        <v>1870.1999999999998</v>
      </c>
      <c r="J148" s="38">
        <v>1947.8000000000002</v>
      </c>
      <c r="K148" s="38">
        <v>1963.2500000000005</v>
      </c>
      <c r="L148" s="38">
        <v>1986.6000000000004</v>
      </c>
      <c r="M148" s="28">
        <v>1939.9</v>
      </c>
      <c r="N148" s="28">
        <v>1901.1</v>
      </c>
      <c r="O148" s="39">
        <v>2281250</v>
      </c>
      <c r="P148" s="40">
        <v>-2.208742806314368E-2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89018.45</v>
      </c>
      <c r="F149" s="37">
        <v>89219.133333333346</v>
      </c>
      <c r="G149" s="38">
        <v>88481.566666666695</v>
      </c>
      <c r="H149" s="38">
        <v>87944.683333333349</v>
      </c>
      <c r="I149" s="38">
        <v>87207.116666666698</v>
      </c>
      <c r="J149" s="38">
        <v>89756.016666666692</v>
      </c>
      <c r="K149" s="38">
        <v>90493.583333333343</v>
      </c>
      <c r="L149" s="38">
        <v>91030.466666666689</v>
      </c>
      <c r="M149" s="28">
        <v>89956.7</v>
      </c>
      <c r="N149" s="28">
        <v>88682.25</v>
      </c>
      <c r="O149" s="39">
        <v>67880</v>
      </c>
      <c r="P149" s="40">
        <v>-0.1009271523178808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1059.7</v>
      </c>
      <c r="F150" s="37">
        <v>1060.2166666666667</v>
      </c>
      <c r="G150" s="38">
        <v>1051.5833333333335</v>
      </c>
      <c r="H150" s="38">
        <v>1043.4666666666667</v>
      </c>
      <c r="I150" s="38">
        <v>1034.8333333333335</v>
      </c>
      <c r="J150" s="38">
        <v>1068.3333333333335</v>
      </c>
      <c r="K150" s="38">
        <v>1076.9666666666667</v>
      </c>
      <c r="L150" s="38">
        <v>1085.0833333333335</v>
      </c>
      <c r="M150" s="28">
        <v>1068.8499999999999</v>
      </c>
      <c r="N150" s="28">
        <v>1052.0999999999999</v>
      </c>
      <c r="O150" s="39">
        <v>8346100</v>
      </c>
      <c r="P150" s="40">
        <v>6.0438286369541669E-2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74.05</v>
      </c>
      <c r="F151" s="37">
        <v>73.833333333333329</v>
      </c>
      <c r="G151" s="38">
        <v>73.466666666666654</v>
      </c>
      <c r="H151" s="38">
        <v>72.883333333333326</v>
      </c>
      <c r="I151" s="38">
        <v>72.516666666666652</v>
      </c>
      <c r="J151" s="38">
        <v>74.416666666666657</v>
      </c>
      <c r="K151" s="38">
        <v>74.783333333333331</v>
      </c>
      <c r="L151" s="38">
        <v>75.36666666666666</v>
      </c>
      <c r="M151" s="28">
        <v>74.2</v>
      </c>
      <c r="N151" s="28">
        <v>73.25</v>
      </c>
      <c r="O151" s="39">
        <v>71599250</v>
      </c>
      <c r="P151" s="40">
        <v>2.0432940419085207E-3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3865.05</v>
      </c>
      <c r="F152" s="37">
        <v>3860.0333333333333</v>
      </c>
      <c r="G152" s="38">
        <v>3825.0166666666664</v>
      </c>
      <c r="H152" s="38">
        <v>3784.9833333333331</v>
      </c>
      <c r="I152" s="38">
        <v>3749.9666666666662</v>
      </c>
      <c r="J152" s="38">
        <v>3900.0666666666666</v>
      </c>
      <c r="K152" s="38">
        <v>3935.0833333333339</v>
      </c>
      <c r="L152" s="38">
        <v>3975.1166666666668</v>
      </c>
      <c r="M152" s="28">
        <v>3895.05</v>
      </c>
      <c r="N152" s="28">
        <v>3820</v>
      </c>
      <c r="O152" s="39">
        <v>1846125</v>
      </c>
      <c r="P152" s="40">
        <v>-2.0688283270340162E-2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4291.6499999999996</v>
      </c>
      <c r="F153" s="37">
        <v>4303.3833333333332</v>
      </c>
      <c r="G153" s="38">
        <v>4267.1666666666661</v>
      </c>
      <c r="H153" s="38">
        <v>4242.6833333333325</v>
      </c>
      <c r="I153" s="38">
        <v>4206.4666666666653</v>
      </c>
      <c r="J153" s="38">
        <v>4327.8666666666668</v>
      </c>
      <c r="K153" s="38">
        <v>4364.0833333333339</v>
      </c>
      <c r="L153" s="38">
        <v>4388.5666666666675</v>
      </c>
      <c r="M153" s="28">
        <v>4339.6000000000004</v>
      </c>
      <c r="N153" s="28">
        <v>4278.8999999999996</v>
      </c>
      <c r="O153" s="39">
        <v>420675</v>
      </c>
      <c r="P153" s="40">
        <v>4.6845837999253452E-2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19684.900000000001</v>
      </c>
      <c r="F154" s="37">
        <v>19689.616666666669</v>
      </c>
      <c r="G154" s="38">
        <v>19494.833333333336</v>
      </c>
      <c r="H154" s="38">
        <v>19304.766666666666</v>
      </c>
      <c r="I154" s="38">
        <v>19109.983333333334</v>
      </c>
      <c r="J154" s="38">
        <v>19879.683333333338</v>
      </c>
      <c r="K154" s="38">
        <v>20074.466666666671</v>
      </c>
      <c r="L154" s="38">
        <v>20264.53333333334</v>
      </c>
      <c r="M154" s="28">
        <v>19884.400000000001</v>
      </c>
      <c r="N154" s="28">
        <v>19499.55</v>
      </c>
      <c r="O154" s="39">
        <v>243240</v>
      </c>
      <c r="P154" s="40">
        <v>1.6889632107023413E-2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117.05</v>
      </c>
      <c r="F155" s="37">
        <v>116.58333333333333</v>
      </c>
      <c r="G155" s="38">
        <v>115.31666666666666</v>
      </c>
      <c r="H155" s="38">
        <v>113.58333333333333</v>
      </c>
      <c r="I155" s="38">
        <v>112.31666666666666</v>
      </c>
      <c r="J155" s="38">
        <v>118.31666666666666</v>
      </c>
      <c r="K155" s="38">
        <v>119.58333333333334</v>
      </c>
      <c r="L155" s="38">
        <v>121.31666666666666</v>
      </c>
      <c r="M155" s="28">
        <v>117.85</v>
      </c>
      <c r="N155" s="28">
        <v>114.85</v>
      </c>
      <c r="O155" s="39">
        <v>35991350</v>
      </c>
      <c r="P155" s="40">
        <v>5.8562890806524666E-2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167.45</v>
      </c>
      <c r="F156" s="37">
        <v>166.83333333333334</v>
      </c>
      <c r="G156" s="38">
        <v>165.9666666666667</v>
      </c>
      <c r="H156" s="38">
        <v>164.48333333333335</v>
      </c>
      <c r="I156" s="38">
        <v>163.6166666666667</v>
      </c>
      <c r="J156" s="38">
        <v>168.31666666666669</v>
      </c>
      <c r="K156" s="38">
        <v>169.18333333333331</v>
      </c>
      <c r="L156" s="38">
        <v>170.66666666666669</v>
      </c>
      <c r="M156" s="28">
        <v>167.7</v>
      </c>
      <c r="N156" s="28">
        <v>165.35</v>
      </c>
      <c r="O156" s="39">
        <v>67527900</v>
      </c>
      <c r="P156" s="40">
        <v>-4.7592250180882707E-2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892.2</v>
      </c>
      <c r="F157" s="37">
        <v>891.4</v>
      </c>
      <c r="G157" s="38">
        <v>886.8</v>
      </c>
      <c r="H157" s="38">
        <v>881.4</v>
      </c>
      <c r="I157" s="38">
        <v>876.8</v>
      </c>
      <c r="J157" s="38">
        <v>896.8</v>
      </c>
      <c r="K157" s="38">
        <v>901.40000000000009</v>
      </c>
      <c r="L157" s="38">
        <v>906.8</v>
      </c>
      <c r="M157" s="28">
        <v>896</v>
      </c>
      <c r="N157" s="28">
        <v>886</v>
      </c>
      <c r="O157" s="39">
        <v>6164900</v>
      </c>
      <c r="P157" s="40">
        <v>-9.3363329583802026E-3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3088.55</v>
      </c>
      <c r="F158" s="37">
        <v>3076.7333333333336</v>
      </c>
      <c r="G158" s="38">
        <v>3057.416666666667</v>
      </c>
      <c r="H158" s="38">
        <v>3026.2833333333333</v>
      </c>
      <c r="I158" s="38">
        <v>3006.9666666666667</v>
      </c>
      <c r="J158" s="38">
        <v>3107.8666666666672</v>
      </c>
      <c r="K158" s="38">
        <v>3127.1833333333338</v>
      </c>
      <c r="L158" s="38">
        <v>3158.3166666666675</v>
      </c>
      <c r="M158" s="28">
        <v>3096.05</v>
      </c>
      <c r="N158" s="28">
        <v>3045.6</v>
      </c>
      <c r="O158" s="39">
        <v>495400</v>
      </c>
      <c r="P158" s="40">
        <v>3.0794839783603829E-2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135.6</v>
      </c>
      <c r="F159" s="37">
        <v>135.04999999999998</v>
      </c>
      <c r="G159" s="38">
        <v>133.89999999999998</v>
      </c>
      <c r="H159" s="38">
        <v>132.19999999999999</v>
      </c>
      <c r="I159" s="38">
        <v>131.04999999999998</v>
      </c>
      <c r="J159" s="38">
        <v>136.74999999999997</v>
      </c>
      <c r="K159" s="38">
        <v>137.9</v>
      </c>
      <c r="L159" s="38">
        <v>139.59999999999997</v>
      </c>
      <c r="M159" s="28">
        <v>136.19999999999999</v>
      </c>
      <c r="N159" s="28">
        <v>133.35</v>
      </c>
      <c r="O159" s="39">
        <v>45618650</v>
      </c>
      <c r="P159" s="40">
        <v>-9.728782568947128E-2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47044.55</v>
      </c>
      <c r="F160" s="37">
        <v>46910.066666666673</v>
      </c>
      <c r="G160" s="38">
        <v>46695.683333333349</v>
      </c>
      <c r="H160" s="38">
        <v>46346.816666666673</v>
      </c>
      <c r="I160" s="38">
        <v>46132.433333333349</v>
      </c>
      <c r="J160" s="38">
        <v>47258.933333333349</v>
      </c>
      <c r="K160" s="38">
        <v>47473.316666666666</v>
      </c>
      <c r="L160" s="38">
        <v>47822.183333333349</v>
      </c>
      <c r="M160" s="28">
        <v>47124.45</v>
      </c>
      <c r="N160" s="28">
        <v>46561.2</v>
      </c>
      <c r="O160" s="39">
        <v>117045</v>
      </c>
      <c r="P160" s="40">
        <v>-3.6904468032584549E-2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796.35</v>
      </c>
      <c r="F161" s="37">
        <v>794.2166666666667</v>
      </c>
      <c r="G161" s="38">
        <v>790.88333333333344</v>
      </c>
      <c r="H161" s="38">
        <v>785.41666666666674</v>
      </c>
      <c r="I161" s="38">
        <v>782.08333333333348</v>
      </c>
      <c r="J161" s="38">
        <v>799.68333333333339</v>
      </c>
      <c r="K161" s="38">
        <v>803.01666666666665</v>
      </c>
      <c r="L161" s="38">
        <v>808.48333333333335</v>
      </c>
      <c r="M161" s="28">
        <v>797.55</v>
      </c>
      <c r="N161" s="28">
        <v>788.75</v>
      </c>
      <c r="O161" s="39">
        <v>5919650</v>
      </c>
      <c r="P161" s="40">
        <v>-3.7150552614470138E-4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3721.6</v>
      </c>
      <c r="F162" s="37">
        <v>3694.7666666666664</v>
      </c>
      <c r="G162" s="38">
        <v>3653.1333333333328</v>
      </c>
      <c r="H162" s="38">
        <v>3584.6666666666665</v>
      </c>
      <c r="I162" s="38">
        <v>3543.0333333333328</v>
      </c>
      <c r="J162" s="38">
        <v>3763.2333333333327</v>
      </c>
      <c r="K162" s="38">
        <v>3804.8666666666659</v>
      </c>
      <c r="L162" s="38">
        <v>3873.3333333333326</v>
      </c>
      <c r="M162" s="28">
        <v>3736.4</v>
      </c>
      <c r="N162" s="28">
        <v>3626.3</v>
      </c>
      <c r="O162" s="39">
        <v>620700</v>
      </c>
      <c r="P162" s="40">
        <v>-3.8382586467330261E-2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206.7</v>
      </c>
      <c r="F163" s="37">
        <v>207.01666666666665</v>
      </c>
      <c r="G163" s="38">
        <v>205.48333333333329</v>
      </c>
      <c r="H163" s="38">
        <v>204.26666666666665</v>
      </c>
      <c r="I163" s="38">
        <v>202.73333333333329</v>
      </c>
      <c r="J163" s="38">
        <v>208.23333333333329</v>
      </c>
      <c r="K163" s="38">
        <v>209.76666666666665</v>
      </c>
      <c r="L163" s="38">
        <v>210.98333333333329</v>
      </c>
      <c r="M163" s="28">
        <v>208.55</v>
      </c>
      <c r="N163" s="28">
        <v>205.8</v>
      </c>
      <c r="O163" s="39">
        <v>14181000</v>
      </c>
      <c r="P163" s="40">
        <v>2.4934952298352124E-2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125.6</v>
      </c>
      <c r="F164" s="37">
        <v>125.26666666666667</v>
      </c>
      <c r="G164" s="38">
        <v>124.78333333333333</v>
      </c>
      <c r="H164" s="38">
        <v>123.96666666666667</v>
      </c>
      <c r="I164" s="38">
        <v>123.48333333333333</v>
      </c>
      <c r="J164" s="38">
        <v>126.08333333333333</v>
      </c>
      <c r="K164" s="38">
        <v>126.56666666666665</v>
      </c>
      <c r="L164" s="38">
        <v>127.38333333333333</v>
      </c>
      <c r="M164" s="28">
        <v>125.75</v>
      </c>
      <c r="N164" s="28">
        <v>124.45</v>
      </c>
      <c r="O164" s="39">
        <v>42711800</v>
      </c>
      <c r="P164" s="40">
        <v>-2.862380146644106E-2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2707.85</v>
      </c>
      <c r="F165" s="37">
        <v>2696.0666666666662</v>
      </c>
      <c r="G165" s="38">
        <v>2679.4333333333325</v>
      </c>
      <c r="H165" s="38">
        <v>2651.0166666666664</v>
      </c>
      <c r="I165" s="38">
        <v>2634.3833333333328</v>
      </c>
      <c r="J165" s="38">
        <v>2724.4833333333322</v>
      </c>
      <c r="K165" s="38">
        <v>2741.1166666666663</v>
      </c>
      <c r="L165" s="38">
        <v>2769.5333333333319</v>
      </c>
      <c r="M165" s="28">
        <v>2712.7</v>
      </c>
      <c r="N165" s="28">
        <v>2667.65</v>
      </c>
      <c r="O165" s="39">
        <v>3057250</v>
      </c>
      <c r="P165" s="40">
        <v>5.2047487955953202E-2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3347.6</v>
      </c>
      <c r="F166" s="37">
        <v>3349.7833333333333</v>
      </c>
      <c r="G166" s="38">
        <v>3330.4166666666665</v>
      </c>
      <c r="H166" s="38">
        <v>3313.2333333333331</v>
      </c>
      <c r="I166" s="38">
        <v>3293.8666666666663</v>
      </c>
      <c r="J166" s="38">
        <v>3366.9666666666667</v>
      </c>
      <c r="K166" s="38">
        <v>3386.3333333333335</v>
      </c>
      <c r="L166" s="38">
        <v>3403.5166666666669</v>
      </c>
      <c r="M166" s="28">
        <v>3369.15</v>
      </c>
      <c r="N166" s="28">
        <v>3332.6</v>
      </c>
      <c r="O166" s="39">
        <v>2001250</v>
      </c>
      <c r="P166" s="40">
        <v>-1.983592506428309E-2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48.2</v>
      </c>
      <c r="F167" s="37">
        <v>47.866666666666667</v>
      </c>
      <c r="G167" s="38">
        <v>47.333333333333336</v>
      </c>
      <c r="H167" s="38">
        <v>46.466666666666669</v>
      </c>
      <c r="I167" s="38">
        <v>45.933333333333337</v>
      </c>
      <c r="J167" s="38">
        <v>48.733333333333334</v>
      </c>
      <c r="K167" s="38">
        <v>49.266666666666666</v>
      </c>
      <c r="L167" s="38">
        <v>50.133333333333333</v>
      </c>
      <c r="M167" s="28">
        <v>48.4</v>
      </c>
      <c r="N167" s="28">
        <v>47</v>
      </c>
      <c r="O167" s="39">
        <v>220128000</v>
      </c>
      <c r="P167" s="40">
        <v>-6.5987780040733204E-2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2521.65</v>
      </c>
      <c r="F168" s="37">
        <v>2527.0166666666669</v>
      </c>
      <c r="G168" s="38">
        <v>2504.1833333333338</v>
      </c>
      <c r="H168" s="38">
        <v>2486.7166666666672</v>
      </c>
      <c r="I168" s="38">
        <v>2463.8833333333341</v>
      </c>
      <c r="J168" s="38">
        <v>2544.4833333333336</v>
      </c>
      <c r="K168" s="38">
        <v>2567.3166666666666</v>
      </c>
      <c r="L168" s="38">
        <v>2584.7833333333333</v>
      </c>
      <c r="M168" s="28">
        <v>2549.85</v>
      </c>
      <c r="N168" s="28">
        <v>2509.5500000000002</v>
      </c>
      <c r="O168" s="39">
        <v>1524600</v>
      </c>
      <c r="P168" s="40">
        <v>-3.3105022831050226E-2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218.35</v>
      </c>
      <c r="F169" s="37">
        <v>218.35</v>
      </c>
      <c r="G169" s="38">
        <v>217.39999999999998</v>
      </c>
      <c r="H169" s="38">
        <v>216.45</v>
      </c>
      <c r="I169" s="38">
        <v>215.49999999999997</v>
      </c>
      <c r="J169" s="38">
        <v>219.29999999999998</v>
      </c>
      <c r="K169" s="38">
        <v>220.24999999999997</v>
      </c>
      <c r="L169" s="38">
        <v>221.2</v>
      </c>
      <c r="M169" s="28">
        <v>219.3</v>
      </c>
      <c r="N169" s="28">
        <v>217.4</v>
      </c>
      <c r="O169" s="39">
        <v>34173900</v>
      </c>
      <c r="P169" s="40">
        <v>-2.510975891550489E-2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1756.2</v>
      </c>
      <c r="F170" s="37">
        <v>1751.5166666666667</v>
      </c>
      <c r="G170" s="38">
        <v>1738.2333333333333</v>
      </c>
      <c r="H170" s="38">
        <v>1720.2666666666667</v>
      </c>
      <c r="I170" s="38">
        <v>1706.9833333333333</v>
      </c>
      <c r="J170" s="38">
        <v>1769.4833333333333</v>
      </c>
      <c r="K170" s="38">
        <v>1782.7666666666667</v>
      </c>
      <c r="L170" s="38">
        <v>1800.7333333333333</v>
      </c>
      <c r="M170" s="28">
        <v>1764.8</v>
      </c>
      <c r="N170" s="28">
        <v>1733.55</v>
      </c>
      <c r="O170" s="39">
        <v>3071222</v>
      </c>
      <c r="P170" s="40">
        <v>-7.2631190856581054E-2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173.35</v>
      </c>
      <c r="F171" s="37">
        <v>171.76666666666665</v>
      </c>
      <c r="G171" s="38">
        <v>169.7833333333333</v>
      </c>
      <c r="H171" s="38">
        <v>166.21666666666664</v>
      </c>
      <c r="I171" s="38">
        <v>164.23333333333329</v>
      </c>
      <c r="J171" s="38">
        <v>175.33333333333331</v>
      </c>
      <c r="K171" s="38">
        <v>177.31666666666666</v>
      </c>
      <c r="L171" s="38">
        <v>180.88333333333333</v>
      </c>
      <c r="M171" s="28">
        <v>173.75</v>
      </c>
      <c r="N171" s="28">
        <v>168.2</v>
      </c>
      <c r="O171" s="39">
        <v>10909500</v>
      </c>
      <c r="P171" s="40">
        <v>-5.8592570220477196E-2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669.9</v>
      </c>
      <c r="F172" s="37">
        <v>673.08333333333337</v>
      </c>
      <c r="G172" s="38">
        <v>662.26666666666677</v>
      </c>
      <c r="H172" s="38">
        <v>654.63333333333344</v>
      </c>
      <c r="I172" s="38">
        <v>643.81666666666683</v>
      </c>
      <c r="J172" s="38">
        <v>680.7166666666667</v>
      </c>
      <c r="K172" s="38">
        <v>691.5333333333333</v>
      </c>
      <c r="L172" s="38">
        <v>699.16666666666663</v>
      </c>
      <c r="M172" s="28">
        <v>683.9</v>
      </c>
      <c r="N172" s="28">
        <v>665.45</v>
      </c>
      <c r="O172" s="39">
        <v>4663100</v>
      </c>
      <c r="P172" s="40">
        <v>-1.0461760461760462E-2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142.15</v>
      </c>
      <c r="F173" s="37">
        <v>141.46666666666667</v>
      </c>
      <c r="G173" s="38">
        <v>139.13333333333333</v>
      </c>
      <c r="H173" s="38">
        <v>136.11666666666665</v>
      </c>
      <c r="I173" s="38">
        <v>133.7833333333333</v>
      </c>
      <c r="J173" s="38">
        <v>144.48333333333335</v>
      </c>
      <c r="K173" s="38">
        <v>146.81666666666666</v>
      </c>
      <c r="L173" s="38">
        <v>149.83333333333337</v>
      </c>
      <c r="M173" s="28">
        <v>143.80000000000001</v>
      </c>
      <c r="N173" s="28">
        <v>138.44999999999999</v>
      </c>
      <c r="O173" s="39">
        <v>48880000</v>
      </c>
      <c r="P173" s="40">
        <v>2.377212273536496E-2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100.05</v>
      </c>
      <c r="F174" s="37">
        <v>100.01666666666665</v>
      </c>
      <c r="G174" s="38">
        <v>99.683333333333309</v>
      </c>
      <c r="H174" s="38">
        <v>99.316666666666663</v>
      </c>
      <c r="I174" s="38">
        <v>98.98333333333332</v>
      </c>
      <c r="J174" s="38">
        <v>100.3833333333333</v>
      </c>
      <c r="K174" s="38">
        <v>100.71666666666664</v>
      </c>
      <c r="L174" s="38">
        <v>101.08333333333329</v>
      </c>
      <c r="M174" s="28">
        <v>100.35</v>
      </c>
      <c r="N174" s="28">
        <v>99.65</v>
      </c>
      <c r="O174" s="39">
        <v>43576000</v>
      </c>
      <c r="P174" s="40">
        <v>-1.2509064539521393E-2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2571.3000000000002</v>
      </c>
      <c r="F175" s="37">
        <v>2562.9333333333334</v>
      </c>
      <c r="G175" s="38">
        <v>2551.3166666666666</v>
      </c>
      <c r="H175" s="38">
        <v>2531.333333333333</v>
      </c>
      <c r="I175" s="38">
        <v>2519.7166666666662</v>
      </c>
      <c r="J175" s="38">
        <v>2582.916666666667</v>
      </c>
      <c r="K175" s="38">
        <v>2594.5333333333338</v>
      </c>
      <c r="L175" s="38">
        <v>2614.5166666666673</v>
      </c>
      <c r="M175" s="28">
        <v>2574.5500000000002</v>
      </c>
      <c r="N175" s="28">
        <v>2542.9499999999998</v>
      </c>
      <c r="O175" s="39">
        <v>30771250</v>
      </c>
      <c r="P175" s="40">
        <v>-7.1788667069973789E-3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82.45</v>
      </c>
      <c r="F176" s="37">
        <v>82.100000000000009</v>
      </c>
      <c r="G176" s="38">
        <v>81.500000000000014</v>
      </c>
      <c r="H176" s="38">
        <v>80.550000000000011</v>
      </c>
      <c r="I176" s="38">
        <v>79.950000000000017</v>
      </c>
      <c r="J176" s="38">
        <v>83.050000000000011</v>
      </c>
      <c r="K176" s="38">
        <v>83.65</v>
      </c>
      <c r="L176" s="38">
        <v>84.600000000000009</v>
      </c>
      <c r="M176" s="28">
        <v>82.7</v>
      </c>
      <c r="N176" s="28">
        <v>81.150000000000006</v>
      </c>
      <c r="O176" s="39">
        <v>110048000</v>
      </c>
      <c r="P176" s="40">
        <v>-3.7621337997376478E-2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799.7</v>
      </c>
      <c r="F177" s="37">
        <v>802.01666666666677</v>
      </c>
      <c r="G177" s="38">
        <v>794.13333333333355</v>
      </c>
      <c r="H177" s="38">
        <v>788.56666666666683</v>
      </c>
      <c r="I177" s="38">
        <v>780.68333333333362</v>
      </c>
      <c r="J177" s="38">
        <v>807.58333333333348</v>
      </c>
      <c r="K177" s="38">
        <v>815.4666666666667</v>
      </c>
      <c r="L177" s="38">
        <v>821.03333333333342</v>
      </c>
      <c r="M177" s="28">
        <v>809.9</v>
      </c>
      <c r="N177" s="28">
        <v>796.45</v>
      </c>
      <c r="O177" s="39">
        <v>6418400</v>
      </c>
      <c r="P177" s="40">
        <v>-5.3310190924869827E-3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1232.6500000000001</v>
      </c>
      <c r="F178" s="37">
        <v>1230.3833333333334</v>
      </c>
      <c r="G178" s="38">
        <v>1224.1166666666668</v>
      </c>
      <c r="H178" s="38">
        <v>1215.5833333333333</v>
      </c>
      <c r="I178" s="38">
        <v>1209.3166666666666</v>
      </c>
      <c r="J178" s="38">
        <v>1238.916666666667</v>
      </c>
      <c r="K178" s="38">
        <v>1245.1833333333338</v>
      </c>
      <c r="L178" s="38">
        <v>1253.7166666666672</v>
      </c>
      <c r="M178" s="28">
        <v>1236.6500000000001</v>
      </c>
      <c r="N178" s="28">
        <v>1221.8499999999999</v>
      </c>
      <c r="O178" s="39">
        <v>5020500</v>
      </c>
      <c r="P178" s="40">
        <v>-1.6889411073579087E-2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600.4</v>
      </c>
      <c r="F179" s="37">
        <v>599.70000000000005</v>
      </c>
      <c r="G179" s="38">
        <v>597.90000000000009</v>
      </c>
      <c r="H179" s="38">
        <v>595.40000000000009</v>
      </c>
      <c r="I179" s="38">
        <v>593.60000000000014</v>
      </c>
      <c r="J179" s="38">
        <v>602.20000000000005</v>
      </c>
      <c r="K179" s="38">
        <v>604</v>
      </c>
      <c r="L179" s="38">
        <v>606.5</v>
      </c>
      <c r="M179" s="28">
        <v>601.5</v>
      </c>
      <c r="N179" s="28">
        <v>597.20000000000005</v>
      </c>
      <c r="O179" s="39">
        <v>66639000</v>
      </c>
      <c r="P179" s="40">
        <v>1.7544663307375172E-2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23241.55</v>
      </c>
      <c r="F180" s="37">
        <v>23241.5</v>
      </c>
      <c r="G180" s="38">
        <v>23083.599999999999</v>
      </c>
      <c r="H180" s="38">
        <v>22925.649999999998</v>
      </c>
      <c r="I180" s="38">
        <v>22767.749999999996</v>
      </c>
      <c r="J180" s="38">
        <v>23399.45</v>
      </c>
      <c r="K180" s="38">
        <v>23557.350000000002</v>
      </c>
      <c r="L180" s="38">
        <v>23715.300000000003</v>
      </c>
      <c r="M180" s="28">
        <v>23399.4</v>
      </c>
      <c r="N180" s="28">
        <v>23083.55</v>
      </c>
      <c r="O180" s="39">
        <v>300475</v>
      </c>
      <c r="P180" s="40">
        <v>1.0679448368651194E-2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2811.6</v>
      </c>
      <c r="F181" s="37">
        <v>2818.9500000000003</v>
      </c>
      <c r="G181" s="38">
        <v>2788.2500000000005</v>
      </c>
      <c r="H181" s="38">
        <v>2764.9</v>
      </c>
      <c r="I181" s="38">
        <v>2734.2000000000003</v>
      </c>
      <c r="J181" s="38">
        <v>2842.3000000000006</v>
      </c>
      <c r="K181" s="38">
        <v>2873.0000000000005</v>
      </c>
      <c r="L181" s="38">
        <v>2896.3500000000008</v>
      </c>
      <c r="M181" s="28">
        <v>2849.65</v>
      </c>
      <c r="N181" s="28">
        <v>2795.6</v>
      </c>
      <c r="O181" s="39">
        <v>1996225</v>
      </c>
      <c r="P181" s="40">
        <v>1.9808935094127563E-2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2295.15</v>
      </c>
      <c r="F182" s="37">
        <v>2282.5666666666671</v>
      </c>
      <c r="G182" s="38">
        <v>2263.6833333333343</v>
      </c>
      <c r="H182" s="38">
        <v>2232.2166666666672</v>
      </c>
      <c r="I182" s="38">
        <v>2213.3333333333344</v>
      </c>
      <c r="J182" s="38">
        <v>2314.0333333333342</v>
      </c>
      <c r="K182" s="38">
        <v>2332.9166666666665</v>
      </c>
      <c r="L182" s="38">
        <v>2364.3833333333341</v>
      </c>
      <c r="M182" s="28">
        <v>2301.4499999999998</v>
      </c>
      <c r="N182" s="28">
        <v>2251.1</v>
      </c>
      <c r="O182" s="39">
        <v>4819500</v>
      </c>
      <c r="P182" s="40">
        <v>-2.3255813953488372E-2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1334.45</v>
      </c>
      <c r="F183" s="37">
        <v>1321.1666666666667</v>
      </c>
      <c r="G183" s="38">
        <v>1301.4833333333336</v>
      </c>
      <c r="H183" s="38">
        <v>1268.5166666666669</v>
      </c>
      <c r="I183" s="38">
        <v>1248.8333333333337</v>
      </c>
      <c r="J183" s="38">
        <v>1354.1333333333334</v>
      </c>
      <c r="K183" s="38">
        <v>1373.8166666666664</v>
      </c>
      <c r="L183" s="38">
        <v>1406.7833333333333</v>
      </c>
      <c r="M183" s="28">
        <v>1340.85</v>
      </c>
      <c r="N183" s="28">
        <v>1288.2</v>
      </c>
      <c r="O183" s="39">
        <v>3269400</v>
      </c>
      <c r="P183" s="40">
        <v>2.7603974972396023E-3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1011.15</v>
      </c>
      <c r="F184" s="37">
        <v>1007.8833333333332</v>
      </c>
      <c r="G184" s="38">
        <v>1002.8166666666664</v>
      </c>
      <c r="H184" s="38">
        <v>994.48333333333312</v>
      </c>
      <c r="I184" s="38">
        <v>989.41666666666629</v>
      </c>
      <c r="J184" s="38">
        <v>1016.2166666666665</v>
      </c>
      <c r="K184" s="38">
        <v>1021.2833333333333</v>
      </c>
      <c r="L184" s="38">
        <v>1029.6166666666666</v>
      </c>
      <c r="M184" s="28">
        <v>1012.95</v>
      </c>
      <c r="N184" s="28">
        <v>999.55</v>
      </c>
      <c r="O184" s="39">
        <v>19768700</v>
      </c>
      <c r="P184" s="40">
        <v>3.6605302437984219E-3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488.3</v>
      </c>
      <c r="F185" s="37">
        <v>487.91666666666669</v>
      </c>
      <c r="G185" s="38">
        <v>483.98333333333335</v>
      </c>
      <c r="H185" s="38">
        <v>479.66666666666669</v>
      </c>
      <c r="I185" s="38">
        <v>475.73333333333335</v>
      </c>
      <c r="J185" s="38">
        <v>492.23333333333335</v>
      </c>
      <c r="K185" s="38">
        <v>496.16666666666663</v>
      </c>
      <c r="L185" s="38">
        <v>500.48333333333335</v>
      </c>
      <c r="M185" s="28">
        <v>491.85</v>
      </c>
      <c r="N185" s="28">
        <v>483.6</v>
      </c>
      <c r="O185" s="39">
        <v>9346500</v>
      </c>
      <c r="P185" s="40">
        <v>-3.6343952984843796E-2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597.75</v>
      </c>
      <c r="F186" s="37">
        <v>596.56666666666672</v>
      </c>
      <c r="G186" s="38">
        <v>591.88333333333344</v>
      </c>
      <c r="H186" s="38">
        <v>586.01666666666677</v>
      </c>
      <c r="I186" s="38">
        <v>581.33333333333348</v>
      </c>
      <c r="J186" s="38">
        <v>602.43333333333339</v>
      </c>
      <c r="K186" s="38">
        <v>607.11666666666656</v>
      </c>
      <c r="L186" s="38">
        <v>612.98333333333335</v>
      </c>
      <c r="M186" s="28">
        <v>601.25</v>
      </c>
      <c r="N186" s="28">
        <v>590.70000000000005</v>
      </c>
      <c r="O186" s="39">
        <v>1958000</v>
      </c>
      <c r="P186" s="40">
        <v>6.2975027144408252E-2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1041.0999999999999</v>
      </c>
      <c r="F187" s="37">
        <v>1039.0666666666666</v>
      </c>
      <c r="G187" s="38">
        <v>1033.7833333333333</v>
      </c>
      <c r="H187" s="38">
        <v>1026.4666666666667</v>
      </c>
      <c r="I187" s="38">
        <v>1021.1833333333334</v>
      </c>
      <c r="J187" s="38">
        <v>1046.3833333333332</v>
      </c>
      <c r="K187" s="38">
        <v>1051.6666666666665</v>
      </c>
      <c r="L187" s="38">
        <v>1058.9833333333331</v>
      </c>
      <c r="M187" s="28">
        <v>1044.3499999999999</v>
      </c>
      <c r="N187" s="28">
        <v>1031.75</v>
      </c>
      <c r="O187" s="39">
        <v>8377000</v>
      </c>
      <c r="P187" s="40">
        <v>-2.5590322205420495E-2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1293.9000000000001</v>
      </c>
      <c r="F188" s="37">
        <v>1294.7666666666667</v>
      </c>
      <c r="G188" s="38">
        <v>1286.5333333333333</v>
      </c>
      <c r="H188" s="38">
        <v>1279.1666666666667</v>
      </c>
      <c r="I188" s="38">
        <v>1270.9333333333334</v>
      </c>
      <c r="J188" s="38">
        <v>1302.1333333333332</v>
      </c>
      <c r="K188" s="38">
        <v>1310.3666666666663</v>
      </c>
      <c r="L188" s="38">
        <v>1317.7333333333331</v>
      </c>
      <c r="M188" s="28">
        <v>1303</v>
      </c>
      <c r="N188" s="28">
        <v>1287.4000000000001</v>
      </c>
      <c r="O188" s="39">
        <v>2517000</v>
      </c>
      <c r="P188" s="40">
        <v>-2.7733755942947703E-3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772.15</v>
      </c>
      <c r="F189" s="37">
        <v>772.30000000000007</v>
      </c>
      <c r="G189" s="38">
        <v>767.25000000000011</v>
      </c>
      <c r="H189" s="38">
        <v>762.35</v>
      </c>
      <c r="I189" s="38">
        <v>757.30000000000007</v>
      </c>
      <c r="J189" s="38">
        <v>777.20000000000016</v>
      </c>
      <c r="K189" s="38">
        <v>782.25000000000011</v>
      </c>
      <c r="L189" s="38">
        <v>787.1500000000002</v>
      </c>
      <c r="M189" s="28">
        <v>777.35</v>
      </c>
      <c r="N189" s="28">
        <v>767.4</v>
      </c>
      <c r="O189" s="39">
        <v>9207900</v>
      </c>
      <c r="P189" s="40">
        <v>1.9531639262580967E-2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426.05</v>
      </c>
      <c r="F190" s="37">
        <v>425.0333333333333</v>
      </c>
      <c r="G190" s="38">
        <v>422.81666666666661</v>
      </c>
      <c r="H190" s="38">
        <v>419.58333333333331</v>
      </c>
      <c r="I190" s="38">
        <v>417.36666666666662</v>
      </c>
      <c r="J190" s="38">
        <v>428.26666666666659</v>
      </c>
      <c r="K190" s="38">
        <v>430.48333333333329</v>
      </c>
      <c r="L190" s="38">
        <v>433.71666666666658</v>
      </c>
      <c r="M190" s="28">
        <v>427.25</v>
      </c>
      <c r="N190" s="28">
        <v>421.8</v>
      </c>
      <c r="O190" s="39">
        <v>61314900</v>
      </c>
      <c r="P190" s="40">
        <v>-5.4371236429167948E-2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221.15</v>
      </c>
      <c r="F191" s="37">
        <v>221.08333333333334</v>
      </c>
      <c r="G191" s="38">
        <v>219.76666666666668</v>
      </c>
      <c r="H191" s="38">
        <v>218.38333333333333</v>
      </c>
      <c r="I191" s="38">
        <v>217.06666666666666</v>
      </c>
      <c r="J191" s="38">
        <v>222.4666666666667</v>
      </c>
      <c r="K191" s="38">
        <v>223.78333333333336</v>
      </c>
      <c r="L191" s="38">
        <v>225.16666666666671</v>
      </c>
      <c r="M191" s="28">
        <v>222.4</v>
      </c>
      <c r="N191" s="28">
        <v>219.7</v>
      </c>
      <c r="O191" s="39">
        <v>104344875</v>
      </c>
      <c r="P191" s="40">
        <v>-7.0974372149784828E-3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105.45</v>
      </c>
      <c r="F192" s="37">
        <v>104.89999999999999</v>
      </c>
      <c r="G192" s="38">
        <v>104.09999999999998</v>
      </c>
      <c r="H192" s="38">
        <v>102.74999999999999</v>
      </c>
      <c r="I192" s="38">
        <v>101.94999999999997</v>
      </c>
      <c r="J192" s="38">
        <v>106.24999999999999</v>
      </c>
      <c r="K192" s="38">
        <v>107.05</v>
      </c>
      <c r="L192" s="38">
        <v>108.39999999999999</v>
      </c>
      <c r="M192" s="28">
        <v>105.7</v>
      </c>
      <c r="N192" s="28">
        <v>103.55</v>
      </c>
      <c r="O192" s="39">
        <v>208935500</v>
      </c>
      <c r="P192" s="40">
        <v>-3.5327605073250008E-2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3318.35</v>
      </c>
      <c r="F193" s="37">
        <v>3302.3333333333335</v>
      </c>
      <c r="G193" s="38">
        <v>3282.2166666666672</v>
      </c>
      <c r="H193" s="38">
        <v>3246.0833333333335</v>
      </c>
      <c r="I193" s="38">
        <v>3225.9666666666672</v>
      </c>
      <c r="J193" s="38">
        <v>3338.4666666666672</v>
      </c>
      <c r="K193" s="38">
        <v>3358.583333333333</v>
      </c>
      <c r="L193" s="38">
        <v>3394.7166666666672</v>
      </c>
      <c r="M193" s="28">
        <v>3322.45</v>
      </c>
      <c r="N193" s="28">
        <v>3266.2</v>
      </c>
      <c r="O193" s="39">
        <v>9875750</v>
      </c>
      <c r="P193" s="40">
        <v>1.3302757000235992E-2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1052.05</v>
      </c>
      <c r="F194" s="37">
        <v>1047.8166666666666</v>
      </c>
      <c r="G194" s="38">
        <v>1041.9333333333332</v>
      </c>
      <c r="H194" s="38">
        <v>1031.8166666666666</v>
      </c>
      <c r="I194" s="38">
        <v>1025.9333333333332</v>
      </c>
      <c r="J194" s="38">
        <v>1057.9333333333332</v>
      </c>
      <c r="K194" s="38">
        <v>1063.8166666666664</v>
      </c>
      <c r="L194" s="38">
        <v>1073.9333333333332</v>
      </c>
      <c r="M194" s="28">
        <v>1053.7</v>
      </c>
      <c r="N194" s="28">
        <v>1037.7</v>
      </c>
      <c r="O194" s="39">
        <v>12226200</v>
      </c>
      <c r="P194" s="40">
        <v>-1.2742248062015503E-2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2608.1999999999998</v>
      </c>
      <c r="F195" s="37">
        <v>2594.7000000000003</v>
      </c>
      <c r="G195" s="38">
        <v>2578.5000000000005</v>
      </c>
      <c r="H195" s="38">
        <v>2548.8000000000002</v>
      </c>
      <c r="I195" s="38">
        <v>2532.6000000000004</v>
      </c>
      <c r="J195" s="38">
        <v>2624.4000000000005</v>
      </c>
      <c r="K195" s="38">
        <v>2640.6000000000004</v>
      </c>
      <c r="L195" s="38">
        <v>2670.3000000000006</v>
      </c>
      <c r="M195" s="28">
        <v>2610.9</v>
      </c>
      <c r="N195" s="28">
        <v>2565</v>
      </c>
      <c r="O195" s="39">
        <v>6676125</v>
      </c>
      <c r="P195" s="40">
        <v>-4.4595899967800792E-2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1639.5</v>
      </c>
      <c r="F196" s="37">
        <v>1635.3</v>
      </c>
      <c r="G196" s="38">
        <v>1628.3999999999999</v>
      </c>
      <c r="H196" s="38">
        <v>1617.3</v>
      </c>
      <c r="I196" s="38">
        <v>1610.3999999999999</v>
      </c>
      <c r="J196" s="38">
        <v>1646.3999999999999</v>
      </c>
      <c r="K196" s="38">
        <v>1653.3</v>
      </c>
      <c r="L196" s="38">
        <v>1664.3999999999999</v>
      </c>
      <c r="M196" s="28">
        <v>1642.2</v>
      </c>
      <c r="N196" s="28">
        <v>1624.2</v>
      </c>
      <c r="O196" s="39">
        <v>1576000</v>
      </c>
      <c r="P196" s="40">
        <v>1.7102291061632784E-2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531</v>
      </c>
      <c r="F197" s="37">
        <v>532.23333333333335</v>
      </c>
      <c r="G197" s="38">
        <v>523.4666666666667</v>
      </c>
      <c r="H197" s="38">
        <v>515.93333333333339</v>
      </c>
      <c r="I197" s="38">
        <v>507.16666666666674</v>
      </c>
      <c r="J197" s="38">
        <v>539.76666666666665</v>
      </c>
      <c r="K197" s="38">
        <v>548.5333333333333</v>
      </c>
      <c r="L197" s="38">
        <v>556.06666666666661</v>
      </c>
      <c r="M197" s="28">
        <v>541</v>
      </c>
      <c r="N197" s="28">
        <v>524.70000000000005</v>
      </c>
      <c r="O197" s="39">
        <v>4419000</v>
      </c>
      <c r="P197" s="40">
        <v>-4.8449612403100778E-2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1412.15</v>
      </c>
      <c r="F198" s="37">
        <v>1404</v>
      </c>
      <c r="G198" s="38">
        <v>1391.5</v>
      </c>
      <c r="H198" s="38">
        <v>1370.85</v>
      </c>
      <c r="I198" s="38">
        <v>1358.35</v>
      </c>
      <c r="J198" s="38">
        <v>1424.65</v>
      </c>
      <c r="K198" s="38">
        <v>1437.15</v>
      </c>
      <c r="L198" s="38">
        <v>1457.8000000000002</v>
      </c>
      <c r="M198" s="28">
        <v>1416.5</v>
      </c>
      <c r="N198" s="28">
        <v>1383.35</v>
      </c>
      <c r="O198" s="39">
        <v>5049675</v>
      </c>
      <c r="P198" s="40">
        <v>-2.6765666708425284E-2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1048.3499999999999</v>
      </c>
      <c r="F199" s="37">
        <v>1050.8833333333334</v>
      </c>
      <c r="G199" s="38">
        <v>1038.8666666666668</v>
      </c>
      <c r="H199" s="38">
        <v>1029.3833333333334</v>
      </c>
      <c r="I199" s="38">
        <v>1017.3666666666668</v>
      </c>
      <c r="J199" s="38">
        <v>1060.3666666666668</v>
      </c>
      <c r="K199" s="38">
        <v>1072.3833333333337</v>
      </c>
      <c r="L199" s="38">
        <v>1081.8666666666668</v>
      </c>
      <c r="M199" s="28">
        <v>1062.9000000000001</v>
      </c>
      <c r="N199" s="28">
        <v>1041.4000000000001</v>
      </c>
      <c r="O199" s="39">
        <v>5287100</v>
      </c>
      <c r="P199" s="40">
        <v>3.99284042406719E-2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1666.85</v>
      </c>
      <c r="F200" s="37">
        <v>1665.1333333333332</v>
      </c>
      <c r="G200" s="38">
        <v>1656.7166666666665</v>
      </c>
      <c r="H200" s="38">
        <v>1646.5833333333333</v>
      </c>
      <c r="I200" s="38">
        <v>1638.1666666666665</v>
      </c>
      <c r="J200" s="38">
        <v>1675.2666666666664</v>
      </c>
      <c r="K200" s="38">
        <v>1683.6833333333334</v>
      </c>
      <c r="L200" s="38">
        <v>1693.8166666666664</v>
      </c>
      <c r="M200" s="28">
        <v>1673.55</v>
      </c>
      <c r="N200" s="28">
        <v>1655</v>
      </c>
      <c r="O200" s="39">
        <v>942400</v>
      </c>
      <c r="P200" s="40">
        <v>-0.1068991660348749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6862.05</v>
      </c>
      <c r="F201" s="37">
        <v>6852.3500000000013</v>
      </c>
      <c r="G201" s="38">
        <v>6771.8000000000029</v>
      </c>
      <c r="H201" s="38">
        <v>6681.550000000002</v>
      </c>
      <c r="I201" s="38">
        <v>6601.0000000000036</v>
      </c>
      <c r="J201" s="38">
        <v>6942.6000000000022</v>
      </c>
      <c r="K201" s="38">
        <v>7023.15</v>
      </c>
      <c r="L201" s="38">
        <v>7113.4000000000015</v>
      </c>
      <c r="M201" s="28">
        <v>6932.9</v>
      </c>
      <c r="N201" s="28">
        <v>6762.1</v>
      </c>
      <c r="O201" s="39">
        <v>1931800</v>
      </c>
      <c r="P201" s="40">
        <v>-1.5241882041086813E-2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769.5</v>
      </c>
      <c r="F202" s="37">
        <v>766.36666666666679</v>
      </c>
      <c r="G202" s="38">
        <v>762.5833333333336</v>
      </c>
      <c r="H202" s="38">
        <v>755.66666666666686</v>
      </c>
      <c r="I202" s="38">
        <v>751.88333333333367</v>
      </c>
      <c r="J202" s="38">
        <v>773.28333333333353</v>
      </c>
      <c r="K202" s="38">
        <v>777.06666666666683</v>
      </c>
      <c r="L202" s="38">
        <v>783.98333333333346</v>
      </c>
      <c r="M202" s="28">
        <v>770.15</v>
      </c>
      <c r="N202" s="28">
        <v>759.45</v>
      </c>
      <c r="O202" s="39">
        <v>17878900</v>
      </c>
      <c r="P202" s="40">
        <v>5.7773877431622055E-3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311.05</v>
      </c>
      <c r="F203" s="37">
        <v>310.09999999999997</v>
      </c>
      <c r="G203" s="38">
        <v>307.89999999999992</v>
      </c>
      <c r="H203" s="38">
        <v>304.74999999999994</v>
      </c>
      <c r="I203" s="38">
        <v>302.5499999999999</v>
      </c>
      <c r="J203" s="38">
        <v>313.24999999999994</v>
      </c>
      <c r="K203" s="38">
        <v>315.45</v>
      </c>
      <c r="L203" s="38">
        <v>318.59999999999997</v>
      </c>
      <c r="M203" s="28">
        <v>312.3</v>
      </c>
      <c r="N203" s="28">
        <v>306.95</v>
      </c>
      <c r="O203" s="39">
        <v>39884650</v>
      </c>
      <c r="P203" s="40">
        <v>-3.8459544912662624E-2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819.05</v>
      </c>
      <c r="F204" s="37">
        <v>816.08333333333337</v>
      </c>
      <c r="G204" s="38">
        <v>812.26666666666677</v>
      </c>
      <c r="H204" s="38">
        <v>805.48333333333335</v>
      </c>
      <c r="I204" s="38">
        <v>801.66666666666674</v>
      </c>
      <c r="J204" s="38">
        <v>822.86666666666679</v>
      </c>
      <c r="K204" s="38">
        <v>826.68333333333339</v>
      </c>
      <c r="L204" s="38">
        <v>833.46666666666681</v>
      </c>
      <c r="M204" s="28">
        <v>819.9</v>
      </c>
      <c r="N204" s="28">
        <v>809.3</v>
      </c>
      <c r="O204" s="39">
        <v>6980600</v>
      </c>
      <c r="P204" s="40">
        <v>-6.3346169844485892E-2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1501.9</v>
      </c>
      <c r="F205" s="37">
        <v>1495.25</v>
      </c>
      <c r="G205" s="38">
        <v>1483.55</v>
      </c>
      <c r="H205" s="38">
        <v>1465.2</v>
      </c>
      <c r="I205" s="38">
        <v>1453.5</v>
      </c>
      <c r="J205" s="38">
        <v>1513.6</v>
      </c>
      <c r="K205" s="38">
        <v>1525.2999999999997</v>
      </c>
      <c r="L205" s="38">
        <v>1543.6499999999999</v>
      </c>
      <c r="M205" s="28">
        <v>1506.95</v>
      </c>
      <c r="N205" s="28">
        <v>1476.9</v>
      </c>
      <c r="O205" s="39">
        <v>740250</v>
      </c>
      <c r="P205" s="40">
        <v>2.0752895752895753E-2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390.2</v>
      </c>
      <c r="F206" s="37">
        <v>388.56666666666661</v>
      </c>
      <c r="G206" s="38">
        <v>386.53333333333319</v>
      </c>
      <c r="H206" s="38">
        <v>382.86666666666656</v>
      </c>
      <c r="I206" s="38">
        <v>380.83333333333314</v>
      </c>
      <c r="J206" s="38">
        <v>392.23333333333323</v>
      </c>
      <c r="K206" s="38">
        <v>394.26666666666665</v>
      </c>
      <c r="L206" s="38">
        <v>397.93333333333328</v>
      </c>
      <c r="M206" s="28">
        <v>390.6</v>
      </c>
      <c r="N206" s="28">
        <v>384.9</v>
      </c>
      <c r="O206" s="39">
        <v>42708500</v>
      </c>
      <c r="P206" s="40">
        <v>-1.1789069369244296E-2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252.2</v>
      </c>
      <c r="F207" s="37">
        <v>250.63333333333335</v>
      </c>
      <c r="G207" s="38">
        <v>248.6166666666667</v>
      </c>
      <c r="H207" s="38">
        <v>245.03333333333336</v>
      </c>
      <c r="I207" s="38">
        <v>243.01666666666671</v>
      </c>
      <c r="J207" s="38">
        <v>254.2166666666667</v>
      </c>
      <c r="K207" s="38">
        <v>256.23333333333335</v>
      </c>
      <c r="L207" s="38">
        <v>259.81666666666672</v>
      </c>
      <c r="M207" s="28">
        <v>252.65</v>
      </c>
      <c r="N207" s="28">
        <v>247.05</v>
      </c>
      <c r="O207" s="39">
        <v>88938000</v>
      </c>
      <c r="P207" s="40">
        <v>-2.8925063904210952E-3</v>
      </c>
    </row>
    <row r="208" spans="1:16" ht="12.75" customHeight="1">
      <c r="A208" s="28">
        <v>198</v>
      </c>
      <c r="B208" s="29" t="s">
        <v>47</v>
      </c>
      <c r="C208" s="30" t="s">
        <v>805</v>
      </c>
      <c r="D208" s="31">
        <v>44889</v>
      </c>
      <c r="E208" s="37">
        <v>392.45</v>
      </c>
      <c r="F208" s="37">
        <v>393.48333333333335</v>
      </c>
      <c r="G208" s="38">
        <v>388.9666666666667</v>
      </c>
      <c r="H208" s="38">
        <v>385.48333333333335</v>
      </c>
      <c r="I208" s="38">
        <v>380.9666666666667</v>
      </c>
      <c r="J208" s="38">
        <v>396.9666666666667</v>
      </c>
      <c r="K208" s="38">
        <v>401.48333333333335</v>
      </c>
      <c r="L208" s="38">
        <v>404.9666666666667</v>
      </c>
      <c r="M208" s="28">
        <v>398</v>
      </c>
      <c r="N208" s="28">
        <v>390</v>
      </c>
      <c r="O208" s="39">
        <v>11678400</v>
      </c>
      <c r="P208" s="40">
        <v>-4.728340675477239E-2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18244.2</v>
      </c>
      <c r="D10" s="314">
        <v>18214.583333333332</v>
      </c>
      <c r="E10" s="314">
        <v>18167.316666666666</v>
      </c>
      <c r="F10" s="314">
        <v>18090.433333333334</v>
      </c>
      <c r="G10" s="314">
        <v>18043.166666666668</v>
      </c>
      <c r="H10" s="314">
        <v>18291.466666666664</v>
      </c>
      <c r="I10" s="314">
        <v>18338.733333333334</v>
      </c>
      <c r="J10" s="314">
        <v>18415.616666666661</v>
      </c>
      <c r="K10" s="314">
        <v>18261.849999999999</v>
      </c>
      <c r="L10" s="314">
        <v>18137.7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42457.05</v>
      </c>
      <c r="D11" s="314">
        <v>42437.65</v>
      </c>
      <c r="E11" s="314">
        <v>42366.55</v>
      </c>
      <c r="F11" s="314">
        <v>42276.05</v>
      </c>
      <c r="G11" s="314">
        <v>42204.950000000004</v>
      </c>
      <c r="H11" s="314">
        <v>42528.15</v>
      </c>
      <c r="I11" s="314">
        <v>42599.249999999993</v>
      </c>
      <c r="J11" s="314">
        <v>42689.75</v>
      </c>
      <c r="K11" s="314">
        <v>42508.75</v>
      </c>
      <c r="L11" s="314">
        <v>42347.15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2805.3</v>
      </c>
      <c r="D12" s="260">
        <v>2798.8333333333335</v>
      </c>
      <c r="E12" s="260">
        <v>2789.2166666666672</v>
      </c>
      <c r="F12" s="260">
        <v>2773.1333333333337</v>
      </c>
      <c r="G12" s="260">
        <v>2763.5166666666673</v>
      </c>
      <c r="H12" s="260">
        <v>2814.916666666667</v>
      </c>
      <c r="I12" s="260">
        <v>2824.5333333333328</v>
      </c>
      <c r="J12" s="260">
        <v>2840.6166666666668</v>
      </c>
      <c r="K12" s="260">
        <v>2808.45</v>
      </c>
      <c r="L12" s="260">
        <v>2782.75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5262.3</v>
      </c>
      <c r="D13" s="260">
        <v>5255.916666666667</v>
      </c>
      <c r="E13" s="260">
        <v>5244.6333333333341</v>
      </c>
      <c r="F13" s="260">
        <v>5226.9666666666672</v>
      </c>
      <c r="G13" s="260">
        <v>5215.6833333333343</v>
      </c>
      <c r="H13" s="260">
        <v>5273.5833333333339</v>
      </c>
      <c r="I13" s="260">
        <v>5284.8666666666668</v>
      </c>
      <c r="J13" s="260">
        <v>5302.5333333333338</v>
      </c>
      <c r="K13" s="260">
        <v>5267.2</v>
      </c>
      <c r="L13" s="260">
        <v>5238.25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29446.9</v>
      </c>
      <c r="D14" s="260">
        <v>29315.083333333332</v>
      </c>
      <c r="E14" s="260">
        <v>29152.166666666664</v>
      </c>
      <c r="F14" s="260">
        <v>28857.433333333331</v>
      </c>
      <c r="G14" s="260">
        <v>28694.516666666663</v>
      </c>
      <c r="H14" s="260">
        <v>29609.816666666666</v>
      </c>
      <c r="I14" s="260">
        <v>29772.73333333333</v>
      </c>
      <c r="J14" s="260">
        <v>30067.466666666667</v>
      </c>
      <c r="K14" s="260">
        <v>29478</v>
      </c>
      <c r="L14" s="260">
        <v>29020.35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4285.8999999999996</v>
      </c>
      <c r="D15" s="260">
        <v>4277.1500000000005</v>
      </c>
      <c r="E15" s="260">
        <v>4263.7500000000009</v>
      </c>
      <c r="F15" s="260">
        <v>4241.6000000000004</v>
      </c>
      <c r="G15" s="260">
        <v>4228.2000000000007</v>
      </c>
      <c r="H15" s="260">
        <v>4299.3000000000011</v>
      </c>
      <c r="I15" s="260">
        <v>4312.7000000000007</v>
      </c>
      <c r="J15" s="260">
        <v>4334.8500000000013</v>
      </c>
      <c r="K15" s="260">
        <v>4290.55</v>
      </c>
      <c r="L15" s="260">
        <v>4255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8583.75</v>
      </c>
      <c r="D16" s="260">
        <v>8570.5166666666664</v>
      </c>
      <c r="E16" s="260">
        <v>8548.9833333333336</v>
      </c>
      <c r="F16" s="260">
        <v>8514.2166666666672</v>
      </c>
      <c r="G16" s="260">
        <v>8492.6833333333343</v>
      </c>
      <c r="H16" s="260">
        <v>8605.2833333333328</v>
      </c>
      <c r="I16" s="260">
        <v>8626.8166666666657</v>
      </c>
      <c r="J16" s="260">
        <v>8661.5833333333321</v>
      </c>
      <c r="K16" s="260">
        <v>8592.0499999999993</v>
      </c>
      <c r="L16" s="260">
        <v>8535.75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3059.45</v>
      </c>
      <c r="D17" s="260">
        <v>3072.6666666666665</v>
      </c>
      <c r="E17" s="260">
        <v>3029.833333333333</v>
      </c>
      <c r="F17" s="260">
        <v>3000.2166666666667</v>
      </c>
      <c r="G17" s="260">
        <v>2957.3833333333332</v>
      </c>
      <c r="H17" s="260">
        <v>3102.2833333333328</v>
      </c>
      <c r="I17" s="260">
        <v>3145.1166666666659</v>
      </c>
      <c r="J17" s="260">
        <v>3174.7333333333327</v>
      </c>
      <c r="K17" s="259">
        <v>3115.5</v>
      </c>
      <c r="L17" s="259">
        <v>3043.05</v>
      </c>
      <c r="M17" s="259">
        <v>3.1879900000000001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2460.85</v>
      </c>
      <c r="D18" s="260">
        <v>2464.9499999999998</v>
      </c>
      <c r="E18" s="260">
        <v>2435.9499999999998</v>
      </c>
      <c r="F18" s="260">
        <v>2411.0500000000002</v>
      </c>
      <c r="G18" s="260">
        <v>2382.0500000000002</v>
      </c>
      <c r="H18" s="260">
        <v>2489.8499999999995</v>
      </c>
      <c r="I18" s="260">
        <v>2518.8499999999995</v>
      </c>
      <c r="J18" s="260">
        <v>2543.7499999999991</v>
      </c>
      <c r="K18" s="259">
        <v>2493.9499999999998</v>
      </c>
      <c r="L18" s="259">
        <v>2440.0500000000002</v>
      </c>
      <c r="M18" s="259">
        <v>2.90733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617.75</v>
      </c>
      <c r="D19" s="260">
        <v>616.4</v>
      </c>
      <c r="E19" s="260">
        <v>611.5</v>
      </c>
      <c r="F19" s="260">
        <v>605.25</v>
      </c>
      <c r="G19" s="260">
        <v>600.35</v>
      </c>
      <c r="H19" s="260">
        <v>622.65</v>
      </c>
      <c r="I19" s="260">
        <v>627.54999999999984</v>
      </c>
      <c r="J19" s="260">
        <v>633.79999999999995</v>
      </c>
      <c r="K19" s="259">
        <v>621.29999999999995</v>
      </c>
      <c r="L19" s="259">
        <v>610.15</v>
      </c>
      <c r="M19" s="259">
        <v>6.1396600000000001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19730.8</v>
      </c>
      <c r="D20" s="260">
        <v>19667.8</v>
      </c>
      <c r="E20" s="260">
        <v>19565.55</v>
      </c>
      <c r="F20" s="260">
        <v>19400.3</v>
      </c>
      <c r="G20" s="260">
        <v>19298.05</v>
      </c>
      <c r="H20" s="260">
        <v>19833.05</v>
      </c>
      <c r="I20" s="260">
        <v>19935.3</v>
      </c>
      <c r="J20" s="260">
        <v>20100.55</v>
      </c>
      <c r="K20" s="259">
        <v>19770.05</v>
      </c>
      <c r="L20" s="259">
        <v>19502.55</v>
      </c>
      <c r="M20" s="259">
        <v>8.4930000000000005E-2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4034</v>
      </c>
      <c r="D21" s="260">
        <v>4026</v>
      </c>
      <c r="E21" s="260">
        <v>3996</v>
      </c>
      <c r="F21" s="260">
        <v>3958</v>
      </c>
      <c r="G21" s="260">
        <v>3928</v>
      </c>
      <c r="H21" s="260">
        <v>4064</v>
      </c>
      <c r="I21" s="260">
        <v>4094</v>
      </c>
      <c r="J21" s="260">
        <v>4132</v>
      </c>
      <c r="K21" s="259">
        <v>4056</v>
      </c>
      <c r="L21" s="259">
        <v>3988</v>
      </c>
      <c r="M21" s="259">
        <v>17.050429999999999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1986.1</v>
      </c>
      <c r="D22" s="260">
        <v>1995.5166666666667</v>
      </c>
      <c r="E22" s="260">
        <v>1970.5833333333333</v>
      </c>
      <c r="F22" s="260">
        <v>1955.0666666666666</v>
      </c>
      <c r="G22" s="260">
        <v>1930.1333333333332</v>
      </c>
      <c r="H22" s="260">
        <v>2011.0333333333333</v>
      </c>
      <c r="I22" s="260">
        <v>2035.9666666666667</v>
      </c>
      <c r="J22" s="260">
        <v>2051.4833333333336</v>
      </c>
      <c r="K22" s="259">
        <v>2020.45</v>
      </c>
      <c r="L22" s="259">
        <v>1980</v>
      </c>
      <c r="M22" s="259">
        <v>6.2955300000000003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882.45</v>
      </c>
      <c r="D23" s="260">
        <v>879.56666666666661</v>
      </c>
      <c r="E23" s="260">
        <v>873.38333333333321</v>
      </c>
      <c r="F23" s="260">
        <v>864.31666666666661</v>
      </c>
      <c r="G23" s="260">
        <v>858.13333333333321</v>
      </c>
      <c r="H23" s="260">
        <v>888.63333333333321</v>
      </c>
      <c r="I23" s="260">
        <v>894.81666666666661</v>
      </c>
      <c r="J23" s="260">
        <v>903.88333333333321</v>
      </c>
      <c r="K23" s="259">
        <v>885.75</v>
      </c>
      <c r="L23" s="259">
        <v>870.5</v>
      </c>
      <c r="M23" s="259">
        <v>54.66001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3671.4</v>
      </c>
      <c r="D24" s="260">
        <v>3645.7999999999997</v>
      </c>
      <c r="E24" s="260">
        <v>3606.5999999999995</v>
      </c>
      <c r="F24" s="260">
        <v>3541.7999999999997</v>
      </c>
      <c r="G24" s="260">
        <v>3502.5999999999995</v>
      </c>
      <c r="H24" s="260">
        <v>3710.5999999999995</v>
      </c>
      <c r="I24" s="260">
        <v>3749.7999999999993</v>
      </c>
      <c r="J24" s="260">
        <v>3814.5999999999995</v>
      </c>
      <c r="K24" s="259">
        <v>3685</v>
      </c>
      <c r="L24" s="259">
        <v>3581</v>
      </c>
      <c r="M24" s="259">
        <v>1.6410199999999999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2875.15</v>
      </c>
      <c r="D25" s="260">
        <v>2919.4500000000003</v>
      </c>
      <c r="E25" s="260">
        <v>2806.9500000000007</v>
      </c>
      <c r="F25" s="260">
        <v>2738.7500000000005</v>
      </c>
      <c r="G25" s="260">
        <v>2626.2500000000009</v>
      </c>
      <c r="H25" s="260">
        <v>2987.6500000000005</v>
      </c>
      <c r="I25" s="260">
        <v>3100.1499999999996</v>
      </c>
      <c r="J25" s="260">
        <v>3168.3500000000004</v>
      </c>
      <c r="K25" s="259">
        <v>3031.95</v>
      </c>
      <c r="L25" s="259">
        <v>2851.25</v>
      </c>
      <c r="M25" s="259">
        <v>6.0875000000000004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637.25</v>
      </c>
      <c r="D26" s="260">
        <v>631.75</v>
      </c>
      <c r="E26" s="260">
        <v>620.54999999999995</v>
      </c>
      <c r="F26" s="260">
        <v>603.84999999999991</v>
      </c>
      <c r="G26" s="260">
        <v>592.64999999999986</v>
      </c>
      <c r="H26" s="260">
        <v>648.45000000000005</v>
      </c>
      <c r="I26" s="260">
        <v>659.65000000000009</v>
      </c>
      <c r="J26" s="260">
        <v>676.35000000000014</v>
      </c>
      <c r="K26" s="259">
        <v>642.95000000000005</v>
      </c>
      <c r="L26" s="259">
        <v>615.04999999999995</v>
      </c>
      <c r="M26" s="259">
        <v>19.810780000000001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125.7</v>
      </c>
      <c r="D27" s="260">
        <v>126.13333333333333</v>
      </c>
      <c r="E27" s="260">
        <v>124.76666666666665</v>
      </c>
      <c r="F27" s="260">
        <v>123.83333333333333</v>
      </c>
      <c r="G27" s="260">
        <v>122.46666666666665</v>
      </c>
      <c r="H27" s="260">
        <v>127.06666666666665</v>
      </c>
      <c r="I27" s="260">
        <v>128.43333333333334</v>
      </c>
      <c r="J27" s="260">
        <v>129.36666666666665</v>
      </c>
      <c r="K27" s="259">
        <v>127.5</v>
      </c>
      <c r="L27" s="259">
        <v>125.2</v>
      </c>
      <c r="M27" s="259">
        <v>14.59942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309.35000000000002</v>
      </c>
      <c r="D28" s="260">
        <v>308.76666666666665</v>
      </c>
      <c r="E28" s="260">
        <v>306.88333333333333</v>
      </c>
      <c r="F28" s="260">
        <v>304.41666666666669</v>
      </c>
      <c r="G28" s="260">
        <v>302.53333333333336</v>
      </c>
      <c r="H28" s="260">
        <v>311.23333333333329</v>
      </c>
      <c r="I28" s="260">
        <v>313.11666666666662</v>
      </c>
      <c r="J28" s="260">
        <v>315.58333333333326</v>
      </c>
      <c r="K28" s="259">
        <v>310.64999999999998</v>
      </c>
      <c r="L28" s="259">
        <v>306.3</v>
      </c>
      <c r="M28" s="259">
        <v>13.41395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3088.6</v>
      </c>
      <c r="D29" s="260">
        <v>3079.4500000000003</v>
      </c>
      <c r="E29" s="260">
        <v>3059.1500000000005</v>
      </c>
      <c r="F29" s="260">
        <v>3029.7000000000003</v>
      </c>
      <c r="G29" s="260">
        <v>3009.4000000000005</v>
      </c>
      <c r="H29" s="260">
        <v>3108.9000000000005</v>
      </c>
      <c r="I29" s="260">
        <v>3129.2000000000007</v>
      </c>
      <c r="J29" s="260">
        <v>3158.6500000000005</v>
      </c>
      <c r="K29" s="259">
        <v>3099.75</v>
      </c>
      <c r="L29" s="259">
        <v>3050</v>
      </c>
      <c r="M29" s="259">
        <v>0.34908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565.85</v>
      </c>
      <c r="D30" s="260">
        <v>568.26666666666677</v>
      </c>
      <c r="E30" s="260">
        <v>558.08333333333348</v>
      </c>
      <c r="F30" s="260">
        <v>550.31666666666672</v>
      </c>
      <c r="G30" s="260">
        <v>540.13333333333344</v>
      </c>
      <c r="H30" s="260">
        <v>576.03333333333353</v>
      </c>
      <c r="I30" s="260">
        <v>586.2166666666667</v>
      </c>
      <c r="J30" s="260">
        <v>593.98333333333358</v>
      </c>
      <c r="K30" s="259">
        <v>578.45000000000005</v>
      </c>
      <c r="L30" s="259">
        <v>560.5</v>
      </c>
      <c r="M30" s="259">
        <v>74.059110000000004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4469.8</v>
      </c>
      <c r="D31" s="260">
        <v>4443.2666666666664</v>
      </c>
      <c r="E31" s="260">
        <v>4406.5333333333328</v>
      </c>
      <c r="F31" s="260">
        <v>4343.2666666666664</v>
      </c>
      <c r="G31" s="260">
        <v>4306.5333333333328</v>
      </c>
      <c r="H31" s="260">
        <v>4506.5333333333328</v>
      </c>
      <c r="I31" s="260">
        <v>4543.2666666666664</v>
      </c>
      <c r="J31" s="260">
        <v>4606.5333333333328</v>
      </c>
      <c r="K31" s="259">
        <v>4480</v>
      </c>
      <c r="L31" s="259">
        <v>4380</v>
      </c>
      <c r="M31" s="259">
        <v>3.1065700000000001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144.1</v>
      </c>
      <c r="D32" s="260">
        <v>143.91666666666666</v>
      </c>
      <c r="E32" s="260">
        <v>142.58333333333331</v>
      </c>
      <c r="F32" s="260">
        <v>141.06666666666666</v>
      </c>
      <c r="G32" s="260">
        <v>139.73333333333332</v>
      </c>
      <c r="H32" s="260">
        <v>145.43333333333331</v>
      </c>
      <c r="I32" s="260">
        <v>146.76666666666662</v>
      </c>
      <c r="J32" s="260">
        <v>148.2833333333333</v>
      </c>
      <c r="K32" s="259">
        <v>145.25</v>
      </c>
      <c r="L32" s="259">
        <v>142.4</v>
      </c>
      <c r="M32" s="259">
        <v>93.162930000000003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3103.85</v>
      </c>
      <c r="D33" s="260">
        <v>3098.5500000000006</v>
      </c>
      <c r="E33" s="260">
        <v>3077.6000000000013</v>
      </c>
      <c r="F33" s="260">
        <v>3051.3500000000008</v>
      </c>
      <c r="G33" s="260">
        <v>3030.4000000000015</v>
      </c>
      <c r="H33" s="260">
        <v>3124.8000000000011</v>
      </c>
      <c r="I33" s="260">
        <v>3145.7500000000009</v>
      </c>
      <c r="J33" s="260">
        <v>3172.0000000000009</v>
      </c>
      <c r="K33" s="259">
        <v>3119.5</v>
      </c>
      <c r="L33" s="259">
        <v>3072.3</v>
      </c>
      <c r="M33" s="259">
        <v>7.64079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1897.85</v>
      </c>
      <c r="D34" s="260">
        <v>1891.6166666666668</v>
      </c>
      <c r="E34" s="260">
        <v>1876.2333333333336</v>
      </c>
      <c r="F34" s="260">
        <v>1854.6166666666668</v>
      </c>
      <c r="G34" s="260">
        <v>1839.2333333333336</v>
      </c>
      <c r="H34" s="260">
        <v>1913.2333333333336</v>
      </c>
      <c r="I34" s="260">
        <v>1928.6166666666668</v>
      </c>
      <c r="J34" s="260">
        <v>1950.2333333333336</v>
      </c>
      <c r="K34" s="259">
        <v>1907</v>
      </c>
      <c r="L34" s="259">
        <v>1870</v>
      </c>
      <c r="M34" s="259">
        <v>2.0684900000000002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460.75</v>
      </c>
      <c r="D35" s="260">
        <v>462.41666666666669</v>
      </c>
      <c r="E35" s="260">
        <v>457.33333333333337</v>
      </c>
      <c r="F35" s="260">
        <v>453.91666666666669</v>
      </c>
      <c r="G35" s="260">
        <v>448.83333333333337</v>
      </c>
      <c r="H35" s="260">
        <v>465.83333333333337</v>
      </c>
      <c r="I35" s="260">
        <v>470.91666666666674</v>
      </c>
      <c r="J35" s="260">
        <v>474.33333333333337</v>
      </c>
      <c r="K35" s="259">
        <v>467.5</v>
      </c>
      <c r="L35" s="259">
        <v>459</v>
      </c>
      <c r="M35" s="259">
        <v>10.95229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3955.2</v>
      </c>
      <c r="D36" s="260">
        <v>3954.7333333333336</v>
      </c>
      <c r="E36" s="260">
        <v>3883.4666666666672</v>
      </c>
      <c r="F36" s="260">
        <v>3811.7333333333336</v>
      </c>
      <c r="G36" s="260">
        <v>3740.4666666666672</v>
      </c>
      <c r="H36" s="260">
        <v>4026.4666666666672</v>
      </c>
      <c r="I36" s="260">
        <v>4097.7333333333336</v>
      </c>
      <c r="J36" s="260">
        <v>4169.4666666666672</v>
      </c>
      <c r="K36" s="259">
        <v>4026</v>
      </c>
      <c r="L36" s="259">
        <v>3883</v>
      </c>
      <c r="M36" s="259">
        <v>5.0484400000000003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870.05</v>
      </c>
      <c r="D37" s="260">
        <v>871.80000000000007</v>
      </c>
      <c r="E37" s="260">
        <v>866.60000000000014</v>
      </c>
      <c r="F37" s="260">
        <v>863.15000000000009</v>
      </c>
      <c r="G37" s="260">
        <v>857.95000000000016</v>
      </c>
      <c r="H37" s="260">
        <v>875.25000000000011</v>
      </c>
      <c r="I37" s="260">
        <v>880.45000000000016</v>
      </c>
      <c r="J37" s="260">
        <v>883.90000000000009</v>
      </c>
      <c r="K37" s="259">
        <v>877</v>
      </c>
      <c r="L37" s="259">
        <v>868.35</v>
      </c>
      <c r="M37" s="259">
        <v>55.352330000000002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3619.1</v>
      </c>
      <c r="D38" s="260">
        <v>3615.7000000000003</v>
      </c>
      <c r="E38" s="260">
        <v>3588.4000000000005</v>
      </c>
      <c r="F38" s="260">
        <v>3557.7000000000003</v>
      </c>
      <c r="G38" s="260">
        <v>3530.4000000000005</v>
      </c>
      <c r="H38" s="260">
        <v>3646.4000000000005</v>
      </c>
      <c r="I38" s="260">
        <v>3673.7000000000007</v>
      </c>
      <c r="J38" s="260">
        <v>3704.4000000000005</v>
      </c>
      <c r="K38" s="259">
        <v>3643</v>
      </c>
      <c r="L38" s="259">
        <v>3585</v>
      </c>
      <c r="M38" s="259">
        <v>3.22261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6685.05</v>
      </c>
      <c r="D39" s="260">
        <v>6691.0333333333328</v>
      </c>
      <c r="E39" s="260">
        <v>6654.3166666666657</v>
      </c>
      <c r="F39" s="260">
        <v>6623.583333333333</v>
      </c>
      <c r="G39" s="260">
        <v>6586.8666666666659</v>
      </c>
      <c r="H39" s="260">
        <v>6721.7666666666655</v>
      </c>
      <c r="I39" s="260">
        <v>6758.4833333333327</v>
      </c>
      <c r="J39" s="260">
        <v>6789.2166666666653</v>
      </c>
      <c r="K39" s="259">
        <v>6727.75</v>
      </c>
      <c r="L39" s="259">
        <v>6660.3</v>
      </c>
      <c r="M39" s="259">
        <v>9.5876900000000003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1643.35</v>
      </c>
      <c r="D40" s="260">
        <v>1645.0833333333333</v>
      </c>
      <c r="E40" s="260">
        <v>1630.2666666666664</v>
      </c>
      <c r="F40" s="260">
        <v>1617.1833333333332</v>
      </c>
      <c r="G40" s="260">
        <v>1602.3666666666663</v>
      </c>
      <c r="H40" s="260">
        <v>1658.1666666666665</v>
      </c>
      <c r="I40" s="260">
        <v>1672.9833333333336</v>
      </c>
      <c r="J40" s="260">
        <v>1686.0666666666666</v>
      </c>
      <c r="K40" s="259">
        <v>1659.9</v>
      </c>
      <c r="L40" s="259">
        <v>1632</v>
      </c>
      <c r="M40" s="259">
        <v>15.08906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6586.15</v>
      </c>
      <c r="D41" s="260">
        <v>6566.1500000000005</v>
      </c>
      <c r="E41" s="260">
        <v>6532.3000000000011</v>
      </c>
      <c r="F41" s="260">
        <v>6478.4500000000007</v>
      </c>
      <c r="G41" s="260">
        <v>6444.6000000000013</v>
      </c>
      <c r="H41" s="260">
        <v>6620.0000000000009</v>
      </c>
      <c r="I41" s="260">
        <v>6653.8500000000013</v>
      </c>
      <c r="J41" s="260">
        <v>6707.7000000000007</v>
      </c>
      <c r="K41" s="259">
        <v>6600</v>
      </c>
      <c r="L41" s="259">
        <v>6512.3</v>
      </c>
      <c r="M41" s="259">
        <v>0.75194000000000005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1950.3</v>
      </c>
      <c r="D42" s="260">
        <v>1946.5166666666667</v>
      </c>
      <c r="E42" s="260">
        <v>1935.2833333333333</v>
      </c>
      <c r="F42" s="260">
        <v>1920.2666666666667</v>
      </c>
      <c r="G42" s="260">
        <v>1909.0333333333333</v>
      </c>
      <c r="H42" s="260">
        <v>1961.5333333333333</v>
      </c>
      <c r="I42" s="260">
        <v>1972.7666666666664</v>
      </c>
      <c r="J42" s="260">
        <v>1987.7833333333333</v>
      </c>
      <c r="K42" s="259">
        <v>1957.75</v>
      </c>
      <c r="L42" s="259">
        <v>1931.5</v>
      </c>
      <c r="M42" s="259">
        <v>1.0106999999999999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213.8</v>
      </c>
      <c r="D43" s="260">
        <v>212.51666666666665</v>
      </c>
      <c r="E43" s="260">
        <v>210.83333333333331</v>
      </c>
      <c r="F43" s="260">
        <v>207.86666666666667</v>
      </c>
      <c r="G43" s="260">
        <v>206.18333333333334</v>
      </c>
      <c r="H43" s="260">
        <v>215.48333333333329</v>
      </c>
      <c r="I43" s="260">
        <v>217.16666666666663</v>
      </c>
      <c r="J43" s="260">
        <v>220.13333333333327</v>
      </c>
      <c r="K43" s="259">
        <v>214.2</v>
      </c>
      <c r="L43" s="259">
        <v>209.55</v>
      </c>
      <c r="M43" s="259">
        <v>90.632329999999996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166.75</v>
      </c>
      <c r="D44" s="260">
        <v>165.35</v>
      </c>
      <c r="E44" s="260">
        <v>163.35</v>
      </c>
      <c r="F44" s="260">
        <v>159.94999999999999</v>
      </c>
      <c r="G44" s="260">
        <v>157.94999999999999</v>
      </c>
      <c r="H44" s="260">
        <v>168.75</v>
      </c>
      <c r="I44" s="260">
        <v>170.75</v>
      </c>
      <c r="J44" s="260">
        <v>174.15</v>
      </c>
      <c r="K44" s="259">
        <v>167.35</v>
      </c>
      <c r="L44" s="259">
        <v>161.94999999999999</v>
      </c>
      <c r="M44" s="259">
        <v>263.99820999999997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80.45</v>
      </c>
      <c r="D45" s="260">
        <v>79.583333333333329</v>
      </c>
      <c r="E45" s="260">
        <v>78.216666666666654</v>
      </c>
      <c r="F45" s="260">
        <v>75.98333333333332</v>
      </c>
      <c r="G45" s="260">
        <v>74.616666666666646</v>
      </c>
      <c r="H45" s="260">
        <v>81.816666666666663</v>
      </c>
      <c r="I45" s="260">
        <v>83.183333333333337</v>
      </c>
      <c r="J45" s="260">
        <v>85.416666666666671</v>
      </c>
      <c r="K45" s="259">
        <v>80.95</v>
      </c>
      <c r="L45" s="259">
        <v>77.349999999999994</v>
      </c>
      <c r="M45" s="259">
        <v>289.43108000000001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1680.25</v>
      </c>
      <c r="D46" s="260">
        <v>1680.7666666666664</v>
      </c>
      <c r="E46" s="260">
        <v>1674.8333333333328</v>
      </c>
      <c r="F46" s="260">
        <v>1669.4166666666663</v>
      </c>
      <c r="G46" s="260">
        <v>1663.4833333333327</v>
      </c>
      <c r="H46" s="260">
        <v>1686.1833333333329</v>
      </c>
      <c r="I46" s="260">
        <v>1692.1166666666663</v>
      </c>
      <c r="J46" s="260">
        <v>1697.5333333333331</v>
      </c>
      <c r="K46" s="259">
        <v>1686.7</v>
      </c>
      <c r="L46" s="259">
        <v>1675.35</v>
      </c>
      <c r="M46" s="259">
        <v>1.6732400000000001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609.65</v>
      </c>
      <c r="D47" s="260">
        <v>607.65</v>
      </c>
      <c r="E47" s="260">
        <v>604.29999999999995</v>
      </c>
      <c r="F47" s="260">
        <v>598.94999999999993</v>
      </c>
      <c r="G47" s="260">
        <v>595.59999999999991</v>
      </c>
      <c r="H47" s="260">
        <v>613</v>
      </c>
      <c r="I47" s="260">
        <v>616.35000000000014</v>
      </c>
      <c r="J47" s="260">
        <v>621.70000000000005</v>
      </c>
      <c r="K47" s="259">
        <v>611</v>
      </c>
      <c r="L47" s="259">
        <v>602.29999999999995</v>
      </c>
      <c r="M47" s="259">
        <v>4.7107200000000002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107.45</v>
      </c>
      <c r="D48" s="260">
        <v>106.76666666666667</v>
      </c>
      <c r="E48" s="260">
        <v>105.73333333333333</v>
      </c>
      <c r="F48" s="260">
        <v>104.01666666666667</v>
      </c>
      <c r="G48" s="260">
        <v>102.98333333333333</v>
      </c>
      <c r="H48" s="260">
        <v>108.48333333333333</v>
      </c>
      <c r="I48" s="260">
        <v>109.51666666666667</v>
      </c>
      <c r="J48" s="260">
        <v>111.23333333333333</v>
      </c>
      <c r="K48" s="259">
        <v>107.8</v>
      </c>
      <c r="L48" s="259">
        <v>105.05</v>
      </c>
      <c r="M48" s="259">
        <v>119.99335000000001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839</v>
      </c>
      <c r="D49" s="260">
        <v>834.41666666666663</v>
      </c>
      <c r="E49" s="260">
        <v>825.58333333333326</v>
      </c>
      <c r="F49" s="260">
        <v>812.16666666666663</v>
      </c>
      <c r="G49" s="260">
        <v>803.33333333333326</v>
      </c>
      <c r="H49" s="260">
        <v>847.83333333333326</v>
      </c>
      <c r="I49" s="260">
        <v>856.66666666666652</v>
      </c>
      <c r="J49" s="260">
        <v>870.08333333333326</v>
      </c>
      <c r="K49" s="259">
        <v>843.25</v>
      </c>
      <c r="L49" s="259">
        <v>821</v>
      </c>
      <c r="M49" s="259">
        <v>10.5358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74.05</v>
      </c>
      <c r="D50" s="260">
        <v>73.45</v>
      </c>
      <c r="E50" s="260">
        <v>71.600000000000009</v>
      </c>
      <c r="F50" s="260">
        <v>69.150000000000006</v>
      </c>
      <c r="G50" s="260">
        <v>67.300000000000011</v>
      </c>
      <c r="H50" s="260">
        <v>75.900000000000006</v>
      </c>
      <c r="I50" s="260">
        <v>77.75</v>
      </c>
      <c r="J50" s="260">
        <v>80.2</v>
      </c>
      <c r="K50" s="259">
        <v>75.3</v>
      </c>
      <c r="L50" s="259">
        <v>71</v>
      </c>
      <c r="M50" s="259">
        <v>498.00128999999998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306.85000000000002</v>
      </c>
      <c r="D51" s="260">
        <v>307.98333333333335</v>
      </c>
      <c r="E51" s="260">
        <v>304.61666666666667</v>
      </c>
      <c r="F51" s="260">
        <v>302.38333333333333</v>
      </c>
      <c r="G51" s="260">
        <v>299.01666666666665</v>
      </c>
      <c r="H51" s="260">
        <v>310.2166666666667</v>
      </c>
      <c r="I51" s="260">
        <v>313.58333333333337</v>
      </c>
      <c r="J51" s="260">
        <v>315.81666666666672</v>
      </c>
      <c r="K51" s="259">
        <v>311.35000000000002</v>
      </c>
      <c r="L51" s="259">
        <v>305.75</v>
      </c>
      <c r="M51" s="259">
        <v>37.355150000000002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847.6</v>
      </c>
      <c r="D52" s="260">
        <v>851.08333333333337</v>
      </c>
      <c r="E52" s="260">
        <v>841.61666666666679</v>
      </c>
      <c r="F52" s="260">
        <v>835.63333333333344</v>
      </c>
      <c r="G52" s="260">
        <v>826.16666666666686</v>
      </c>
      <c r="H52" s="260">
        <v>857.06666666666672</v>
      </c>
      <c r="I52" s="260">
        <v>866.53333333333319</v>
      </c>
      <c r="J52" s="260">
        <v>872.51666666666665</v>
      </c>
      <c r="K52" s="259">
        <v>860.55</v>
      </c>
      <c r="L52" s="259">
        <v>845.1</v>
      </c>
      <c r="M52" s="259">
        <v>76.016599999999997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282.2</v>
      </c>
      <c r="D53" s="260">
        <v>282.40000000000003</v>
      </c>
      <c r="E53" s="260">
        <v>279.80000000000007</v>
      </c>
      <c r="F53" s="260">
        <v>277.40000000000003</v>
      </c>
      <c r="G53" s="260">
        <v>274.80000000000007</v>
      </c>
      <c r="H53" s="260">
        <v>284.80000000000007</v>
      </c>
      <c r="I53" s="260">
        <v>287.40000000000009</v>
      </c>
      <c r="J53" s="260">
        <v>289.80000000000007</v>
      </c>
      <c r="K53" s="259">
        <v>285</v>
      </c>
      <c r="L53" s="259">
        <v>280</v>
      </c>
      <c r="M53" s="259">
        <v>14.587669999999999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16422.150000000001</v>
      </c>
      <c r="D54" s="260">
        <v>16428.616666666669</v>
      </c>
      <c r="E54" s="260">
        <v>16373.533333333336</v>
      </c>
      <c r="F54" s="260">
        <v>16324.916666666668</v>
      </c>
      <c r="G54" s="260">
        <v>16269.833333333336</v>
      </c>
      <c r="H54" s="260">
        <v>16477.233333333337</v>
      </c>
      <c r="I54" s="260">
        <v>16532.316666666666</v>
      </c>
      <c r="J54" s="260">
        <v>16580.933333333338</v>
      </c>
      <c r="K54" s="259">
        <v>16483.7</v>
      </c>
      <c r="L54" s="259">
        <v>16380</v>
      </c>
      <c r="M54" s="259">
        <v>0.18998000000000001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4157.6000000000004</v>
      </c>
      <c r="D55" s="260">
        <v>4143.1500000000005</v>
      </c>
      <c r="E55" s="260">
        <v>4122.0500000000011</v>
      </c>
      <c r="F55" s="260">
        <v>4086.5000000000009</v>
      </c>
      <c r="G55" s="260">
        <v>4065.4000000000015</v>
      </c>
      <c r="H55" s="260">
        <v>4178.7000000000007</v>
      </c>
      <c r="I55" s="260">
        <v>4199.8000000000011</v>
      </c>
      <c r="J55" s="260">
        <v>4235.3500000000004</v>
      </c>
      <c r="K55" s="259">
        <v>4164.25</v>
      </c>
      <c r="L55" s="259">
        <v>4107.6000000000004</v>
      </c>
      <c r="M55" s="259">
        <v>3.19387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318.7</v>
      </c>
      <c r="D56" s="260">
        <v>317.05</v>
      </c>
      <c r="E56" s="260">
        <v>314.10000000000002</v>
      </c>
      <c r="F56" s="260">
        <v>309.5</v>
      </c>
      <c r="G56" s="260">
        <v>306.55</v>
      </c>
      <c r="H56" s="260">
        <v>321.65000000000003</v>
      </c>
      <c r="I56" s="260">
        <v>324.59999999999997</v>
      </c>
      <c r="J56" s="260">
        <v>329.20000000000005</v>
      </c>
      <c r="K56" s="259">
        <v>320</v>
      </c>
      <c r="L56" s="259">
        <v>312.45</v>
      </c>
      <c r="M56" s="259">
        <v>117.84103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711.05</v>
      </c>
      <c r="D57" s="260">
        <v>712.43333333333339</v>
      </c>
      <c r="E57" s="260">
        <v>706.91666666666674</v>
      </c>
      <c r="F57" s="260">
        <v>702.7833333333333</v>
      </c>
      <c r="G57" s="260">
        <v>697.26666666666665</v>
      </c>
      <c r="H57" s="260">
        <v>716.56666666666683</v>
      </c>
      <c r="I57" s="260">
        <v>722.08333333333348</v>
      </c>
      <c r="J57" s="260">
        <v>726.21666666666692</v>
      </c>
      <c r="K57" s="259">
        <v>717.95</v>
      </c>
      <c r="L57" s="259">
        <v>708.3</v>
      </c>
      <c r="M57" s="259">
        <v>8.0505200000000006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1104.0999999999999</v>
      </c>
      <c r="D58" s="260">
        <v>1103.6666666666667</v>
      </c>
      <c r="E58" s="260">
        <v>1097.6333333333334</v>
      </c>
      <c r="F58" s="260">
        <v>1091.1666666666667</v>
      </c>
      <c r="G58" s="260">
        <v>1085.1333333333334</v>
      </c>
      <c r="H58" s="260">
        <v>1110.1333333333334</v>
      </c>
      <c r="I58" s="260">
        <v>1116.1666666666667</v>
      </c>
      <c r="J58" s="260">
        <v>1122.6333333333334</v>
      </c>
      <c r="K58" s="259">
        <v>1109.7</v>
      </c>
      <c r="L58" s="259">
        <v>1097.2</v>
      </c>
      <c r="M58" s="259">
        <v>13.02811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1492.5</v>
      </c>
      <c r="D59" s="260">
        <v>1500.3166666666666</v>
      </c>
      <c r="E59" s="260">
        <v>1482.1833333333332</v>
      </c>
      <c r="F59" s="260">
        <v>1471.8666666666666</v>
      </c>
      <c r="G59" s="260">
        <v>1453.7333333333331</v>
      </c>
      <c r="H59" s="260">
        <v>1510.6333333333332</v>
      </c>
      <c r="I59" s="260">
        <v>1528.7666666666664</v>
      </c>
      <c r="J59" s="260">
        <v>1539.0833333333333</v>
      </c>
      <c r="K59" s="259">
        <v>1518.45</v>
      </c>
      <c r="L59" s="259">
        <v>1490</v>
      </c>
      <c r="M59" s="259">
        <v>0.47893999999999998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229.1</v>
      </c>
      <c r="D60" s="260">
        <v>229.14999999999998</v>
      </c>
      <c r="E60" s="260">
        <v>227.59999999999997</v>
      </c>
      <c r="F60" s="260">
        <v>226.1</v>
      </c>
      <c r="G60" s="260">
        <v>224.54999999999998</v>
      </c>
      <c r="H60" s="260">
        <v>230.64999999999995</v>
      </c>
      <c r="I60" s="260">
        <v>232.19999999999996</v>
      </c>
      <c r="J60" s="260">
        <v>233.69999999999993</v>
      </c>
      <c r="K60" s="259">
        <v>230.7</v>
      </c>
      <c r="L60" s="259">
        <v>227.65</v>
      </c>
      <c r="M60" s="259">
        <v>58.85877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3807.85</v>
      </c>
      <c r="D61" s="260">
        <v>3794.5666666666671</v>
      </c>
      <c r="E61" s="260">
        <v>3769.1333333333341</v>
      </c>
      <c r="F61" s="260">
        <v>3730.416666666667</v>
      </c>
      <c r="G61" s="260">
        <v>3704.983333333334</v>
      </c>
      <c r="H61" s="260">
        <v>3833.2833333333342</v>
      </c>
      <c r="I61" s="260">
        <v>3858.7166666666676</v>
      </c>
      <c r="J61" s="260">
        <v>3897.4333333333343</v>
      </c>
      <c r="K61" s="259">
        <v>3820</v>
      </c>
      <c r="L61" s="259">
        <v>3755.85</v>
      </c>
      <c r="M61" s="259">
        <v>1.13967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1579.6</v>
      </c>
      <c r="D62" s="260">
        <v>1580.5666666666666</v>
      </c>
      <c r="E62" s="260">
        <v>1573.0333333333333</v>
      </c>
      <c r="F62" s="260">
        <v>1566.4666666666667</v>
      </c>
      <c r="G62" s="260">
        <v>1558.9333333333334</v>
      </c>
      <c r="H62" s="260">
        <v>1587.1333333333332</v>
      </c>
      <c r="I62" s="260">
        <v>1594.6666666666665</v>
      </c>
      <c r="J62" s="260">
        <v>1601.2333333333331</v>
      </c>
      <c r="K62" s="259">
        <v>1588.1</v>
      </c>
      <c r="L62" s="259">
        <v>1574</v>
      </c>
      <c r="M62" s="259">
        <v>1.3570500000000001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735</v>
      </c>
      <c r="D63" s="260">
        <v>732.83333333333337</v>
      </c>
      <c r="E63" s="260">
        <v>727.7166666666667</v>
      </c>
      <c r="F63" s="260">
        <v>720.43333333333328</v>
      </c>
      <c r="G63" s="260">
        <v>715.31666666666661</v>
      </c>
      <c r="H63" s="260">
        <v>740.11666666666679</v>
      </c>
      <c r="I63" s="260">
        <v>745.23333333333335</v>
      </c>
      <c r="J63" s="260">
        <v>752.51666666666688</v>
      </c>
      <c r="K63" s="259">
        <v>737.95</v>
      </c>
      <c r="L63" s="259">
        <v>725.55</v>
      </c>
      <c r="M63" s="259">
        <v>7.4210200000000004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896.9</v>
      </c>
      <c r="D64" s="260">
        <v>895.75</v>
      </c>
      <c r="E64" s="260">
        <v>889.15</v>
      </c>
      <c r="F64" s="260">
        <v>881.4</v>
      </c>
      <c r="G64" s="260">
        <v>874.8</v>
      </c>
      <c r="H64" s="260">
        <v>903.5</v>
      </c>
      <c r="I64" s="260">
        <v>910.09999999999991</v>
      </c>
      <c r="J64" s="260">
        <v>917.85</v>
      </c>
      <c r="K64" s="259">
        <v>902.35</v>
      </c>
      <c r="L64" s="259">
        <v>888</v>
      </c>
      <c r="M64" s="259">
        <v>2.79488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368.2</v>
      </c>
      <c r="D65" s="260">
        <v>367.29999999999995</v>
      </c>
      <c r="E65" s="260">
        <v>364.94999999999993</v>
      </c>
      <c r="F65" s="260">
        <v>361.7</v>
      </c>
      <c r="G65" s="260">
        <v>359.34999999999997</v>
      </c>
      <c r="H65" s="260">
        <v>370.5499999999999</v>
      </c>
      <c r="I65" s="260">
        <v>372.89999999999992</v>
      </c>
      <c r="J65" s="260">
        <v>376.14999999999986</v>
      </c>
      <c r="K65" s="259">
        <v>369.65</v>
      </c>
      <c r="L65" s="259">
        <v>364.05</v>
      </c>
      <c r="M65" s="259">
        <v>5.9035099999999998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1330.05</v>
      </c>
      <c r="D66" s="260">
        <v>1332.8500000000001</v>
      </c>
      <c r="E66" s="260">
        <v>1319.5000000000002</v>
      </c>
      <c r="F66" s="260">
        <v>1308.95</v>
      </c>
      <c r="G66" s="260">
        <v>1295.6000000000001</v>
      </c>
      <c r="H66" s="260">
        <v>1343.4000000000003</v>
      </c>
      <c r="I66" s="260">
        <v>1356.7500000000002</v>
      </c>
      <c r="J66" s="260">
        <v>1367.3000000000004</v>
      </c>
      <c r="K66" s="259">
        <v>1346.2</v>
      </c>
      <c r="L66" s="259">
        <v>1322.3</v>
      </c>
      <c r="M66" s="259">
        <v>6.8389100000000003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390.7</v>
      </c>
      <c r="D67" s="260">
        <v>391.61666666666662</v>
      </c>
      <c r="E67" s="260">
        <v>386.88333333333321</v>
      </c>
      <c r="F67" s="260">
        <v>383.06666666666661</v>
      </c>
      <c r="G67" s="260">
        <v>378.3333333333332</v>
      </c>
      <c r="H67" s="260">
        <v>395.43333333333322</v>
      </c>
      <c r="I67" s="260">
        <v>400.16666666666669</v>
      </c>
      <c r="J67" s="260">
        <v>403.98333333333323</v>
      </c>
      <c r="K67" s="259">
        <v>396.35</v>
      </c>
      <c r="L67" s="259">
        <v>387.8</v>
      </c>
      <c r="M67" s="259">
        <v>40.930619999999998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546.45000000000005</v>
      </c>
      <c r="D68" s="260">
        <v>545.29999999999995</v>
      </c>
      <c r="E68" s="260">
        <v>541.69999999999993</v>
      </c>
      <c r="F68" s="260">
        <v>536.94999999999993</v>
      </c>
      <c r="G68" s="260">
        <v>533.34999999999991</v>
      </c>
      <c r="H68" s="260">
        <v>550.04999999999995</v>
      </c>
      <c r="I68" s="260">
        <v>553.64999999999986</v>
      </c>
      <c r="J68" s="260">
        <v>558.4</v>
      </c>
      <c r="K68" s="259">
        <v>548.9</v>
      </c>
      <c r="L68" s="259">
        <v>540.54999999999995</v>
      </c>
      <c r="M68" s="259">
        <v>17.105409999999999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1713.1</v>
      </c>
      <c r="D69" s="260">
        <v>1701.2</v>
      </c>
      <c r="E69" s="260">
        <v>1678.4</v>
      </c>
      <c r="F69" s="260">
        <v>1643.7</v>
      </c>
      <c r="G69" s="260">
        <v>1620.9</v>
      </c>
      <c r="H69" s="260">
        <v>1735.9</v>
      </c>
      <c r="I69" s="260">
        <v>1758.6999999999998</v>
      </c>
      <c r="J69" s="260">
        <v>1793.4</v>
      </c>
      <c r="K69" s="259">
        <v>1724</v>
      </c>
      <c r="L69" s="259">
        <v>1666.5</v>
      </c>
      <c r="M69" s="259">
        <v>2.4815200000000002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2120.65</v>
      </c>
      <c r="D70" s="260">
        <v>2128.2333333333331</v>
      </c>
      <c r="E70" s="260">
        <v>2098.4666666666662</v>
      </c>
      <c r="F70" s="260">
        <v>2076.2833333333333</v>
      </c>
      <c r="G70" s="260">
        <v>2046.5166666666664</v>
      </c>
      <c r="H70" s="260">
        <v>2150.4166666666661</v>
      </c>
      <c r="I70" s="260">
        <v>2180.1833333333334</v>
      </c>
      <c r="J70" s="260">
        <v>2202.3666666666659</v>
      </c>
      <c r="K70" s="259">
        <v>2158</v>
      </c>
      <c r="L70" s="259">
        <v>2106.0500000000002</v>
      </c>
      <c r="M70" s="259">
        <v>4.4370399999999997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334.9</v>
      </c>
      <c r="D71" s="260">
        <v>337.58333333333331</v>
      </c>
      <c r="E71" s="260">
        <v>328.71666666666664</v>
      </c>
      <c r="F71" s="260">
        <v>322.5333333333333</v>
      </c>
      <c r="G71" s="260">
        <v>313.66666666666663</v>
      </c>
      <c r="H71" s="260">
        <v>343.76666666666665</v>
      </c>
      <c r="I71" s="260">
        <v>352.63333333333333</v>
      </c>
      <c r="J71" s="260">
        <v>358.81666666666666</v>
      </c>
      <c r="K71" s="259">
        <v>346.45</v>
      </c>
      <c r="L71" s="259">
        <v>331.4</v>
      </c>
      <c r="M71" s="259">
        <v>30.890930000000001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3305.6</v>
      </c>
      <c r="D72" s="260">
        <v>3295.3333333333335</v>
      </c>
      <c r="E72" s="260">
        <v>3255.7666666666669</v>
      </c>
      <c r="F72" s="260">
        <v>3205.9333333333334</v>
      </c>
      <c r="G72" s="260">
        <v>3166.3666666666668</v>
      </c>
      <c r="H72" s="260">
        <v>3345.166666666667</v>
      </c>
      <c r="I72" s="260">
        <v>3384.7333333333336</v>
      </c>
      <c r="J72" s="260">
        <v>3434.5666666666671</v>
      </c>
      <c r="K72" s="259">
        <v>3334.9</v>
      </c>
      <c r="L72" s="259">
        <v>3245.5</v>
      </c>
      <c r="M72" s="259">
        <v>5.5101699999999996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4347.95</v>
      </c>
      <c r="D73" s="260">
        <v>4345.7166666666662</v>
      </c>
      <c r="E73" s="260">
        <v>4322.5333333333328</v>
      </c>
      <c r="F73" s="260">
        <v>4297.1166666666668</v>
      </c>
      <c r="G73" s="260">
        <v>4273.9333333333334</v>
      </c>
      <c r="H73" s="260">
        <v>4371.1333333333323</v>
      </c>
      <c r="I73" s="260">
        <v>4394.3166666666648</v>
      </c>
      <c r="J73" s="260">
        <v>4419.7333333333318</v>
      </c>
      <c r="K73" s="259">
        <v>4368.8999999999996</v>
      </c>
      <c r="L73" s="259">
        <v>4320.3</v>
      </c>
      <c r="M73" s="259">
        <v>0.62939000000000001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2433.6999999999998</v>
      </c>
      <c r="D74" s="260">
        <v>2425.9500000000003</v>
      </c>
      <c r="E74" s="260">
        <v>2395.9000000000005</v>
      </c>
      <c r="F74" s="260">
        <v>2358.1000000000004</v>
      </c>
      <c r="G74" s="260">
        <v>2328.0500000000006</v>
      </c>
      <c r="H74" s="260">
        <v>2463.7500000000005</v>
      </c>
      <c r="I74" s="260">
        <v>2493.8000000000006</v>
      </c>
      <c r="J74" s="260">
        <v>2531.6000000000004</v>
      </c>
      <c r="K74" s="259">
        <v>2456</v>
      </c>
      <c r="L74" s="259">
        <v>2388.15</v>
      </c>
      <c r="M74" s="259">
        <v>1.3021100000000001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4362.5</v>
      </c>
      <c r="D75" s="260">
        <v>4363.7</v>
      </c>
      <c r="E75" s="260">
        <v>4324.7999999999993</v>
      </c>
      <c r="F75" s="260">
        <v>4287.0999999999995</v>
      </c>
      <c r="G75" s="260">
        <v>4248.1999999999989</v>
      </c>
      <c r="H75" s="260">
        <v>4401.3999999999996</v>
      </c>
      <c r="I75" s="260">
        <v>4440.2999999999993</v>
      </c>
      <c r="J75" s="260">
        <v>4478</v>
      </c>
      <c r="K75" s="259">
        <v>4402.6000000000004</v>
      </c>
      <c r="L75" s="259">
        <v>4326</v>
      </c>
      <c r="M75" s="259">
        <v>4.0309499999999998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3375.05</v>
      </c>
      <c r="D76" s="260">
        <v>3379</v>
      </c>
      <c r="E76" s="260">
        <v>3350.05</v>
      </c>
      <c r="F76" s="260">
        <v>3325.05</v>
      </c>
      <c r="G76" s="260">
        <v>3296.1000000000004</v>
      </c>
      <c r="H76" s="260">
        <v>3404</v>
      </c>
      <c r="I76" s="260">
        <v>3432.95</v>
      </c>
      <c r="J76" s="260">
        <v>3457.95</v>
      </c>
      <c r="K76" s="259">
        <v>3407.95</v>
      </c>
      <c r="L76" s="259">
        <v>3354</v>
      </c>
      <c r="M76" s="259">
        <v>4.6152499999999996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432.6</v>
      </c>
      <c r="D77" s="260">
        <v>433.81666666666666</v>
      </c>
      <c r="E77" s="260">
        <v>425.83333333333331</v>
      </c>
      <c r="F77" s="260">
        <v>419.06666666666666</v>
      </c>
      <c r="G77" s="260">
        <v>411.08333333333331</v>
      </c>
      <c r="H77" s="260">
        <v>440.58333333333331</v>
      </c>
      <c r="I77" s="260">
        <v>448.56666666666666</v>
      </c>
      <c r="J77" s="260">
        <v>455.33333333333331</v>
      </c>
      <c r="K77" s="259">
        <v>441.8</v>
      </c>
      <c r="L77" s="259">
        <v>427.05</v>
      </c>
      <c r="M77" s="259">
        <v>2.7017500000000001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2212.3000000000002</v>
      </c>
      <c r="D78" s="260">
        <v>2196.5166666666669</v>
      </c>
      <c r="E78" s="260">
        <v>2157.0333333333338</v>
      </c>
      <c r="F78" s="260">
        <v>2101.7666666666669</v>
      </c>
      <c r="G78" s="260">
        <v>2062.2833333333338</v>
      </c>
      <c r="H78" s="260">
        <v>2251.7833333333338</v>
      </c>
      <c r="I78" s="260">
        <v>2291.2666666666664</v>
      </c>
      <c r="J78" s="260">
        <v>2346.5333333333338</v>
      </c>
      <c r="K78" s="259">
        <v>2236</v>
      </c>
      <c r="L78" s="259">
        <v>2141.25</v>
      </c>
      <c r="M78" s="259">
        <v>14.90549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175.2</v>
      </c>
      <c r="D79" s="260">
        <v>178.98333333333335</v>
      </c>
      <c r="E79" s="260">
        <v>170.7166666666667</v>
      </c>
      <c r="F79" s="260">
        <v>166.23333333333335</v>
      </c>
      <c r="G79" s="260">
        <v>157.9666666666667</v>
      </c>
      <c r="H79" s="260">
        <v>183.4666666666667</v>
      </c>
      <c r="I79" s="260">
        <v>191.73333333333335</v>
      </c>
      <c r="J79" s="260">
        <v>196.2166666666667</v>
      </c>
      <c r="K79" s="259">
        <v>187.25</v>
      </c>
      <c r="L79" s="259">
        <v>174.5</v>
      </c>
      <c r="M79" s="259">
        <v>326.27314999999999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131.44999999999999</v>
      </c>
      <c r="D80" s="260">
        <v>131.61666666666665</v>
      </c>
      <c r="E80" s="260">
        <v>130.0333333333333</v>
      </c>
      <c r="F80" s="260">
        <v>128.61666666666665</v>
      </c>
      <c r="G80" s="260">
        <v>127.0333333333333</v>
      </c>
      <c r="H80" s="260">
        <v>133.0333333333333</v>
      </c>
      <c r="I80" s="260">
        <v>134.61666666666662</v>
      </c>
      <c r="J80" s="260">
        <v>136.0333333333333</v>
      </c>
      <c r="K80" s="259">
        <v>133.19999999999999</v>
      </c>
      <c r="L80" s="259">
        <v>130.19999999999999</v>
      </c>
      <c r="M80" s="259">
        <v>63.541330000000002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280.45</v>
      </c>
      <c r="D81" s="260">
        <v>281.2</v>
      </c>
      <c r="E81" s="260">
        <v>277.7</v>
      </c>
      <c r="F81" s="260">
        <v>274.95</v>
      </c>
      <c r="G81" s="260">
        <v>271.45</v>
      </c>
      <c r="H81" s="260">
        <v>283.95</v>
      </c>
      <c r="I81" s="260">
        <v>287.45</v>
      </c>
      <c r="J81" s="260">
        <v>290.2</v>
      </c>
      <c r="K81" s="259">
        <v>284.7</v>
      </c>
      <c r="L81" s="259">
        <v>278.45</v>
      </c>
      <c r="M81" s="259">
        <v>4.6210300000000002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91.1</v>
      </c>
      <c r="D82" s="260">
        <v>90.616666666666674</v>
      </c>
      <c r="E82" s="260">
        <v>89.983333333333348</v>
      </c>
      <c r="F82" s="260">
        <v>88.866666666666674</v>
      </c>
      <c r="G82" s="260">
        <v>88.233333333333348</v>
      </c>
      <c r="H82" s="260">
        <v>91.733333333333348</v>
      </c>
      <c r="I82" s="260">
        <v>92.366666666666674</v>
      </c>
      <c r="J82" s="260">
        <v>93.483333333333348</v>
      </c>
      <c r="K82" s="259">
        <v>91.25</v>
      </c>
      <c r="L82" s="259">
        <v>89.5</v>
      </c>
      <c r="M82" s="259">
        <v>185.35212999999999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1710.2</v>
      </c>
      <c r="D83" s="260">
        <v>1714.0666666666666</v>
      </c>
      <c r="E83" s="260">
        <v>1701.1333333333332</v>
      </c>
      <c r="F83" s="260">
        <v>1692.0666666666666</v>
      </c>
      <c r="G83" s="260">
        <v>1679.1333333333332</v>
      </c>
      <c r="H83" s="260">
        <v>1723.1333333333332</v>
      </c>
      <c r="I83" s="260">
        <v>1736.0666666666666</v>
      </c>
      <c r="J83" s="260">
        <v>1745.1333333333332</v>
      </c>
      <c r="K83" s="259">
        <v>1727</v>
      </c>
      <c r="L83" s="259">
        <v>1705</v>
      </c>
      <c r="M83" s="259">
        <v>1.38242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842.05</v>
      </c>
      <c r="D84" s="260">
        <v>836.58333333333337</v>
      </c>
      <c r="E84" s="260">
        <v>829.76666666666677</v>
      </c>
      <c r="F84" s="260">
        <v>817.48333333333335</v>
      </c>
      <c r="G84" s="260">
        <v>810.66666666666674</v>
      </c>
      <c r="H84" s="260">
        <v>848.86666666666679</v>
      </c>
      <c r="I84" s="260">
        <v>855.68333333333339</v>
      </c>
      <c r="J84" s="260">
        <v>867.96666666666681</v>
      </c>
      <c r="K84" s="259">
        <v>843.4</v>
      </c>
      <c r="L84" s="259">
        <v>824.3</v>
      </c>
      <c r="M84" s="259">
        <v>7.6189200000000001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1264.4000000000001</v>
      </c>
      <c r="D85" s="260">
        <v>1261.8999999999999</v>
      </c>
      <c r="E85" s="260">
        <v>1254.7499999999998</v>
      </c>
      <c r="F85" s="260">
        <v>1245.0999999999999</v>
      </c>
      <c r="G85" s="260">
        <v>1237.9499999999998</v>
      </c>
      <c r="H85" s="260">
        <v>1271.5499999999997</v>
      </c>
      <c r="I85" s="260">
        <v>1278.6999999999998</v>
      </c>
      <c r="J85" s="260">
        <v>1288.3499999999997</v>
      </c>
      <c r="K85" s="259">
        <v>1269.05</v>
      </c>
      <c r="L85" s="259">
        <v>1252.25</v>
      </c>
      <c r="M85" s="259">
        <v>3.2070500000000002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1699.7</v>
      </c>
      <c r="D86" s="260">
        <v>1699.5166666666667</v>
      </c>
      <c r="E86" s="260">
        <v>1682.1833333333334</v>
      </c>
      <c r="F86" s="260">
        <v>1664.6666666666667</v>
      </c>
      <c r="G86" s="260">
        <v>1647.3333333333335</v>
      </c>
      <c r="H86" s="260">
        <v>1717.0333333333333</v>
      </c>
      <c r="I86" s="260">
        <v>1734.3666666666668</v>
      </c>
      <c r="J86" s="260">
        <v>1751.8833333333332</v>
      </c>
      <c r="K86" s="259">
        <v>1716.85</v>
      </c>
      <c r="L86" s="259">
        <v>1682</v>
      </c>
      <c r="M86" s="259">
        <v>7.8951099999999999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505.25</v>
      </c>
      <c r="D87" s="260">
        <v>506.25</v>
      </c>
      <c r="E87" s="260">
        <v>499.5</v>
      </c>
      <c r="F87" s="260">
        <v>493.75</v>
      </c>
      <c r="G87" s="260">
        <v>487</v>
      </c>
      <c r="H87" s="260">
        <v>512</v>
      </c>
      <c r="I87" s="260">
        <v>518.75</v>
      </c>
      <c r="J87" s="260">
        <v>524.5</v>
      </c>
      <c r="K87" s="259">
        <v>513</v>
      </c>
      <c r="L87" s="259">
        <v>500.5</v>
      </c>
      <c r="M87" s="259">
        <v>10.58497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238.15</v>
      </c>
      <c r="D88" s="260">
        <v>242.58333333333334</v>
      </c>
      <c r="E88" s="260">
        <v>226.66666666666669</v>
      </c>
      <c r="F88" s="260">
        <v>215.18333333333334</v>
      </c>
      <c r="G88" s="260">
        <v>199.26666666666668</v>
      </c>
      <c r="H88" s="260">
        <v>254.06666666666669</v>
      </c>
      <c r="I88" s="260">
        <v>269.98333333333335</v>
      </c>
      <c r="J88" s="260">
        <v>281.4666666666667</v>
      </c>
      <c r="K88" s="259">
        <v>258.5</v>
      </c>
      <c r="L88" s="259">
        <v>231.1</v>
      </c>
      <c r="M88" s="259">
        <v>134.06112999999999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1103.4000000000001</v>
      </c>
      <c r="D89" s="260">
        <v>1099.1000000000001</v>
      </c>
      <c r="E89" s="260">
        <v>1092.3000000000002</v>
      </c>
      <c r="F89" s="260">
        <v>1081.2</v>
      </c>
      <c r="G89" s="260">
        <v>1074.4000000000001</v>
      </c>
      <c r="H89" s="260">
        <v>1110.2000000000003</v>
      </c>
      <c r="I89" s="260">
        <v>1117</v>
      </c>
      <c r="J89" s="260">
        <v>1128.1000000000004</v>
      </c>
      <c r="K89" s="259">
        <v>1105.9000000000001</v>
      </c>
      <c r="L89" s="259">
        <v>1088</v>
      </c>
      <c r="M89" s="259">
        <v>25.291460000000001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2105.9</v>
      </c>
      <c r="D90" s="260">
        <v>2101.3166666666671</v>
      </c>
      <c r="E90" s="260">
        <v>2064.983333333334</v>
      </c>
      <c r="F90" s="260">
        <v>2024.0666666666671</v>
      </c>
      <c r="G90" s="260">
        <v>1987.733333333334</v>
      </c>
      <c r="H90" s="260">
        <v>2142.233333333334</v>
      </c>
      <c r="I90" s="260">
        <v>2178.5666666666671</v>
      </c>
      <c r="J90" s="260">
        <v>2219.483333333334</v>
      </c>
      <c r="K90" s="259">
        <v>2137.65</v>
      </c>
      <c r="L90" s="259">
        <v>2060.4</v>
      </c>
      <c r="M90" s="259">
        <v>3.66038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1595</v>
      </c>
      <c r="D91" s="260">
        <v>1596.7833333333335</v>
      </c>
      <c r="E91" s="260">
        <v>1589.2166666666672</v>
      </c>
      <c r="F91" s="260">
        <v>1583.4333333333336</v>
      </c>
      <c r="G91" s="260">
        <v>1575.8666666666672</v>
      </c>
      <c r="H91" s="260">
        <v>1602.5666666666671</v>
      </c>
      <c r="I91" s="260">
        <v>1610.1333333333332</v>
      </c>
      <c r="J91" s="260">
        <v>1615.916666666667</v>
      </c>
      <c r="K91" s="259">
        <v>1604.35</v>
      </c>
      <c r="L91" s="259">
        <v>1591</v>
      </c>
      <c r="M91" s="259">
        <v>42.731569999999998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539.95000000000005</v>
      </c>
      <c r="D92" s="260">
        <v>537.61666666666667</v>
      </c>
      <c r="E92" s="260">
        <v>534.63333333333333</v>
      </c>
      <c r="F92" s="260">
        <v>529.31666666666661</v>
      </c>
      <c r="G92" s="260">
        <v>526.33333333333326</v>
      </c>
      <c r="H92" s="260">
        <v>542.93333333333339</v>
      </c>
      <c r="I92" s="260">
        <v>545.91666666666674</v>
      </c>
      <c r="J92" s="260">
        <v>551.23333333333346</v>
      </c>
      <c r="K92" s="259">
        <v>540.6</v>
      </c>
      <c r="L92" s="259">
        <v>532.29999999999995</v>
      </c>
      <c r="M92" s="259">
        <v>29.13409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1240.6500000000001</v>
      </c>
      <c r="D93" s="260">
        <v>1240.2666666666667</v>
      </c>
      <c r="E93" s="260">
        <v>1228.7333333333333</v>
      </c>
      <c r="F93" s="260">
        <v>1216.8166666666666</v>
      </c>
      <c r="G93" s="260">
        <v>1205.2833333333333</v>
      </c>
      <c r="H93" s="260">
        <v>1252.1833333333334</v>
      </c>
      <c r="I93" s="260">
        <v>1263.7166666666667</v>
      </c>
      <c r="J93" s="260">
        <v>1275.6333333333334</v>
      </c>
      <c r="K93" s="259">
        <v>1251.8</v>
      </c>
      <c r="L93" s="259">
        <v>1228.3499999999999</v>
      </c>
      <c r="M93" s="259">
        <v>6.8508699999999996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2685.45</v>
      </c>
      <c r="D94" s="260">
        <v>2681.1</v>
      </c>
      <c r="E94" s="260">
        <v>2671.35</v>
      </c>
      <c r="F94" s="260">
        <v>2657.25</v>
      </c>
      <c r="G94" s="260">
        <v>2647.5</v>
      </c>
      <c r="H94" s="260">
        <v>2695.2</v>
      </c>
      <c r="I94" s="260">
        <v>2704.95</v>
      </c>
      <c r="J94" s="260">
        <v>2719.0499999999997</v>
      </c>
      <c r="K94" s="259">
        <v>2690.85</v>
      </c>
      <c r="L94" s="259">
        <v>2667</v>
      </c>
      <c r="M94" s="259">
        <v>3.6152700000000002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430.65</v>
      </c>
      <c r="D95" s="260">
        <v>432</v>
      </c>
      <c r="E95" s="260">
        <v>427.65</v>
      </c>
      <c r="F95" s="260">
        <v>424.65</v>
      </c>
      <c r="G95" s="260">
        <v>420.29999999999995</v>
      </c>
      <c r="H95" s="260">
        <v>435</v>
      </c>
      <c r="I95" s="260">
        <v>439.35</v>
      </c>
      <c r="J95" s="260">
        <v>442.35</v>
      </c>
      <c r="K95" s="259">
        <v>436.35</v>
      </c>
      <c r="L95" s="259">
        <v>429</v>
      </c>
      <c r="M95" s="259">
        <v>61.080170000000003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2729.15</v>
      </c>
      <c r="D96" s="260">
        <v>2707.0499999999997</v>
      </c>
      <c r="E96" s="260">
        <v>2677.0999999999995</v>
      </c>
      <c r="F96" s="260">
        <v>2625.0499999999997</v>
      </c>
      <c r="G96" s="260">
        <v>2595.0999999999995</v>
      </c>
      <c r="H96" s="260">
        <v>2759.0999999999995</v>
      </c>
      <c r="I96" s="260">
        <v>2789.0499999999993</v>
      </c>
      <c r="J96" s="260">
        <v>2841.0999999999995</v>
      </c>
      <c r="K96" s="259">
        <v>2737</v>
      </c>
      <c r="L96" s="259">
        <v>2655</v>
      </c>
      <c r="M96" s="259">
        <v>27.496929999999999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212.4</v>
      </c>
      <c r="D97" s="260">
        <v>212.71666666666667</v>
      </c>
      <c r="E97" s="260">
        <v>210.18333333333334</v>
      </c>
      <c r="F97" s="260">
        <v>207.96666666666667</v>
      </c>
      <c r="G97" s="260">
        <v>205.43333333333334</v>
      </c>
      <c r="H97" s="260">
        <v>214.93333333333334</v>
      </c>
      <c r="I97" s="260">
        <v>217.4666666666667</v>
      </c>
      <c r="J97" s="260">
        <v>219.68333333333334</v>
      </c>
      <c r="K97" s="259">
        <v>215.25</v>
      </c>
      <c r="L97" s="259">
        <v>210.5</v>
      </c>
      <c r="M97" s="259">
        <v>29.843540000000001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2515.6999999999998</v>
      </c>
      <c r="D98" s="260">
        <v>2512.2333333333331</v>
      </c>
      <c r="E98" s="260">
        <v>2500.4666666666662</v>
      </c>
      <c r="F98" s="260">
        <v>2485.2333333333331</v>
      </c>
      <c r="G98" s="260">
        <v>2473.4666666666662</v>
      </c>
      <c r="H98" s="260">
        <v>2527.4666666666662</v>
      </c>
      <c r="I98" s="260">
        <v>2539.2333333333336</v>
      </c>
      <c r="J98" s="260">
        <v>2554.4666666666662</v>
      </c>
      <c r="K98" s="259">
        <v>2524</v>
      </c>
      <c r="L98" s="259">
        <v>2497</v>
      </c>
      <c r="M98" s="259">
        <v>9.21265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319.55</v>
      </c>
      <c r="D99" s="260">
        <v>321.15000000000003</v>
      </c>
      <c r="E99" s="260">
        <v>317.50000000000006</v>
      </c>
      <c r="F99" s="260">
        <v>315.45000000000005</v>
      </c>
      <c r="G99" s="260">
        <v>311.80000000000007</v>
      </c>
      <c r="H99" s="260">
        <v>323.20000000000005</v>
      </c>
      <c r="I99" s="260">
        <v>326.85000000000002</v>
      </c>
      <c r="J99" s="260">
        <v>328.90000000000003</v>
      </c>
      <c r="K99" s="259">
        <v>324.8</v>
      </c>
      <c r="L99" s="259">
        <v>319.10000000000002</v>
      </c>
      <c r="M99" s="259">
        <v>11.90367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40889.949999999997</v>
      </c>
      <c r="D100" s="260">
        <v>40714.683333333327</v>
      </c>
      <c r="E100" s="260">
        <v>40429.366666666654</v>
      </c>
      <c r="F100" s="260">
        <v>39968.783333333326</v>
      </c>
      <c r="G100" s="260">
        <v>39683.466666666653</v>
      </c>
      <c r="H100" s="260">
        <v>41175.266666666656</v>
      </c>
      <c r="I100" s="260">
        <v>41460.583333333321</v>
      </c>
      <c r="J100" s="260">
        <v>41921.166666666657</v>
      </c>
      <c r="K100" s="259">
        <v>41000</v>
      </c>
      <c r="L100" s="259">
        <v>40254.1</v>
      </c>
      <c r="M100" s="259">
        <v>3.099E-2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2625.35</v>
      </c>
      <c r="D101" s="260">
        <v>2622.7833333333333</v>
      </c>
      <c r="E101" s="260">
        <v>2610.6666666666665</v>
      </c>
      <c r="F101" s="260">
        <v>2595.9833333333331</v>
      </c>
      <c r="G101" s="260">
        <v>2583.8666666666663</v>
      </c>
      <c r="H101" s="260">
        <v>2637.4666666666667</v>
      </c>
      <c r="I101" s="260">
        <v>2649.5833333333335</v>
      </c>
      <c r="J101" s="260">
        <v>2664.2666666666669</v>
      </c>
      <c r="K101" s="259">
        <v>2634.9</v>
      </c>
      <c r="L101" s="259">
        <v>2608.1</v>
      </c>
      <c r="M101" s="259">
        <v>19.61553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923.7</v>
      </c>
      <c r="D102" s="260">
        <v>923.5333333333333</v>
      </c>
      <c r="E102" s="260">
        <v>920.56666666666661</v>
      </c>
      <c r="F102" s="260">
        <v>917.43333333333328</v>
      </c>
      <c r="G102" s="260">
        <v>914.46666666666658</v>
      </c>
      <c r="H102" s="260">
        <v>926.66666666666663</v>
      </c>
      <c r="I102" s="260">
        <v>929.63333333333333</v>
      </c>
      <c r="J102" s="260">
        <v>932.76666666666665</v>
      </c>
      <c r="K102" s="259">
        <v>926.5</v>
      </c>
      <c r="L102" s="259">
        <v>920.4</v>
      </c>
      <c r="M102" s="259">
        <v>112.56509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1128.6500000000001</v>
      </c>
      <c r="D103" s="260">
        <v>1129.05</v>
      </c>
      <c r="E103" s="260">
        <v>1124.0999999999999</v>
      </c>
      <c r="F103" s="260">
        <v>1119.55</v>
      </c>
      <c r="G103" s="260">
        <v>1114.5999999999999</v>
      </c>
      <c r="H103" s="260">
        <v>1133.5999999999999</v>
      </c>
      <c r="I103" s="260">
        <v>1138.5500000000002</v>
      </c>
      <c r="J103" s="260">
        <v>1143.0999999999999</v>
      </c>
      <c r="K103" s="259">
        <v>1134</v>
      </c>
      <c r="L103" s="259">
        <v>1124.5</v>
      </c>
      <c r="M103" s="259">
        <v>3.4152300000000002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467.35</v>
      </c>
      <c r="D104" s="260">
        <v>465.01666666666665</v>
      </c>
      <c r="E104" s="260">
        <v>461.33333333333331</v>
      </c>
      <c r="F104" s="260">
        <v>455.31666666666666</v>
      </c>
      <c r="G104" s="260">
        <v>451.63333333333333</v>
      </c>
      <c r="H104" s="260">
        <v>471.0333333333333</v>
      </c>
      <c r="I104" s="260">
        <v>474.7166666666667</v>
      </c>
      <c r="J104" s="260">
        <v>480.73333333333329</v>
      </c>
      <c r="K104" s="259">
        <v>468.7</v>
      </c>
      <c r="L104" s="259">
        <v>459</v>
      </c>
      <c r="M104" s="259">
        <v>10.83032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525.75</v>
      </c>
      <c r="D105" s="260">
        <v>526.56666666666661</v>
      </c>
      <c r="E105" s="260">
        <v>520.53333333333319</v>
      </c>
      <c r="F105" s="260">
        <v>515.31666666666661</v>
      </c>
      <c r="G105" s="260">
        <v>509.28333333333319</v>
      </c>
      <c r="H105" s="260">
        <v>531.78333333333319</v>
      </c>
      <c r="I105" s="260">
        <v>537.81666666666649</v>
      </c>
      <c r="J105" s="260">
        <v>543.03333333333319</v>
      </c>
      <c r="K105" s="259">
        <v>532.6</v>
      </c>
      <c r="L105" s="259">
        <v>521.35</v>
      </c>
      <c r="M105" s="259">
        <v>1.4540999999999999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56.8</v>
      </c>
      <c r="D106" s="260">
        <v>56.6</v>
      </c>
      <c r="E106" s="260">
        <v>56.25</v>
      </c>
      <c r="F106" s="260">
        <v>55.699999999999996</v>
      </c>
      <c r="G106" s="260">
        <v>55.349999999999994</v>
      </c>
      <c r="H106" s="260">
        <v>57.150000000000006</v>
      </c>
      <c r="I106" s="260">
        <v>57.500000000000014</v>
      </c>
      <c r="J106" s="260">
        <v>58.050000000000011</v>
      </c>
      <c r="K106" s="259">
        <v>56.95</v>
      </c>
      <c r="L106" s="259">
        <v>56.05</v>
      </c>
      <c r="M106" s="259">
        <v>161.97800000000001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340.25</v>
      </c>
      <c r="D107" s="260">
        <v>338.98333333333335</v>
      </c>
      <c r="E107" s="260">
        <v>336.9666666666667</v>
      </c>
      <c r="F107" s="260">
        <v>333.68333333333334</v>
      </c>
      <c r="G107" s="260">
        <v>331.66666666666669</v>
      </c>
      <c r="H107" s="260">
        <v>342.26666666666671</v>
      </c>
      <c r="I107" s="260">
        <v>344.28333333333336</v>
      </c>
      <c r="J107" s="260">
        <v>347.56666666666672</v>
      </c>
      <c r="K107" s="259">
        <v>341</v>
      </c>
      <c r="L107" s="259">
        <v>335.7</v>
      </c>
      <c r="M107" s="259">
        <v>64.958449999999999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4383.6499999999996</v>
      </c>
      <c r="D108" s="260">
        <v>4404.2166666666662</v>
      </c>
      <c r="E108" s="260">
        <v>4349.4333333333325</v>
      </c>
      <c r="F108" s="260">
        <v>4315.2166666666662</v>
      </c>
      <c r="G108" s="260">
        <v>4260.4333333333325</v>
      </c>
      <c r="H108" s="260">
        <v>4438.4333333333325</v>
      </c>
      <c r="I108" s="260">
        <v>4493.2166666666672</v>
      </c>
      <c r="J108" s="260">
        <v>4527.4333333333325</v>
      </c>
      <c r="K108" s="259">
        <v>4459</v>
      </c>
      <c r="L108" s="259">
        <v>4370</v>
      </c>
      <c r="M108" s="259">
        <v>0.40226000000000001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274.64999999999998</v>
      </c>
      <c r="D109" s="260">
        <v>272.38333333333333</v>
      </c>
      <c r="E109" s="260">
        <v>269.76666666666665</v>
      </c>
      <c r="F109" s="260">
        <v>264.88333333333333</v>
      </c>
      <c r="G109" s="260">
        <v>262.26666666666665</v>
      </c>
      <c r="H109" s="260">
        <v>277.26666666666665</v>
      </c>
      <c r="I109" s="260">
        <v>279.88333333333333</v>
      </c>
      <c r="J109" s="260">
        <v>284.76666666666665</v>
      </c>
      <c r="K109" s="259">
        <v>275</v>
      </c>
      <c r="L109" s="259">
        <v>267.5</v>
      </c>
      <c r="M109" s="259">
        <v>19.15644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141.65</v>
      </c>
      <c r="D110" s="260">
        <v>142.93333333333334</v>
      </c>
      <c r="E110" s="260">
        <v>139.66666666666669</v>
      </c>
      <c r="F110" s="260">
        <v>137.68333333333334</v>
      </c>
      <c r="G110" s="260">
        <v>134.41666666666669</v>
      </c>
      <c r="H110" s="260">
        <v>144.91666666666669</v>
      </c>
      <c r="I110" s="260">
        <v>148.18333333333334</v>
      </c>
      <c r="J110" s="260">
        <v>150.16666666666669</v>
      </c>
      <c r="K110" s="259">
        <v>146.19999999999999</v>
      </c>
      <c r="L110" s="259">
        <v>140.94999999999999</v>
      </c>
      <c r="M110" s="259">
        <v>72.276520000000005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318.3</v>
      </c>
      <c r="D111" s="260">
        <v>317.63333333333338</v>
      </c>
      <c r="E111" s="260">
        <v>314.96666666666675</v>
      </c>
      <c r="F111" s="260">
        <v>311.63333333333338</v>
      </c>
      <c r="G111" s="260">
        <v>308.96666666666675</v>
      </c>
      <c r="H111" s="260">
        <v>320.96666666666675</v>
      </c>
      <c r="I111" s="260">
        <v>323.63333333333338</v>
      </c>
      <c r="J111" s="260">
        <v>326.96666666666675</v>
      </c>
      <c r="K111" s="259">
        <v>320.3</v>
      </c>
      <c r="L111" s="259">
        <v>314.3</v>
      </c>
      <c r="M111" s="259">
        <v>48.202829999999999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70</v>
      </c>
      <c r="D112" s="260">
        <v>69.883333333333326</v>
      </c>
      <c r="E112" s="260">
        <v>69.566666666666649</v>
      </c>
      <c r="F112" s="260">
        <v>69.133333333333326</v>
      </c>
      <c r="G112" s="260">
        <v>68.816666666666649</v>
      </c>
      <c r="H112" s="260">
        <v>70.316666666666649</v>
      </c>
      <c r="I112" s="260">
        <v>70.633333333333312</v>
      </c>
      <c r="J112" s="260">
        <v>71.066666666666649</v>
      </c>
      <c r="K112" s="259">
        <v>70.2</v>
      </c>
      <c r="L112" s="259">
        <v>69.45</v>
      </c>
      <c r="M112" s="259">
        <v>134.56815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715.15</v>
      </c>
      <c r="D113" s="260">
        <v>715.7166666666667</v>
      </c>
      <c r="E113" s="260">
        <v>712.43333333333339</v>
      </c>
      <c r="F113" s="260">
        <v>709.7166666666667</v>
      </c>
      <c r="G113" s="260">
        <v>706.43333333333339</v>
      </c>
      <c r="H113" s="260">
        <v>718.43333333333339</v>
      </c>
      <c r="I113" s="260">
        <v>721.7166666666667</v>
      </c>
      <c r="J113" s="260">
        <v>724.43333333333339</v>
      </c>
      <c r="K113" s="259">
        <v>719</v>
      </c>
      <c r="L113" s="259">
        <v>713</v>
      </c>
      <c r="M113" s="259">
        <v>8.7618200000000002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414.85</v>
      </c>
      <c r="D114" s="260">
        <v>417.11666666666662</v>
      </c>
      <c r="E114" s="260">
        <v>404.23333333333323</v>
      </c>
      <c r="F114" s="260">
        <v>393.61666666666662</v>
      </c>
      <c r="G114" s="260">
        <v>380.73333333333323</v>
      </c>
      <c r="H114" s="260">
        <v>427.73333333333323</v>
      </c>
      <c r="I114" s="260">
        <v>440.61666666666656</v>
      </c>
      <c r="J114" s="260">
        <v>451.23333333333323</v>
      </c>
      <c r="K114" s="259">
        <v>430</v>
      </c>
      <c r="L114" s="259">
        <v>406.5</v>
      </c>
      <c r="M114" s="259">
        <v>29.308869999999999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201.35</v>
      </c>
      <c r="D115" s="260">
        <v>201.66666666666666</v>
      </c>
      <c r="E115" s="260">
        <v>198.93333333333331</v>
      </c>
      <c r="F115" s="260">
        <v>196.51666666666665</v>
      </c>
      <c r="G115" s="260">
        <v>193.7833333333333</v>
      </c>
      <c r="H115" s="260">
        <v>204.08333333333331</v>
      </c>
      <c r="I115" s="260">
        <v>206.81666666666666</v>
      </c>
      <c r="J115" s="260">
        <v>209.23333333333332</v>
      </c>
      <c r="K115" s="259">
        <v>204.4</v>
      </c>
      <c r="L115" s="259">
        <v>199.25</v>
      </c>
      <c r="M115" s="259">
        <v>18.455410000000001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1169.4000000000001</v>
      </c>
      <c r="D116" s="260">
        <v>1160.3833333333334</v>
      </c>
      <c r="E116" s="260">
        <v>1147.5166666666669</v>
      </c>
      <c r="F116" s="260">
        <v>1125.6333333333334</v>
      </c>
      <c r="G116" s="260">
        <v>1112.7666666666669</v>
      </c>
      <c r="H116" s="260">
        <v>1182.2666666666669</v>
      </c>
      <c r="I116" s="260">
        <v>1195.1333333333332</v>
      </c>
      <c r="J116" s="260">
        <v>1217.0166666666669</v>
      </c>
      <c r="K116" s="259">
        <v>1173.25</v>
      </c>
      <c r="L116" s="259">
        <v>1138.5</v>
      </c>
      <c r="M116" s="259">
        <v>39.273949999999999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3853.6</v>
      </c>
      <c r="D117" s="260">
        <v>3854.0500000000006</v>
      </c>
      <c r="E117" s="260">
        <v>3816.1000000000013</v>
      </c>
      <c r="F117" s="260">
        <v>3778.6000000000008</v>
      </c>
      <c r="G117" s="260">
        <v>3740.6500000000015</v>
      </c>
      <c r="H117" s="260">
        <v>3891.5500000000011</v>
      </c>
      <c r="I117" s="260">
        <v>3929.5000000000009</v>
      </c>
      <c r="J117" s="260">
        <v>3967.0000000000009</v>
      </c>
      <c r="K117" s="259">
        <v>3892</v>
      </c>
      <c r="L117" s="259">
        <v>3816.55</v>
      </c>
      <c r="M117" s="259">
        <v>2.8037200000000002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1585.05</v>
      </c>
      <c r="D118" s="260">
        <v>1578.3500000000001</v>
      </c>
      <c r="E118" s="260">
        <v>1568.7000000000003</v>
      </c>
      <c r="F118" s="260">
        <v>1552.3500000000001</v>
      </c>
      <c r="G118" s="260">
        <v>1542.7000000000003</v>
      </c>
      <c r="H118" s="260">
        <v>1594.7000000000003</v>
      </c>
      <c r="I118" s="260">
        <v>1604.3500000000004</v>
      </c>
      <c r="J118" s="260">
        <v>1620.7000000000003</v>
      </c>
      <c r="K118" s="259">
        <v>1588</v>
      </c>
      <c r="L118" s="259">
        <v>1562</v>
      </c>
      <c r="M118" s="259">
        <v>33.993290000000002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1818.95</v>
      </c>
      <c r="D119" s="260">
        <v>1812.3999999999999</v>
      </c>
      <c r="E119" s="260">
        <v>1795.4999999999998</v>
      </c>
      <c r="F119" s="260">
        <v>1772.05</v>
      </c>
      <c r="G119" s="260">
        <v>1755.1499999999999</v>
      </c>
      <c r="H119" s="260">
        <v>1835.8499999999997</v>
      </c>
      <c r="I119" s="260">
        <v>1852.7499999999998</v>
      </c>
      <c r="J119" s="260">
        <v>1876.1999999999996</v>
      </c>
      <c r="K119" s="259">
        <v>1829.3</v>
      </c>
      <c r="L119" s="259">
        <v>1788.95</v>
      </c>
      <c r="M119" s="259">
        <v>6.1201800000000004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864.65</v>
      </c>
      <c r="D120" s="260">
        <v>862.08333333333337</v>
      </c>
      <c r="E120" s="260">
        <v>854.7166666666667</v>
      </c>
      <c r="F120" s="260">
        <v>844.7833333333333</v>
      </c>
      <c r="G120" s="260">
        <v>837.41666666666663</v>
      </c>
      <c r="H120" s="260">
        <v>872.01666666666677</v>
      </c>
      <c r="I120" s="260">
        <v>879.38333333333333</v>
      </c>
      <c r="J120" s="260">
        <v>889.31666666666683</v>
      </c>
      <c r="K120" s="259">
        <v>869.45</v>
      </c>
      <c r="L120" s="259">
        <v>852.15</v>
      </c>
      <c r="M120" s="259">
        <v>2.9742700000000002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297.85000000000002</v>
      </c>
      <c r="D121" s="260">
        <v>300.7166666666667</v>
      </c>
      <c r="E121" s="260">
        <v>294.13333333333338</v>
      </c>
      <c r="F121" s="260">
        <v>290.41666666666669</v>
      </c>
      <c r="G121" s="260">
        <v>283.83333333333337</v>
      </c>
      <c r="H121" s="260">
        <v>304.43333333333339</v>
      </c>
      <c r="I121" s="260">
        <v>311.01666666666665</v>
      </c>
      <c r="J121" s="260">
        <v>314.73333333333341</v>
      </c>
      <c r="K121" s="259">
        <v>307.3</v>
      </c>
      <c r="L121" s="259">
        <v>297</v>
      </c>
      <c r="M121" s="259">
        <v>5.7237200000000001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708.25</v>
      </c>
      <c r="D122" s="260">
        <v>703.05000000000007</v>
      </c>
      <c r="E122" s="260">
        <v>696.20000000000016</v>
      </c>
      <c r="F122" s="260">
        <v>684.15000000000009</v>
      </c>
      <c r="G122" s="260">
        <v>677.30000000000018</v>
      </c>
      <c r="H122" s="260">
        <v>715.10000000000014</v>
      </c>
      <c r="I122" s="260">
        <v>721.95</v>
      </c>
      <c r="J122" s="260">
        <v>734.00000000000011</v>
      </c>
      <c r="K122" s="259">
        <v>709.9</v>
      </c>
      <c r="L122" s="259">
        <v>691</v>
      </c>
      <c r="M122" s="259">
        <v>24.215720000000001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523.35</v>
      </c>
      <c r="D123" s="260">
        <v>520.83333333333337</v>
      </c>
      <c r="E123" s="260">
        <v>516.76666666666677</v>
      </c>
      <c r="F123" s="260">
        <v>510.18333333333339</v>
      </c>
      <c r="G123" s="260">
        <v>506.11666666666679</v>
      </c>
      <c r="H123" s="260">
        <v>527.41666666666674</v>
      </c>
      <c r="I123" s="260">
        <v>531.48333333333335</v>
      </c>
      <c r="J123" s="260">
        <v>538.06666666666672</v>
      </c>
      <c r="K123" s="259">
        <v>524.9</v>
      </c>
      <c r="L123" s="259">
        <v>514.25</v>
      </c>
      <c r="M123" s="259">
        <v>30.4178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544.79999999999995</v>
      </c>
      <c r="D124" s="260">
        <v>542.86666666666667</v>
      </c>
      <c r="E124" s="260">
        <v>539.98333333333335</v>
      </c>
      <c r="F124" s="260">
        <v>535.16666666666663</v>
      </c>
      <c r="G124" s="260">
        <v>532.2833333333333</v>
      </c>
      <c r="H124" s="260">
        <v>547.68333333333339</v>
      </c>
      <c r="I124" s="260">
        <v>550.56666666666683</v>
      </c>
      <c r="J124" s="260">
        <v>555.38333333333344</v>
      </c>
      <c r="K124" s="259">
        <v>545.75</v>
      </c>
      <c r="L124" s="259">
        <v>538.04999999999995</v>
      </c>
      <c r="M124" s="259">
        <v>18.432169999999999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1939.75</v>
      </c>
      <c r="D125" s="260">
        <v>1941.2333333333333</v>
      </c>
      <c r="E125" s="260">
        <v>1928.6166666666668</v>
      </c>
      <c r="F125" s="260">
        <v>1917.4833333333333</v>
      </c>
      <c r="G125" s="260">
        <v>1904.8666666666668</v>
      </c>
      <c r="H125" s="260">
        <v>1952.3666666666668</v>
      </c>
      <c r="I125" s="260">
        <v>1964.9833333333331</v>
      </c>
      <c r="J125" s="260">
        <v>1976.1166666666668</v>
      </c>
      <c r="K125" s="259">
        <v>1953.85</v>
      </c>
      <c r="L125" s="259">
        <v>1930.1</v>
      </c>
      <c r="M125" s="259">
        <v>11.66755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81</v>
      </c>
      <c r="D126" s="260">
        <v>80.8</v>
      </c>
      <c r="E126" s="260">
        <v>80.3</v>
      </c>
      <c r="F126" s="260">
        <v>79.599999999999994</v>
      </c>
      <c r="G126" s="260">
        <v>79.099999999999994</v>
      </c>
      <c r="H126" s="260">
        <v>81.5</v>
      </c>
      <c r="I126" s="260">
        <v>82</v>
      </c>
      <c r="J126" s="260">
        <v>82.7</v>
      </c>
      <c r="K126" s="259">
        <v>81.3</v>
      </c>
      <c r="L126" s="259">
        <v>80.099999999999994</v>
      </c>
      <c r="M126" s="259">
        <v>54.967829999999999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3855.8</v>
      </c>
      <c r="D127" s="260">
        <v>3843.7333333333336</v>
      </c>
      <c r="E127" s="260">
        <v>3812.4666666666672</v>
      </c>
      <c r="F127" s="260">
        <v>3769.1333333333337</v>
      </c>
      <c r="G127" s="260">
        <v>3737.8666666666672</v>
      </c>
      <c r="H127" s="260">
        <v>3887.0666666666671</v>
      </c>
      <c r="I127" s="260">
        <v>3918.3333333333335</v>
      </c>
      <c r="J127" s="260">
        <v>3961.666666666667</v>
      </c>
      <c r="K127" s="259">
        <v>3875</v>
      </c>
      <c r="L127" s="259">
        <v>3800.4</v>
      </c>
      <c r="M127" s="259">
        <v>4.2716799999999999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372.3</v>
      </c>
      <c r="D128" s="260">
        <v>372.2</v>
      </c>
      <c r="E128" s="260">
        <v>370.09999999999997</v>
      </c>
      <c r="F128" s="260">
        <v>367.9</v>
      </c>
      <c r="G128" s="260">
        <v>365.79999999999995</v>
      </c>
      <c r="H128" s="260">
        <v>374.4</v>
      </c>
      <c r="I128" s="260">
        <v>376.5</v>
      </c>
      <c r="J128" s="260">
        <v>378.7</v>
      </c>
      <c r="K128" s="259">
        <v>374.3</v>
      </c>
      <c r="L128" s="259">
        <v>370</v>
      </c>
      <c r="M128" s="259">
        <v>14.10561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4756.1499999999996</v>
      </c>
      <c r="D129" s="260">
        <v>4760.05</v>
      </c>
      <c r="E129" s="260">
        <v>4721.1000000000004</v>
      </c>
      <c r="F129" s="260">
        <v>4686.05</v>
      </c>
      <c r="G129" s="260">
        <v>4647.1000000000004</v>
      </c>
      <c r="H129" s="260">
        <v>4795.1000000000004</v>
      </c>
      <c r="I129" s="260">
        <v>4834.0499999999993</v>
      </c>
      <c r="J129" s="260">
        <v>4869.1000000000004</v>
      </c>
      <c r="K129" s="259">
        <v>4799</v>
      </c>
      <c r="L129" s="259">
        <v>4725</v>
      </c>
      <c r="M129" s="259">
        <v>5.3565399999999999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2029.8</v>
      </c>
      <c r="D130" s="260">
        <v>2027.5166666666664</v>
      </c>
      <c r="E130" s="260">
        <v>2021.8833333333328</v>
      </c>
      <c r="F130" s="260">
        <v>2013.9666666666662</v>
      </c>
      <c r="G130" s="260">
        <v>2008.3333333333326</v>
      </c>
      <c r="H130" s="260">
        <v>2035.4333333333329</v>
      </c>
      <c r="I130" s="260">
        <v>2041.0666666666666</v>
      </c>
      <c r="J130" s="260">
        <v>2048.9833333333331</v>
      </c>
      <c r="K130" s="259">
        <v>2033.15</v>
      </c>
      <c r="L130" s="259">
        <v>2019.6</v>
      </c>
      <c r="M130" s="259">
        <v>13.378690000000001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457.55</v>
      </c>
      <c r="D131" s="260">
        <v>456.65000000000003</v>
      </c>
      <c r="E131" s="260">
        <v>454.15000000000009</v>
      </c>
      <c r="F131" s="260">
        <v>450.75000000000006</v>
      </c>
      <c r="G131" s="260">
        <v>448.25000000000011</v>
      </c>
      <c r="H131" s="260">
        <v>460.05000000000007</v>
      </c>
      <c r="I131" s="260">
        <v>462.54999999999995</v>
      </c>
      <c r="J131" s="260">
        <v>465.95000000000005</v>
      </c>
      <c r="K131" s="259">
        <v>459.15</v>
      </c>
      <c r="L131" s="259">
        <v>453.25</v>
      </c>
      <c r="M131" s="259">
        <v>5.76999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625.79999999999995</v>
      </c>
      <c r="D132" s="260">
        <v>627.86666666666667</v>
      </c>
      <c r="E132" s="260">
        <v>621.93333333333339</v>
      </c>
      <c r="F132" s="260">
        <v>618.06666666666672</v>
      </c>
      <c r="G132" s="260">
        <v>612.13333333333344</v>
      </c>
      <c r="H132" s="260">
        <v>631.73333333333335</v>
      </c>
      <c r="I132" s="260">
        <v>637.66666666666652</v>
      </c>
      <c r="J132" s="260">
        <v>641.5333333333333</v>
      </c>
      <c r="K132" s="259">
        <v>633.79999999999995</v>
      </c>
      <c r="L132" s="259">
        <v>624</v>
      </c>
      <c r="M132" s="259">
        <v>9.9600100000000005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3043.95</v>
      </c>
      <c r="D133" s="260">
        <v>3054.65</v>
      </c>
      <c r="E133" s="260">
        <v>3019.3</v>
      </c>
      <c r="F133" s="260">
        <v>2994.65</v>
      </c>
      <c r="G133" s="260">
        <v>2959.3</v>
      </c>
      <c r="H133" s="260">
        <v>3079.3</v>
      </c>
      <c r="I133" s="260">
        <v>3114.6499999999996</v>
      </c>
      <c r="J133" s="260">
        <v>3139.3</v>
      </c>
      <c r="K133" s="259">
        <v>3090</v>
      </c>
      <c r="L133" s="259">
        <v>3030</v>
      </c>
      <c r="M133" s="259">
        <v>0.15734000000000001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719.75</v>
      </c>
      <c r="D134" s="260">
        <v>720.19999999999993</v>
      </c>
      <c r="E134" s="260">
        <v>713.54999999999984</v>
      </c>
      <c r="F134" s="260">
        <v>707.34999999999991</v>
      </c>
      <c r="G134" s="260">
        <v>700.69999999999982</v>
      </c>
      <c r="H134" s="260">
        <v>726.39999999999986</v>
      </c>
      <c r="I134" s="260">
        <v>733.05</v>
      </c>
      <c r="J134" s="260">
        <v>739.24999999999989</v>
      </c>
      <c r="K134" s="259">
        <v>726.85</v>
      </c>
      <c r="L134" s="259">
        <v>714</v>
      </c>
      <c r="M134" s="259">
        <v>11.07748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88956.2</v>
      </c>
      <c r="D135" s="260">
        <v>89085.400000000009</v>
      </c>
      <c r="E135" s="260">
        <v>88370.800000000017</v>
      </c>
      <c r="F135" s="260">
        <v>87785.400000000009</v>
      </c>
      <c r="G135" s="260">
        <v>87070.800000000017</v>
      </c>
      <c r="H135" s="260">
        <v>89670.800000000017</v>
      </c>
      <c r="I135" s="260">
        <v>90385.400000000023</v>
      </c>
      <c r="J135" s="260">
        <v>90970.800000000017</v>
      </c>
      <c r="K135" s="259">
        <v>89800</v>
      </c>
      <c r="L135" s="259">
        <v>88500</v>
      </c>
      <c r="M135" s="259">
        <v>9.0160000000000004E-2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204.15</v>
      </c>
      <c r="D136" s="260">
        <v>203.66666666666666</v>
      </c>
      <c r="E136" s="260">
        <v>202.13333333333333</v>
      </c>
      <c r="F136" s="260">
        <v>200.11666666666667</v>
      </c>
      <c r="G136" s="260">
        <v>198.58333333333334</v>
      </c>
      <c r="H136" s="260">
        <v>205.68333333333331</v>
      </c>
      <c r="I136" s="260">
        <v>207.21666666666667</v>
      </c>
      <c r="J136" s="260">
        <v>209.23333333333329</v>
      </c>
      <c r="K136" s="259">
        <v>205.2</v>
      </c>
      <c r="L136" s="259">
        <v>201.65</v>
      </c>
      <c r="M136" s="259">
        <v>29.86289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1228.45</v>
      </c>
      <c r="D137" s="260">
        <v>1226.6166666666668</v>
      </c>
      <c r="E137" s="260">
        <v>1217.7833333333335</v>
      </c>
      <c r="F137" s="260">
        <v>1207.1166666666668</v>
      </c>
      <c r="G137" s="260">
        <v>1198.2833333333335</v>
      </c>
      <c r="H137" s="260">
        <v>1237.2833333333335</v>
      </c>
      <c r="I137" s="260">
        <v>1246.1166666666666</v>
      </c>
      <c r="J137" s="260">
        <v>1256.7833333333335</v>
      </c>
      <c r="K137" s="259">
        <v>1235.45</v>
      </c>
      <c r="L137" s="259">
        <v>1215.95</v>
      </c>
      <c r="M137" s="259">
        <v>24.69455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486</v>
      </c>
      <c r="D138" s="260">
        <v>486.34999999999997</v>
      </c>
      <c r="E138" s="260">
        <v>481.79999999999995</v>
      </c>
      <c r="F138" s="260">
        <v>477.59999999999997</v>
      </c>
      <c r="G138" s="260">
        <v>473.04999999999995</v>
      </c>
      <c r="H138" s="260">
        <v>490.54999999999995</v>
      </c>
      <c r="I138" s="260">
        <v>495.1</v>
      </c>
      <c r="J138" s="260">
        <v>499.29999999999995</v>
      </c>
      <c r="K138" s="259">
        <v>490.9</v>
      </c>
      <c r="L138" s="259">
        <v>482.15</v>
      </c>
      <c r="M138" s="259">
        <v>17.269639999999999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8873.75</v>
      </c>
      <c r="D139" s="260">
        <v>8889.25</v>
      </c>
      <c r="E139" s="260">
        <v>8843.5499999999993</v>
      </c>
      <c r="F139" s="260">
        <v>8813.3499999999985</v>
      </c>
      <c r="G139" s="260">
        <v>8767.6499999999978</v>
      </c>
      <c r="H139" s="260">
        <v>8919.4500000000007</v>
      </c>
      <c r="I139" s="260">
        <v>8965.1500000000015</v>
      </c>
      <c r="J139" s="260">
        <v>8995.3500000000022</v>
      </c>
      <c r="K139" s="259">
        <v>8934.9500000000007</v>
      </c>
      <c r="L139" s="259">
        <v>8859.0499999999993</v>
      </c>
      <c r="M139" s="259">
        <v>4.5594799999999998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644.79999999999995</v>
      </c>
      <c r="D140" s="260">
        <v>645.91666666666663</v>
      </c>
      <c r="E140" s="260">
        <v>631.88333333333321</v>
      </c>
      <c r="F140" s="260">
        <v>618.96666666666658</v>
      </c>
      <c r="G140" s="260">
        <v>604.93333333333317</v>
      </c>
      <c r="H140" s="260">
        <v>658.83333333333326</v>
      </c>
      <c r="I140" s="260">
        <v>672.86666666666679</v>
      </c>
      <c r="J140" s="260">
        <v>685.7833333333333</v>
      </c>
      <c r="K140" s="259">
        <v>659.95</v>
      </c>
      <c r="L140" s="259">
        <v>633</v>
      </c>
      <c r="M140" s="259">
        <v>110.63847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439.35</v>
      </c>
      <c r="D141" s="260">
        <v>437.11666666666673</v>
      </c>
      <c r="E141" s="260">
        <v>432.43333333333345</v>
      </c>
      <c r="F141" s="260">
        <v>425.51666666666671</v>
      </c>
      <c r="G141" s="260">
        <v>420.83333333333343</v>
      </c>
      <c r="H141" s="260">
        <v>444.03333333333347</v>
      </c>
      <c r="I141" s="260">
        <v>448.71666666666675</v>
      </c>
      <c r="J141" s="260">
        <v>455.6333333333335</v>
      </c>
      <c r="K141" s="259">
        <v>441.8</v>
      </c>
      <c r="L141" s="259">
        <v>430.2</v>
      </c>
      <c r="M141" s="259">
        <v>45.657409999999999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58</v>
      </c>
      <c r="D142" s="260">
        <v>57.866666666666667</v>
      </c>
      <c r="E142" s="260">
        <v>57.533333333333331</v>
      </c>
      <c r="F142" s="260">
        <v>57.066666666666663</v>
      </c>
      <c r="G142" s="260">
        <v>56.733333333333327</v>
      </c>
      <c r="H142" s="260">
        <v>58.333333333333336</v>
      </c>
      <c r="I142" s="260">
        <v>58.666666666666664</v>
      </c>
      <c r="J142" s="260">
        <v>59.13333333333334</v>
      </c>
      <c r="K142" s="259">
        <v>58.2</v>
      </c>
      <c r="L142" s="259">
        <v>57.4</v>
      </c>
      <c r="M142" s="259">
        <v>13.868499999999999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1923.95</v>
      </c>
      <c r="D143" s="260">
        <v>1919.05</v>
      </c>
      <c r="E143" s="260">
        <v>1903.3999999999999</v>
      </c>
      <c r="F143" s="260">
        <v>1882.85</v>
      </c>
      <c r="G143" s="260">
        <v>1867.1999999999998</v>
      </c>
      <c r="H143" s="260">
        <v>1939.6</v>
      </c>
      <c r="I143" s="260">
        <v>1955.25</v>
      </c>
      <c r="J143" s="260">
        <v>1975.8</v>
      </c>
      <c r="K143" s="259">
        <v>1934.7</v>
      </c>
      <c r="L143" s="259">
        <v>1898.5</v>
      </c>
      <c r="M143" s="259">
        <v>7.2068300000000001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1054.1500000000001</v>
      </c>
      <c r="D144" s="260">
        <v>1056.0166666666667</v>
      </c>
      <c r="E144" s="260">
        <v>1044.9333333333334</v>
      </c>
      <c r="F144" s="260">
        <v>1035.7166666666667</v>
      </c>
      <c r="G144" s="260">
        <v>1024.6333333333334</v>
      </c>
      <c r="H144" s="260">
        <v>1065.2333333333333</v>
      </c>
      <c r="I144" s="260">
        <v>1076.3166666666668</v>
      </c>
      <c r="J144" s="260">
        <v>1085.5333333333333</v>
      </c>
      <c r="K144" s="259">
        <v>1067.0999999999999</v>
      </c>
      <c r="L144" s="259">
        <v>1046.8</v>
      </c>
      <c r="M144" s="259">
        <v>5.4099500000000003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167.05</v>
      </c>
      <c r="D145" s="260">
        <v>166.46666666666667</v>
      </c>
      <c r="E145" s="260">
        <v>165.43333333333334</v>
      </c>
      <c r="F145" s="260">
        <v>163.81666666666666</v>
      </c>
      <c r="G145" s="260">
        <v>162.78333333333333</v>
      </c>
      <c r="H145" s="260">
        <v>168.08333333333334</v>
      </c>
      <c r="I145" s="260">
        <v>169.1166666666667</v>
      </c>
      <c r="J145" s="260">
        <v>170.73333333333335</v>
      </c>
      <c r="K145" s="259">
        <v>167.5</v>
      </c>
      <c r="L145" s="259">
        <v>164.85</v>
      </c>
      <c r="M145" s="259">
        <v>151.98090999999999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73.849999999999994</v>
      </c>
      <c r="D146" s="260">
        <v>73.75</v>
      </c>
      <c r="E146" s="260">
        <v>73.3</v>
      </c>
      <c r="F146" s="260">
        <v>72.75</v>
      </c>
      <c r="G146" s="260">
        <v>72.3</v>
      </c>
      <c r="H146" s="260">
        <v>74.3</v>
      </c>
      <c r="I146" s="260">
        <v>74.749999999999986</v>
      </c>
      <c r="J146" s="260">
        <v>75.3</v>
      </c>
      <c r="K146" s="259">
        <v>74.2</v>
      </c>
      <c r="L146" s="259">
        <v>73.2</v>
      </c>
      <c r="M146" s="259">
        <v>44.1021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4287.5</v>
      </c>
      <c r="D147" s="260">
        <v>4301.2666666666664</v>
      </c>
      <c r="E147" s="260">
        <v>4256.2333333333327</v>
      </c>
      <c r="F147" s="260">
        <v>4224.9666666666662</v>
      </c>
      <c r="G147" s="260">
        <v>4179.9333333333325</v>
      </c>
      <c r="H147" s="260">
        <v>4332.5333333333328</v>
      </c>
      <c r="I147" s="260">
        <v>4377.5666666666657</v>
      </c>
      <c r="J147" s="260">
        <v>4408.833333333333</v>
      </c>
      <c r="K147" s="259">
        <v>4346.3</v>
      </c>
      <c r="L147" s="259">
        <v>4270</v>
      </c>
      <c r="M147" s="259">
        <v>0.78381000000000001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19613.5</v>
      </c>
      <c r="D148" s="260">
        <v>19670.95</v>
      </c>
      <c r="E148" s="260">
        <v>19492.600000000002</v>
      </c>
      <c r="F148" s="260">
        <v>19371.7</v>
      </c>
      <c r="G148" s="260">
        <v>19193.350000000002</v>
      </c>
      <c r="H148" s="260">
        <v>19791.850000000002</v>
      </c>
      <c r="I148" s="260">
        <v>19970.2</v>
      </c>
      <c r="J148" s="260">
        <v>20091.100000000002</v>
      </c>
      <c r="K148" s="259">
        <v>19849.3</v>
      </c>
      <c r="L148" s="259">
        <v>19550.05</v>
      </c>
      <c r="M148" s="259">
        <v>0.47421999999999997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258.3</v>
      </c>
      <c r="D149" s="260">
        <v>258.25000000000006</v>
      </c>
      <c r="E149" s="260">
        <v>257.15000000000009</v>
      </c>
      <c r="F149" s="260">
        <v>256.00000000000006</v>
      </c>
      <c r="G149" s="260">
        <v>254.90000000000009</v>
      </c>
      <c r="H149" s="260">
        <v>259.40000000000009</v>
      </c>
      <c r="I149" s="260">
        <v>260.50000000000011</v>
      </c>
      <c r="J149" s="260">
        <v>261.65000000000009</v>
      </c>
      <c r="K149" s="259">
        <v>259.35000000000002</v>
      </c>
      <c r="L149" s="259">
        <v>257.10000000000002</v>
      </c>
      <c r="M149" s="259">
        <v>1.16208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889</v>
      </c>
      <c r="D150" s="260">
        <v>890</v>
      </c>
      <c r="E150" s="260">
        <v>883</v>
      </c>
      <c r="F150" s="260">
        <v>877</v>
      </c>
      <c r="G150" s="260">
        <v>870</v>
      </c>
      <c r="H150" s="260">
        <v>896</v>
      </c>
      <c r="I150" s="260">
        <v>903</v>
      </c>
      <c r="J150" s="260">
        <v>909</v>
      </c>
      <c r="K150" s="259">
        <v>897</v>
      </c>
      <c r="L150" s="259">
        <v>884</v>
      </c>
      <c r="M150" s="259">
        <v>2.9797799999999999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135.19999999999999</v>
      </c>
      <c r="D151" s="260">
        <v>134.66666666666666</v>
      </c>
      <c r="E151" s="260">
        <v>133.43333333333331</v>
      </c>
      <c r="F151" s="260">
        <v>131.66666666666666</v>
      </c>
      <c r="G151" s="260">
        <v>130.43333333333331</v>
      </c>
      <c r="H151" s="260">
        <v>136.43333333333331</v>
      </c>
      <c r="I151" s="260">
        <v>137.66666666666666</v>
      </c>
      <c r="J151" s="260">
        <v>139.43333333333331</v>
      </c>
      <c r="K151" s="259">
        <v>135.9</v>
      </c>
      <c r="L151" s="259">
        <v>132.9</v>
      </c>
      <c r="M151" s="259">
        <v>111.98874000000001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195.7</v>
      </c>
      <c r="D152" s="260">
        <v>196.43333333333331</v>
      </c>
      <c r="E152" s="260">
        <v>193.96666666666661</v>
      </c>
      <c r="F152" s="260">
        <v>192.23333333333329</v>
      </c>
      <c r="G152" s="260">
        <v>189.76666666666659</v>
      </c>
      <c r="H152" s="260">
        <v>198.16666666666663</v>
      </c>
      <c r="I152" s="260">
        <v>200.63333333333333</v>
      </c>
      <c r="J152" s="260">
        <v>202.36666666666665</v>
      </c>
      <c r="K152" s="259">
        <v>198.9</v>
      </c>
      <c r="L152" s="259">
        <v>194.7</v>
      </c>
      <c r="M152" s="259">
        <v>7.1839399999999998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476.8</v>
      </c>
      <c r="D153" s="260">
        <v>496.0333333333333</v>
      </c>
      <c r="E153" s="260">
        <v>455.06666666666661</v>
      </c>
      <c r="F153" s="260">
        <v>433.33333333333331</v>
      </c>
      <c r="G153" s="260">
        <v>392.36666666666662</v>
      </c>
      <c r="H153" s="260">
        <v>517.76666666666665</v>
      </c>
      <c r="I153" s="260">
        <v>558.73333333333335</v>
      </c>
      <c r="J153" s="260">
        <v>580.46666666666658</v>
      </c>
      <c r="K153" s="259">
        <v>537</v>
      </c>
      <c r="L153" s="259">
        <v>474.3</v>
      </c>
      <c r="M153" s="259">
        <v>224.14284000000001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3084.9</v>
      </c>
      <c r="D154" s="260">
        <v>3075.0499999999997</v>
      </c>
      <c r="E154" s="260">
        <v>3057.0999999999995</v>
      </c>
      <c r="F154" s="260">
        <v>3029.2999999999997</v>
      </c>
      <c r="G154" s="260">
        <v>3011.3499999999995</v>
      </c>
      <c r="H154" s="260">
        <v>3102.8499999999995</v>
      </c>
      <c r="I154" s="260">
        <v>3120.7999999999993</v>
      </c>
      <c r="J154" s="260">
        <v>3148.5999999999995</v>
      </c>
      <c r="K154" s="259">
        <v>3093</v>
      </c>
      <c r="L154" s="259">
        <v>3047.25</v>
      </c>
      <c r="M154" s="259">
        <v>0.27918999999999999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400.95</v>
      </c>
      <c r="D155" s="260">
        <v>403.40000000000003</v>
      </c>
      <c r="E155" s="260">
        <v>391.80000000000007</v>
      </c>
      <c r="F155" s="260">
        <v>382.65000000000003</v>
      </c>
      <c r="G155" s="260">
        <v>371.05000000000007</v>
      </c>
      <c r="H155" s="260">
        <v>412.55000000000007</v>
      </c>
      <c r="I155" s="260">
        <v>424.15000000000009</v>
      </c>
      <c r="J155" s="260">
        <v>433.30000000000007</v>
      </c>
      <c r="K155" s="259">
        <v>415</v>
      </c>
      <c r="L155" s="259">
        <v>394.25</v>
      </c>
      <c r="M155" s="259">
        <v>35.493340000000003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3335.1</v>
      </c>
      <c r="D156" s="260">
        <v>3341.7166666666672</v>
      </c>
      <c r="E156" s="260">
        <v>3313.4333333333343</v>
      </c>
      <c r="F156" s="260">
        <v>3291.7666666666673</v>
      </c>
      <c r="G156" s="260">
        <v>3263.4833333333345</v>
      </c>
      <c r="H156" s="260">
        <v>3363.3833333333341</v>
      </c>
      <c r="I156" s="260">
        <v>3391.666666666667</v>
      </c>
      <c r="J156" s="260">
        <v>3413.3333333333339</v>
      </c>
      <c r="K156" s="259">
        <v>3370</v>
      </c>
      <c r="L156" s="259">
        <v>3320.05</v>
      </c>
      <c r="M156" s="259">
        <v>2.35589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46952.75</v>
      </c>
      <c r="D157" s="260">
        <v>46836.266666666663</v>
      </c>
      <c r="E157" s="260">
        <v>46606.533333333326</v>
      </c>
      <c r="F157" s="260">
        <v>46260.316666666666</v>
      </c>
      <c r="G157" s="260">
        <v>46030.583333333328</v>
      </c>
      <c r="H157" s="260">
        <v>47182.483333333323</v>
      </c>
      <c r="I157" s="260">
        <v>47412.21666666666</v>
      </c>
      <c r="J157" s="260">
        <v>47758.43333333332</v>
      </c>
      <c r="K157" s="259">
        <v>47066</v>
      </c>
      <c r="L157" s="259">
        <v>46490.05</v>
      </c>
      <c r="M157" s="259">
        <v>0.12032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1239.55</v>
      </c>
      <c r="D158" s="260">
        <v>1234.6499999999999</v>
      </c>
      <c r="E158" s="260">
        <v>1204.8999999999996</v>
      </c>
      <c r="F158" s="260">
        <v>1170.2499999999998</v>
      </c>
      <c r="G158" s="260">
        <v>1140.4999999999995</v>
      </c>
      <c r="H158" s="260">
        <v>1269.2999999999997</v>
      </c>
      <c r="I158" s="260">
        <v>1299.0500000000002</v>
      </c>
      <c r="J158" s="260">
        <v>1333.6999999999998</v>
      </c>
      <c r="K158" s="259">
        <v>1264.4000000000001</v>
      </c>
      <c r="L158" s="259">
        <v>1200</v>
      </c>
      <c r="M158" s="259">
        <v>2.2589100000000002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3712.1</v>
      </c>
      <c r="D159" s="260">
        <v>3686.6499999999996</v>
      </c>
      <c r="E159" s="260">
        <v>3651.3499999999995</v>
      </c>
      <c r="F159" s="260">
        <v>3590.6</v>
      </c>
      <c r="G159" s="260">
        <v>3555.2999999999997</v>
      </c>
      <c r="H159" s="260">
        <v>3747.3999999999992</v>
      </c>
      <c r="I159" s="260">
        <v>3782.6999999999994</v>
      </c>
      <c r="J159" s="260">
        <v>3843.4499999999989</v>
      </c>
      <c r="K159" s="259">
        <v>3721.95</v>
      </c>
      <c r="L159" s="259">
        <v>3625.9</v>
      </c>
      <c r="M159" s="259">
        <v>1.8526800000000001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206.3</v>
      </c>
      <c r="D160" s="260">
        <v>206.83333333333334</v>
      </c>
      <c r="E160" s="260">
        <v>205.01666666666668</v>
      </c>
      <c r="F160" s="260">
        <v>203.73333333333335</v>
      </c>
      <c r="G160" s="260">
        <v>201.91666666666669</v>
      </c>
      <c r="H160" s="260">
        <v>208.11666666666667</v>
      </c>
      <c r="I160" s="260">
        <v>209.93333333333334</v>
      </c>
      <c r="J160" s="260">
        <v>211.21666666666667</v>
      </c>
      <c r="K160" s="259">
        <v>208.65</v>
      </c>
      <c r="L160" s="259">
        <v>205.55</v>
      </c>
      <c r="M160" s="259">
        <v>9.8856900000000003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2696.95</v>
      </c>
      <c r="D161" s="260">
        <v>2687.2333333333331</v>
      </c>
      <c r="E161" s="260">
        <v>2670.5166666666664</v>
      </c>
      <c r="F161" s="260">
        <v>2644.0833333333335</v>
      </c>
      <c r="G161" s="260">
        <v>2627.3666666666668</v>
      </c>
      <c r="H161" s="260">
        <v>2713.6666666666661</v>
      </c>
      <c r="I161" s="260">
        <v>2730.3833333333323</v>
      </c>
      <c r="J161" s="260">
        <v>2756.8166666666657</v>
      </c>
      <c r="K161" s="259">
        <v>2703.95</v>
      </c>
      <c r="L161" s="259">
        <v>2660.8</v>
      </c>
      <c r="M161" s="259">
        <v>2.90848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2519.65</v>
      </c>
      <c r="D162" s="260">
        <v>2524.9666666666667</v>
      </c>
      <c r="E162" s="260">
        <v>2502.9833333333336</v>
      </c>
      <c r="F162" s="260">
        <v>2486.3166666666671</v>
      </c>
      <c r="G162" s="260">
        <v>2464.3333333333339</v>
      </c>
      <c r="H162" s="260">
        <v>2541.6333333333332</v>
      </c>
      <c r="I162" s="260">
        <v>2563.6166666666659</v>
      </c>
      <c r="J162" s="260">
        <v>2580.2833333333328</v>
      </c>
      <c r="K162" s="259">
        <v>2546.9499999999998</v>
      </c>
      <c r="L162" s="259">
        <v>2508.3000000000002</v>
      </c>
      <c r="M162" s="259">
        <v>2.1003799999999999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312.2</v>
      </c>
      <c r="D163" s="260">
        <v>310.23333333333335</v>
      </c>
      <c r="E163" s="260">
        <v>306.9666666666667</v>
      </c>
      <c r="F163" s="260">
        <v>301.73333333333335</v>
      </c>
      <c r="G163" s="260">
        <v>298.4666666666667</v>
      </c>
      <c r="H163" s="260">
        <v>315.4666666666667</v>
      </c>
      <c r="I163" s="260">
        <v>318.73333333333335</v>
      </c>
      <c r="J163" s="260">
        <v>323.9666666666667</v>
      </c>
      <c r="K163" s="259">
        <v>313.5</v>
      </c>
      <c r="L163" s="259">
        <v>305</v>
      </c>
      <c r="M163" s="259">
        <v>18.876190000000001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125.5</v>
      </c>
      <c r="D164" s="260">
        <v>125.26666666666667</v>
      </c>
      <c r="E164" s="260">
        <v>124.63333333333333</v>
      </c>
      <c r="F164" s="260">
        <v>123.76666666666667</v>
      </c>
      <c r="G164" s="260">
        <v>123.13333333333333</v>
      </c>
      <c r="H164" s="260">
        <v>126.13333333333333</v>
      </c>
      <c r="I164" s="260">
        <v>126.76666666666668</v>
      </c>
      <c r="J164" s="260">
        <v>127.63333333333333</v>
      </c>
      <c r="K164" s="259">
        <v>125.9</v>
      </c>
      <c r="L164" s="259">
        <v>124.4</v>
      </c>
      <c r="M164" s="259">
        <v>87.163049999999998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217.8</v>
      </c>
      <c r="D165" s="260">
        <v>217.96666666666667</v>
      </c>
      <c r="E165" s="260">
        <v>216.73333333333335</v>
      </c>
      <c r="F165" s="260">
        <v>215.66666666666669</v>
      </c>
      <c r="G165" s="260">
        <v>214.43333333333337</v>
      </c>
      <c r="H165" s="260">
        <v>219.03333333333333</v>
      </c>
      <c r="I165" s="260">
        <v>220.26666666666662</v>
      </c>
      <c r="J165" s="260">
        <v>221.33333333333331</v>
      </c>
      <c r="K165" s="259">
        <v>219.2</v>
      </c>
      <c r="L165" s="259">
        <v>216.9</v>
      </c>
      <c r="M165" s="259">
        <v>32.748339999999999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468.1</v>
      </c>
      <c r="D166" s="260">
        <v>468.16666666666669</v>
      </c>
      <c r="E166" s="260">
        <v>464.63333333333338</v>
      </c>
      <c r="F166" s="260">
        <v>461.16666666666669</v>
      </c>
      <c r="G166" s="260">
        <v>457.63333333333338</v>
      </c>
      <c r="H166" s="260">
        <v>471.63333333333338</v>
      </c>
      <c r="I166" s="260">
        <v>475.16666666666669</v>
      </c>
      <c r="J166" s="260">
        <v>478.63333333333338</v>
      </c>
      <c r="K166" s="259">
        <v>471.7</v>
      </c>
      <c r="L166" s="259">
        <v>464.7</v>
      </c>
      <c r="M166" s="259">
        <v>3.37907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13952.75</v>
      </c>
      <c r="D167" s="260">
        <v>13929.25</v>
      </c>
      <c r="E167" s="260">
        <v>13878.5</v>
      </c>
      <c r="F167" s="260">
        <v>13804.25</v>
      </c>
      <c r="G167" s="260">
        <v>13753.5</v>
      </c>
      <c r="H167" s="260">
        <v>14003.5</v>
      </c>
      <c r="I167" s="260">
        <v>14054.25</v>
      </c>
      <c r="J167" s="260">
        <v>14128.5</v>
      </c>
      <c r="K167" s="259">
        <v>13980</v>
      </c>
      <c r="L167" s="259">
        <v>13855</v>
      </c>
      <c r="M167" s="259">
        <v>3.5659999999999997E-2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48.2</v>
      </c>
      <c r="D168" s="260">
        <v>47.866666666666667</v>
      </c>
      <c r="E168" s="260">
        <v>47.333333333333336</v>
      </c>
      <c r="F168" s="260">
        <v>46.466666666666669</v>
      </c>
      <c r="G168" s="260">
        <v>45.933333333333337</v>
      </c>
      <c r="H168" s="260">
        <v>48.733333333333334</v>
      </c>
      <c r="I168" s="260">
        <v>49.266666666666666</v>
      </c>
      <c r="J168" s="260">
        <v>50.133333333333333</v>
      </c>
      <c r="K168" s="259">
        <v>48.4</v>
      </c>
      <c r="L168" s="259">
        <v>47</v>
      </c>
      <c r="M168" s="259">
        <v>1234.7590399999999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99.7</v>
      </c>
      <c r="D169" s="260">
        <v>99.783333333333346</v>
      </c>
      <c r="E169" s="260">
        <v>99.366666666666688</v>
      </c>
      <c r="F169" s="260">
        <v>99.033333333333346</v>
      </c>
      <c r="G169" s="260">
        <v>98.616666666666688</v>
      </c>
      <c r="H169" s="260">
        <v>100.11666666666669</v>
      </c>
      <c r="I169" s="260">
        <v>100.53333333333335</v>
      </c>
      <c r="J169" s="260">
        <v>100.86666666666669</v>
      </c>
      <c r="K169" s="259">
        <v>100.2</v>
      </c>
      <c r="L169" s="259">
        <v>99.45</v>
      </c>
      <c r="M169" s="259">
        <v>77.627210000000005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2565.0500000000002</v>
      </c>
      <c r="D170" s="260">
        <v>2556.6833333333334</v>
      </c>
      <c r="E170" s="260">
        <v>2544.8666666666668</v>
      </c>
      <c r="F170" s="260">
        <v>2524.6833333333334</v>
      </c>
      <c r="G170" s="260">
        <v>2512.8666666666668</v>
      </c>
      <c r="H170" s="260">
        <v>2576.8666666666668</v>
      </c>
      <c r="I170" s="260">
        <v>2588.6833333333334</v>
      </c>
      <c r="J170" s="260">
        <v>2608.8666666666668</v>
      </c>
      <c r="K170" s="259">
        <v>2568.5</v>
      </c>
      <c r="L170" s="259">
        <v>2536.5</v>
      </c>
      <c r="M170" s="259">
        <v>30.51201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799.05</v>
      </c>
      <c r="D171" s="260">
        <v>801.36666666666667</v>
      </c>
      <c r="E171" s="260">
        <v>793.5333333333333</v>
      </c>
      <c r="F171" s="260">
        <v>788.01666666666665</v>
      </c>
      <c r="G171" s="260">
        <v>780.18333333333328</v>
      </c>
      <c r="H171" s="260">
        <v>806.88333333333333</v>
      </c>
      <c r="I171" s="260">
        <v>814.71666666666658</v>
      </c>
      <c r="J171" s="260">
        <v>820.23333333333335</v>
      </c>
      <c r="K171" s="259">
        <v>809.2</v>
      </c>
      <c r="L171" s="259">
        <v>795.85</v>
      </c>
      <c r="M171" s="259">
        <v>6.8033400000000004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1229.05</v>
      </c>
      <c r="D172" s="260">
        <v>1228.2166666666667</v>
      </c>
      <c r="E172" s="260">
        <v>1220.4833333333333</v>
      </c>
      <c r="F172" s="260">
        <v>1211.9166666666667</v>
      </c>
      <c r="G172" s="260">
        <v>1204.1833333333334</v>
      </c>
      <c r="H172" s="260">
        <v>1236.7833333333333</v>
      </c>
      <c r="I172" s="260">
        <v>1244.5166666666669</v>
      </c>
      <c r="J172" s="260">
        <v>1253.0833333333333</v>
      </c>
      <c r="K172" s="259">
        <v>1235.95</v>
      </c>
      <c r="L172" s="259">
        <v>1219.6500000000001</v>
      </c>
      <c r="M172" s="259">
        <v>7.5048899999999996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2288.8000000000002</v>
      </c>
      <c r="D173" s="260">
        <v>2274.6166666666668</v>
      </c>
      <c r="E173" s="260">
        <v>2254.2333333333336</v>
      </c>
      <c r="F173" s="260">
        <v>2219.666666666667</v>
      </c>
      <c r="G173" s="260">
        <v>2199.2833333333338</v>
      </c>
      <c r="H173" s="260">
        <v>2309.1833333333334</v>
      </c>
      <c r="I173" s="260">
        <v>2329.5666666666666</v>
      </c>
      <c r="J173" s="260">
        <v>2364.1333333333332</v>
      </c>
      <c r="K173" s="259">
        <v>2295</v>
      </c>
      <c r="L173" s="259">
        <v>2240.0500000000002</v>
      </c>
      <c r="M173" s="259">
        <v>4.71061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71.45</v>
      </c>
      <c r="D174" s="260">
        <v>71.516666666666666</v>
      </c>
      <c r="E174" s="260">
        <v>70.933333333333337</v>
      </c>
      <c r="F174" s="260">
        <v>70.416666666666671</v>
      </c>
      <c r="G174" s="260">
        <v>69.833333333333343</v>
      </c>
      <c r="H174" s="260">
        <v>72.033333333333331</v>
      </c>
      <c r="I174" s="260">
        <v>72.616666666666674</v>
      </c>
      <c r="J174" s="260">
        <v>73.133333333333326</v>
      </c>
      <c r="K174" s="259">
        <v>72.099999999999994</v>
      </c>
      <c r="L174" s="259">
        <v>71</v>
      </c>
      <c r="M174" s="259">
        <v>49.428240000000002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23264.65</v>
      </c>
      <c r="D175" s="260">
        <v>23268.2</v>
      </c>
      <c r="E175" s="260">
        <v>23148.45</v>
      </c>
      <c r="F175" s="260">
        <v>23032.25</v>
      </c>
      <c r="G175" s="260">
        <v>22912.5</v>
      </c>
      <c r="H175" s="260">
        <v>23384.400000000001</v>
      </c>
      <c r="I175" s="260">
        <v>23504.15</v>
      </c>
      <c r="J175" s="260">
        <v>23620.350000000002</v>
      </c>
      <c r="K175" s="259">
        <v>23387.95</v>
      </c>
      <c r="L175" s="259">
        <v>23152</v>
      </c>
      <c r="M175" s="259">
        <v>0.26184000000000002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1346.5</v>
      </c>
      <c r="D176" s="260">
        <v>1330.8166666666666</v>
      </c>
      <c r="E176" s="260">
        <v>1306.6833333333332</v>
      </c>
      <c r="F176" s="260">
        <v>1266.8666666666666</v>
      </c>
      <c r="G176" s="260">
        <v>1242.7333333333331</v>
      </c>
      <c r="H176" s="260">
        <v>1370.6333333333332</v>
      </c>
      <c r="I176" s="260">
        <v>1394.7666666666664</v>
      </c>
      <c r="J176" s="260">
        <v>1434.5833333333333</v>
      </c>
      <c r="K176" s="259">
        <v>1354.95</v>
      </c>
      <c r="L176" s="259">
        <v>1291</v>
      </c>
      <c r="M176" s="259">
        <v>19.703309999999998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2803.5</v>
      </c>
      <c r="D177" s="260">
        <v>2810.2833333333333</v>
      </c>
      <c r="E177" s="260">
        <v>2782.2666666666664</v>
      </c>
      <c r="F177" s="260">
        <v>2761.0333333333333</v>
      </c>
      <c r="G177" s="260">
        <v>2733.0166666666664</v>
      </c>
      <c r="H177" s="260">
        <v>2831.5166666666664</v>
      </c>
      <c r="I177" s="260">
        <v>2859.5333333333338</v>
      </c>
      <c r="J177" s="260">
        <v>2880.7666666666664</v>
      </c>
      <c r="K177" s="259">
        <v>2838.3</v>
      </c>
      <c r="L177" s="259">
        <v>2789.05</v>
      </c>
      <c r="M177" s="259">
        <v>3.4504199999999998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436.05</v>
      </c>
      <c r="D178" s="260">
        <v>436.11666666666662</v>
      </c>
      <c r="E178" s="260">
        <v>432.28333333333325</v>
      </c>
      <c r="F178" s="260">
        <v>428.51666666666665</v>
      </c>
      <c r="G178" s="260">
        <v>424.68333333333328</v>
      </c>
      <c r="H178" s="260">
        <v>439.88333333333321</v>
      </c>
      <c r="I178" s="260">
        <v>443.71666666666658</v>
      </c>
      <c r="J178" s="260">
        <v>447.48333333333318</v>
      </c>
      <c r="K178" s="259">
        <v>439.95</v>
      </c>
      <c r="L178" s="259">
        <v>432.35</v>
      </c>
      <c r="M178" s="259">
        <v>4.3791900000000004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599.1</v>
      </c>
      <c r="D179" s="260">
        <v>598.65000000000009</v>
      </c>
      <c r="E179" s="260">
        <v>596.60000000000014</v>
      </c>
      <c r="F179" s="260">
        <v>594.1</v>
      </c>
      <c r="G179" s="260">
        <v>592.05000000000007</v>
      </c>
      <c r="H179" s="260">
        <v>601.1500000000002</v>
      </c>
      <c r="I179" s="260">
        <v>603.20000000000016</v>
      </c>
      <c r="J179" s="260">
        <v>605.70000000000027</v>
      </c>
      <c r="K179" s="259">
        <v>600.70000000000005</v>
      </c>
      <c r="L179" s="259">
        <v>596.15</v>
      </c>
      <c r="M179" s="259">
        <v>80.485950000000003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82.25</v>
      </c>
      <c r="D180" s="260">
        <v>81.849999999999994</v>
      </c>
      <c r="E180" s="260">
        <v>81.249999999999986</v>
      </c>
      <c r="F180" s="260">
        <v>80.249999999999986</v>
      </c>
      <c r="G180" s="260">
        <v>79.649999999999977</v>
      </c>
      <c r="H180" s="260">
        <v>82.85</v>
      </c>
      <c r="I180" s="260">
        <v>83.450000000000017</v>
      </c>
      <c r="J180" s="260">
        <v>84.45</v>
      </c>
      <c r="K180" s="259">
        <v>82.45</v>
      </c>
      <c r="L180" s="259">
        <v>80.849999999999994</v>
      </c>
      <c r="M180" s="259">
        <v>145.83251999999999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1010.1</v>
      </c>
      <c r="D181" s="260">
        <v>1006.25</v>
      </c>
      <c r="E181" s="260">
        <v>1000.1</v>
      </c>
      <c r="F181" s="260">
        <v>990.1</v>
      </c>
      <c r="G181" s="260">
        <v>983.95</v>
      </c>
      <c r="H181" s="260">
        <v>1016.25</v>
      </c>
      <c r="I181" s="260">
        <v>1022.4000000000001</v>
      </c>
      <c r="J181" s="260">
        <v>1032.4000000000001</v>
      </c>
      <c r="K181" s="259">
        <v>1012.4</v>
      </c>
      <c r="L181" s="259">
        <v>996.25</v>
      </c>
      <c r="M181" s="259">
        <v>17.23123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486.8</v>
      </c>
      <c r="D182" s="260">
        <v>486.0333333333333</v>
      </c>
      <c r="E182" s="260">
        <v>482.31666666666661</v>
      </c>
      <c r="F182" s="260">
        <v>477.83333333333331</v>
      </c>
      <c r="G182" s="260">
        <v>474.11666666666662</v>
      </c>
      <c r="H182" s="260">
        <v>490.51666666666659</v>
      </c>
      <c r="I182" s="260">
        <v>494.23333333333329</v>
      </c>
      <c r="J182" s="260">
        <v>498.71666666666658</v>
      </c>
      <c r="K182" s="259">
        <v>489.75</v>
      </c>
      <c r="L182" s="259">
        <v>481.55</v>
      </c>
      <c r="M182" s="259">
        <v>8.11233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600.25</v>
      </c>
      <c r="D183" s="260">
        <v>598.83333333333337</v>
      </c>
      <c r="E183" s="260">
        <v>594.66666666666674</v>
      </c>
      <c r="F183" s="260">
        <v>589.08333333333337</v>
      </c>
      <c r="G183" s="260">
        <v>584.91666666666674</v>
      </c>
      <c r="H183" s="260">
        <v>604.41666666666674</v>
      </c>
      <c r="I183" s="260">
        <v>608.58333333333348</v>
      </c>
      <c r="J183" s="260">
        <v>614.16666666666674</v>
      </c>
      <c r="K183" s="259">
        <v>603</v>
      </c>
      <c r="L183" s="259">
        <v>593.25</v>
      </c>
      <c r="M183" s="259">
        <v>3.4308100000000001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1043.3</v>
      </c>
      <c r="D184" s="260">
        <v>1045.8833333333332</v>
      </c>
      <c r="E184" s="260">
        <v>1034.9666666666665</v>
      </c>
      <c r="F184" s="260">
        <v>1026.6333333333332</v>
      </c>
      <c r="G184" s="260">
        <v>1015.7166666666665</v>
      </c>
      <c r="H184" s="260">
        <v>1054.2166666666665</v>
      </c>
      <c r="I184" s="260">
        <v>1065.1333333333334</v>
      </c>
      <c r="J184" s="260">
        <v>1073.4666666666665</v>
      </c>
      <c r="K184" s="259">
        <v>1056.8</v>
      </c>
      <c r="L184" s="259">
        <v>1037.55</v>
      </c>
      <c r="M184" s="259">
        <v>19.946819999999999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1039.2</v>
      </c>
      <c r="D185" s="260">
        <v>1037.7833333333335</v>
      </c>
      <c r="E185" s="260">
        <v>1032.666666666667</v>
      </c>
      <c r="F185" s="260">
        <v>1026.1333333333334</v>
      </c>
      <c r="G185" s="260">
        <v>1021.0166666666669</v>
      </c>
      <c r="H185" s="260">
        <v>1044.3166666666671</v>
      </c>
      <c r="I185" s="260">
        <v>1049.4333333333334</v>
      </c>
      <c r="J185" s="260">
        <v>1055.9666666666672</v>
      </c>
      <c r="K185" s="259">
        <v>1042.9000000000001</v>
      </c>
      <c r="L185" s="259">
        <v>1031.25</v>
      </c>
      <c r="M185" s="259">
        <v>5.4976700000000003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1290.9000000000001</v>
      </c>
      <c r="D186" s="260">
        <v>1293.1000000000001</v>
      </c>
      <c r="E186" s="260">
        <v>1282.7000000000003</v>
      </c>
      <c r="F186" s="260">
        <v>1274.5000000000002</v>
      </c>
      <c r="G186" s="260">
        <v>1264.1000000000004</v>
      </c>
      <c r="H186" s="260">
        <v>1301.3000000000002</v>
      </c>
      <c r="I186" s="260">
        <v>1311.7000000000003</v>
      </c>
      <c r="J186" s="260">
        <v>1319.9</v>
      </c>
      <c r="K186" s="259">
        <v>1303.5</v>
      </c>
      <c r="L186" s="259">
        <v>1284.9000000000001</v>
      </c>
      <c r="M186" s="259">
        <v>1.4193800000000001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3314.95</v>
      </c>
      <c r="D187" s="260">
        <v>3296.3833333333332</v>
      </c>
      <c r="E187" s="260">
        <v>3273.8166666666666</v>
      </c>
      <c r="F187" s="260">
        <v>3232.6833333333334</v>
      </c>
      <c r="G187" s="260">
        <v>3210.1166666666668</v>
      </c>
      <c r="H187" s="260">
        <v>3337.5166666666664</v>
      </c>
      <c r="I187" s="260">
        <v>3360.083333333333</v>
      </c>
      <c r="J187" s="260">
        <v>3401.2166666666662</v>
      </c>
      <c r="K187" s="259">
        <v>3318.95</v>
      </c>
      <c r="L187" s="259">
        <v>3255.25</v>
      </c>
      <c r="M187" s="259">
        <v>11.497389999999999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771.3</v>
      </c>
      <c r="D188" s="260">
        <v>771.46666666666658</v>
      </c>
      <c r="E188" s="260">
        <v>766.03333333333319</v>
      </c>
      <c r="F188" s="260">
        <v>760.76666666666665</v>
      </c>
      <c r="G188" s="260">
        <v>755.33333333333326</v>
      </c>
      <c r="H188" s="260">
        <v>776.73333333333312</v>
      </c>
      <c r="I188" s="260">
        <v>782.16666666666652</v>
      </c>
      <c r="J188" s="260">
        <v>787.43333333333305</v>
      </c>
      <c r="K188" s="259">
        <v>776.9</v>
      </c>
      <c r="L188" s="259">
        <v>766.2</v>
      </c>
      <c r="M188" s="259">
        <v>8.6852300000000007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6826.75</v>
      </c>
      <c r="D189" s="260">
        <v>6840.55</v>
      </c>
      <c r="E189" s="260">
        <v>6797.2000000000007</v>
      </c>
      <c r="F189" s="260">
        <v>6767.6500000000005</v>
      </c>
      <c r="G189" s="260">
        <v>6724.3000000000011</v>
      </c>
      <c r="H189" s="260">
        <v>6870.1</v>
      </c>
      <c r="I189" s="260">
        <v>6913.4500000000007</v>
      </c>
      <c r="J189" s="260">
        <v>6943</v>
      </c>
      <c r="K189" s="259">
        <v>6883.9</v>
      </c>
      <c r="L189" s="259">
        <v>6811</v>
      </c>
      <c r="M189" s="259">
        <v>0.99404000000000003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424.7</v>
      </c>
      <c r="D190" s="260">
        <v>423.86666666666662</v>
      </c>
      <c r="E190" s="260">
        <v>421.33333333333326</v>
      </c>
      <c r="F190" s="260">
        <v>417.96666666666664</v>
      </c>
      <c r="G190" s="260">
        <v>415.43333333333328</v>
      </c>
      <c r="H190" s="260">
        <v>427.23333333333323</v>
      </c>
      <c r="I190" s="260">
        <v>429.76666666666665</v>
      </c>
      <c r="J190" s="260">
        <v>433.13333333333321</v>
      </c>
      <c r="K190" s="259">
        <v>426.4</v>
      </c>
      <c r="L190" s="259">
        <v>420.5</v>
      </c>
      <c r="M190" s="259">
        <v>64.076139999999995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220.5</v>
      </c>
      <c r="D191" s="260">
        <v>220.51666666666665</v>
      </c>
      <c r="E191" s="260">
        <v>219.0333333333333</v>
      </c>
      <c r="F191" s="260">
        <v>217.56666666666666</v>
      </c>
      <c r="G191" s="260">
        <v>216.08333333333331</v>
      </c>
      <c r="H191" s="260">
        <v>221.98333333333329</v>
      </c>
      <c r="I191" s="260">
        <v>223.46666666666664</v>
      </c>
      <c r="J191" s="260">
        <v>224.93333333333328</v>
      </c>
      <c r="K191" s="259">
        <v>222</v>
      </c>
      <c r="L191" s="259">
        <v>219.05</v>
      </c>
      <c r="M191" s="259">
        <v>71.057209999999998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105.2</v>
      </c>
      <c r="D192" s="260">
        <v>104.71666666666668</v>
      </c>
      <c r="E192" s="260">
        <v>104.03333333333336</v>
      </c>
      <c r="F192" s="260">
        <v>102.86666666666667</v>
      </c>
      <c r="G192" s="260">
        <v>102.18333333333335</v>
      </c>
      <c r="H192" s="260">
        <v>105.88333333333337</v>
      </c>
      <c r="I192" s="260">
        <v>106.56666666666668</v>
      </c>
      <c r="J192" s="260">
        <v>107.73333333333338</v>
      </c>
      <c r="K192" s="259">
        <v>105.4</v>
      </c>
      <c r="L192" s="259">
        <v>103.55</v>
      </c>
      <c r="M192" s="259">
        <v>278.46186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98.55</v>
      </c>
      <c r="D193" s="260">
        <v>98.850000000000009</v>
      </c>
      <c r="E193" s="260">
        <v>97.700000000000017</v>
      </c>
      <c r="F193" s="260">
        <v>96.850000000000009</v>
      </c>
      <c r="G193" s="260">
        <v>95.700000000000017</v>
      </c>
      <c r="H193" s="260">
        <v>99.700000000000017</v>
      </c>
      <c r="I193" s="260">
        <v>100.85000000000002</v>
      </c>
      <c r="J193" s="260">
        <v>101.70000000000002</v>
      </c>
      <c r="K193" s="259">
        <v>100</v>
      </c>
      <c r="L193" s="259">
        <v>98</v>
      </c>
      <c r="M193" s="259">
        <v>6.4538599999999997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1050.6500000000001</v>
      </c>
      <c r="D194" s="260">
        <v>1046.5333333333335</v>
      </c>
      <c r="E194" s="260">
        <v>1040.166666666667</v>
      </c>
      <c r="F194" s="260">
        <v>1029.6833333333334</v>
      </c>
      <c r="G194" s="260">
        <v>1023.3166666666668</v>
      </c>
      <c r="H194" s="260">
        <v>1057.0166666666671</v>
      </c>
      <c r="I194" s="260">
        <v>1063.3833333333334</v>
      </c>
      <c r="J194" s="260">
        <v>1073.8666666666672</v>
      </c>
      <c r="K194" s="259">
        <v>1052.9000000000001</v>
      </c>
      <c r="L194" s="259">
        <v>1036.05</v>
      </c>
      <c r="M194" s="259">
        <v>16.969909999999999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666.15</v>
      </c>
      <c r="D195" s="260">
        <v>670.08333333333337</v>
      </c>
      <c r="E195" s="260">
        <v>658.66666666666674</v>
      </c>
      <c r="F195" s="260">
        <v>651.18333333333339</v>
      </c>
      <c r="G195" s="260">
        <v>639.76666666666677</v>
      </c>
      <c r="H195" s="260">
        <v>677.56666666666672</v>
      </c>
      <c r="I195" s="260">
        <v>688.98333333333346</v>
      </c>
      <c r="J195" s="260">
        <v>696.4666666666667</v>
      </c>
      <c r="K195" s="259">
        <v>681.5</v>
      </c>
      <c r="L195" s="259">
        <v>662.6</v>
      </c>
      <c r="M195" s="259">
        <v>6.2731700000000004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2606.1999999999998</v>
      </c>
      <c r="D196" s="260">
        <v>2592.0666666666666</v>
      </c>
      <c r="E196" s="260">
        <v>2575.1333333333332</v>
      </c>
      <c r="F196" s="260">
        <v>2544.0666666666666</v>
      </c>
      <c r="G196" s="260">
        <v>2527.1333333333332</v>
      </c>
      <c r="H196" s="260">
        <v>2623.1333333333332</v>
      </c>
      <c r="I196" s="260">
        <v>2640.0666666666666</v>
      </c>
      <c r="J196" s="260">
        <v>2671.1333333333332</v>
      </c>
      <c r="K196" s="259">
        <v>2609</v>
      </c>
      <c r="L196" s="259">
        <v>2561</v>
      </c>
      <c r="M196" s="259">
        <v>9.1206999999999994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1635.15</v>
      </c>
      <c r="D197" s="260">
        <v>1630.8166666666666</v>
      </c>
      <c r="E197" s="260">
        <v>1622.3833333333332</v>
      </c>
      <c r="F197" s="260">
        <v>1609.6166666666666</v>
      </c>
      <c r="G197" s="260">
        <v>1601.1833333333332</v>
      </c>
      <c r="H197" s="260">
        <v>1643.5833333333333</v>
      </c>
      <c r="I197" s="260">
        <v>1652.0166666666667</v>
      </c>
      <c r="J197" s="260">
        <v>1664.7833333333333</v>
      </c>
      <c r="K197" s="259">
        <v>1639.25</v>
      </c>
      <c r="L197" s="259">
        <v>1618.05</v>
      </c>
      <c r="M197" s="259">
        <v>5.8387599999999997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530.04999999999995</v>
      </c>
      <c r="D198" s="260">
        <v>531.23333333333323</v>
      </c>
      <c r="E198" s="260">
        <v>522.46666666666647</v>
      </c>
      <c r="F198" s="260">
        <v>514.88333333333321</v>
      </c>
      <c r="G198" s="260">
        <v>506.11666666666645</v>
      </c>
      <c r="H198" s="260">
        <v>538.81666666666649</v>
      </c>
      <c r="I198" s="260">
        <v>547.58333333333314</v>
      </c>
      <c r="J198" s="260">
        <v>555.16666666666652</v>
      </c>
      <c r="K198" s="259">
        <v>540</v>
      </c>
      <c r="L198" s="259">
        <v>523.65</v>
      </c>
      <c r="M198" s="259">
        <v>19.292909999999999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1408.15</v>
      </c>
      <c r="D199" s="260">
        <v>1400.3500000000001</v>
      </c>
      <c r="E199" s="260">
        <v>1387.8000000000002</v>
      </c>
      <c r="F199" s="260">
        <v>1367.45</v>
      </c>
      <c r="G199" s="260">
        <v>1354.9</v>
      </c>
      <c r="H199" s="260">
        <v>1420.7000000000003</v>
      </c>
      <c r="I199" s="260">
        <v>1433.25</v>
      </c>
      <c r="J199" s="260">
        <v>1453.6000000000004</v>
      </c>
      <c r="K199" s="259">
        <v>1412.9</v>
      </c>
      <c r="L199" s="259">
        <v>1380</v>
      </c>
      <c r="M199" s="259">
        <v>7.7034000000000002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</v>
      </c>
      <c r="D200" s="260">
        <v>34.083333333333336</v>
      </c>
      <c r="E200" s="260">
        <v>33.81666666666667</v>
      </c>
      <c r="F200" s="260">
        <v>33.633333333333333</v>
      </c>
      <c r="G200" s="260">
        <v>33.366666666666667</v>
      </c>
      <c r="H200" s="260">
        <v>34.266666666666673</v>
      </c>
      <c r="I200" s="260">
        <v>34.533333333333339</v>
      </c>
      <c r="J200" s="260">
        <v>34.716666666666676</v>
      </c>
      <c r="K200" s="259">
        <v>34.35</v>
      </c>
      <c r="L200" s="259">
        <v>33.9</v>
      </c>
      <c r="M200" s="259">
        <v>40.121519999999997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2596.75</v>
      </c>
      <c r="D201" s="260">
        <v>2592.2833333333333</v>
      </c>
      <c r="E201" s="260">
        <v>2579.5666666666666</v>
      </c>
      <c r="F201" s="260">
        <v>2562.3833333333332</v>
      </c>
      <c r="G201" s="260">
        <v>2549.6666666666665</v>
      </c>
      <c r="H201" s="260">
        <v>2609.4666666666667</v>
      </c>
      <c r="I201" s="260">
        <v>2622.1833333333329</v>
      </c>
      <c r="J201" s="260">
        <v>2639.3666666666668</v>
      </c>
      <c r="K201" s="259">
        <v>2605</v>
      </c>
      <c r="L201" s="259">
        <v>2575.1</v>
      </c>
      <c r="M201" s="259">
        <v>4.8202100000000003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768.75</v>
      </c>
      <c r="D202" s="260">
        <v>765.26666666666677</v>
      </c>
      <c r="E202" s="260">
        <v>760.53333333333353</v>
      </c>
      <c r="F202" s="260">
        <v>752.31666666666672</v>
      </c>
      <c r="G202" s="260">
        <v>747.58333333333348</v>
      </c>
      <c r="H202" s="260">
        <v>773.48333333333358</v>
      </c>
      <c r="I202" s="260">
        <v>778.21666666666692</v>
      </c>
      <c r="J202" s="260">
        <v>786.43333333333362</v>
      </c>
      <c r="K202" s="259">
        <v>770</v>
      </c>
      <c r="L202" s="259">
        <v>757.05</v>
      </c>
      <c r="M202" s="259">
        <v>12.88326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6843.05</v>
      </c>
      <c r="D203" s="260">
        <v>6833.5333333333328</v>
      </c>
      <c r="E203" s="260">
        <v>6750.0666666666657</v>
      </c>
      <c r="F203" s="260">
        <v>6657.083333333333</v>
      </c>
      <c r="G203" s="260">
        <v>6573.6166666666659</v>
      </c>
      <c r="H203" s="260">
        <v>6926.5166666666655</v>
      </c>
      <c r="I203" s="260">
        <v>7009.9833333333327</v>
      </c>
      <c r="J203" s="260">
        <v>7102.9666666666653</v>
      </c>
      <c r="K203" s="259">
        <v>6917</v>
      </c>
      <c r="L203" s="259">
        <v>6740.55</v>
      </c>
      <c r="M203" s="259">
        <v>3.9350900000000002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76.75</v>
      </c>
      <c r="D204" s="260">
        <v>76.883333333333326</v>
      </c>
      <c r="E204" s="260">
        <v>75.416666666666657</v>
      </c>
      <c r="F204" s="260">
        <v>74.083333333333329</v>
      </c>
      <c r="G204" s="260">
        <v>72.61666666666666</v>
      </c>
      <c r="H204" s="260">
        <v>78.216666666666654</v>
      </c>
      <c r="I204" s="260">
        <v>79.683333333333323</v>
      </c>
      <c r="J204" s="260">
        <v>81.016666666666652</v>
      </c>
      <c r="K204" s="259">
        <v>78.349999999999994</v>
      </c>
      <c r="L204" s="259">
        <v>75.55</v>
      </c>
      <c r="M204" s="259">
        <v>373.54719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1663.4</v>
      </c>
      <c r="D205" s="260">
        <v>1659.8333333333333</v>
      </c>
      <c r="E205" s="260">
        <v>1651.6666666666665</v>
      </c>
      <c r="F205" s="260">
        <v>1639.9333333333332</v>
      </c>
      <c r="G205" s="260">
        <v>1631.7666666666664</v>
      </c>
      <c r="H205" s="260">
        <v>1671.5666666666666</v>
      </c>
      <c r="I205" s="260">
        <v>1679.7333333333331</v>
      </c>
      <c r="J205" s="260">
        <v>1691.4666666666667</v>
      </c>
      <c r="K205" s="259">
        <v>1668</v>
      </c>
      <c r="L205" s="259">
        <v>1648.1</v>
      </c>
      <c r="M205" s="259">
        <v>0.67139000000000004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879.4</v>
      </c>
      <c r="D206" s="260">
        <v>877.38333333333333</v>
      </c>
      <c r="E206" s="260">
        <v>873.01666666666665</v>
      </c>
      <c r="F206" s="260">
        <v>866.63333333333333</v>
      </c>
      <c r="G206" s="260">
        <v>862.26666666666665</v>
      </c>
      <c r="H206" s="260">
        <v>883.76666666666665</v>
      </c>
      <c r="I206" s="260">
        <v>888.13333333333321</v>
      </c>
      <c r="J206" s="260">
        <v>894.51666666666665</v>
      </c>
      <c r="K206" s="259">
        <v>881.75</v>
      </c>
      <c r="L206" s="259">
        <v>871</v>
      </c>
      <c r="M206" s="259">
        <v>5.1013000000000002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1155.2</v>
      </c>
      <c r="D207" s="260">
        <v>1141.3333333333333</v>
      </c>
      <c r="E207" s="260">
        <v>1122.6666666666665</v>
      </c>
      <c r="F207" s="260">
        <v>1090.1333333333332</v>
      </c>
      <c r="G207" s="260">
        <v>1071.4666666666665</v>
      </c>
      <c r="H207" s="260">
        <v>1173.8666666666666</v>
      </c>
      <c r="I207" s="260">
        <v>1192.5333333333331</v>
      </c>
      <c r="J207" s="260">
        <v>1225.0666666666666</v>
      </c>
      <c r="K207" s="259">
        <v>1160</v>
      </c>
      <c r="L207" s="259">
        <v>1108.8</v>
      </c>
      <c r="M207" s="259">
        <v>20.026050000000001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310.10000000000002</v>
      </c>
      <c r="D208" s="260">
        <v>309.51666666666665</v>
      </c>
      <c r="E208" s="260">
        <v>307.13333333333333</v>
      </c>
      <c r="F208" s="260">
        <v>304.16666666666669</v>
      </c>
      <c r="G208" s="260">
        <v>301.78333333333336</v>
      </c>
      <c r="H208" s="260">
        <v>312.48333333333329</v>
      </c>
      <c r="I208" s="260">
        <v>314.86666666666662</v>
      </c>
      <c r="J208" s="260">
        <v>317.83333333333326</v>
      </c>
      <c r="K208" s="259">
        <v>311.89999999999998</v>
      </c>
      <c r="L208" s="259">
        <v>306.55</v>
      </c>
      <c r="M208" s="259">
        <v>99.909310000000005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8.35</v>
      </c>
      <c r="D209" s="260">
        <v>8.3833333333333346</v>
      </c>
      <c r="E209" s="260">
        <v>8.2666666666666693</v>
      </c>
      <c r="F209" s="260">
        <v>8.1833333333333353</v>
      </c>
      <c r="G209" s="260">
        <v>8.06666666666667</v>
      </c>
      <c r="H209" s="260">
        <v>8.4666666666666686</v>
      </c>
      <c r="I209" s="260">
        <v>8.5833333333333321</v>
      </c>
      <c r="J209" s="260">
        <v>8.6666666666666679</v>
      </c>
      <c r="K209" s="259">
        <v>8.5</v>
      </c>
      <c r="L209" s="259">
        <v>8.3000000000000007</v>
      </c>
      <c r="M209" s="259">
        <v>578.36622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818</v>
      </c>
      <c r="D210" s="260">
        <v>815.98333333333323</v>
      </c>
      <c r="E210" s="260">
        <v>808.96666666666647</v>
      </c>
      <c r="F210" s="260">
        <v>799.93333333333328</v>
      </c>
      <c r="G210" s="260">
        <v>792.91666666666652</v>
      </c>
      <c r="H210" s="260">
        <v>825.01666666666642</v>
      </c>
      <c r="I210" s="260">
        <v>832.03333333333308</v>
      </c>
      <c r="J210" s="260">
        <v>841.06666666666638</v>
      </c>
      <c r="K210" s="259">
        <v>823</v>
      </c>
      <c r="L210" s="259">
        <v>806.95</v>
      </c>
      <c r="M210" s="259">
        <v>10.214919999999999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1497.7</v>
      </c>
      <c r="D211" s="260">
        <v>1491.3833333333332</v>
      </c>
      <c r="E211" s="260">
        <v>1482.7666666666664</v>
      </c>
      <c r="F211" s="260">
        <v>1467.8333333333333</v>
      </c>
      <c r="G211" s="260">
        <v>1459.2166666666665</v>
      </c>
      <c r="H211" s="260">
        <v>1506.3166666666664</v>
      </c>
      <c r="I211" s="260">
        <v>1514.9333333333332</v>
      </c>
      <c r="J211" s="260">
        <v>1529.8666666666663</v>
      </c>
      <c r="K211" s="259">
        <v>1500</v>
      </c>
      <c r="L211" s="259">
        <v>1476.45</v>
      </c>
      <c r="M211" s="259">
        <v>0.45388000000000001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388.8</v>
      </c>
      <c r="D212" s="260">
        <v>387.56666666666666</v>
      </c>
      <c r="E212" s="260">
        <v>385.73333333333335</v>
      </c>
      <c r="F212" s="260">
        <v>382.66666666666669</v>
      </c>
      <c r="G212" s="260">
        <v>380.83333333333337</v>
      </c>
      <c r="H212" s="260">
        <v>390.63333333333333</v>
      </c>
      <c r="I212" s="260">
        <v>392.4666666666667</v>
      </c>
      <c r="J212" s="260">
        <v>395.5333333333333</v>
      </c>
      <c r="K212" s="259">
        <v>389.4</v>
      </c>
      <c r="L212" s="259">
        <v>384.5</v>
      </c>
      <c r="M212" s="259">
        <v>42.054139999999997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17.05</v>
      </c>
      <c r="D213" s="260">
        <v>17.033333333333335</v>
      </c>
      <c r="E213" s="260">
        <v>16.666666666666671</v>
      </c>
      <c r="F213" s="260">
        <v>16.283333333333335</v>
      </c>
      <c r="G213" s="260">
        <v>15.916666666666671</v>
      </c>
      <c r="H213" s="260">
        <v>17.416666666666671</v>
      </c>
      <c r="I213" s="260">
        <v>17.783333333333339</v>
      </c>
      <c r="J213" s="260">
        <v>18.166666666666671</v>
      </c>
      <c r="K213" s="259">
        <v>17.399999999999999</v>
      </c>
      <c r="L213" s="259">
        <v>16.649999999999999</v>
      </c>
      <c r="M213" s="259">
        <v>1241.9413099999999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252</v>
      </c>
      <c r="D214" s="260">
        <v>250.36666666666665</v>
      </c>
      <c r="E214" s="260">
        <v>248.33333333333329</v>
      </c>
      <c r="F214" s="260">
        <v>244.66666666666663</v>
      </c>
      <c r="G214" s="260">
        <v>242.63333333333327</v>
      </c>
      <c r="H214" s="260">
        <v>254.0333333333333</v>
      </c>
      <c r="I214" s="260">
        <v>256.06666666666666</v>
      </c>
      <c r="J214" s="260">
        <v>259.73333333333335</v>
      </c>
      <c r="K214" s="259">
        <v>252.4</v>
      </c>
      <c r="L214" s="259">
        <v>246.7</v>
      </c>
      <c r="M214" s="259">
        <v>46.149120000000003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63.95</v>
      </c>
      <c r="D215" s="260">
        <v>64.050000000000011</v>
      </c>
      <c r="E215" s="260">
        <v>63.200000000000017</v>
      </c>
      <c r="F215" s="260">
        <v>62.45</v>
      </c>
      <c r="G215" s="260">
        <v>61.600000000000009</v>
      </c>
      <c r="H215" s="260">
        <v>64.800000000000026</v>
      </c>
      <c r="I215" s="260">
        <v>65.65000000000002</v>
      </c>
      <c r="J215" s="260">
        <v>66.400000000000034</v>
      </c>
      <c r="K215" s="259">
        <v>64.900000000000006</v>
      </c>
      <c r="L215" s="259">
        <v>63.3</v>
      </c>
      <c r="M215" s="259">
        <v>507.15391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392.25</v>
      </c>
      <c r="D216" s="260">
        <v>393.38333333333338</v>
      </c>
      <c r="E216" s="260">
        <v>388.86666666666679</v>
      </c>
      <c r="F216" s="260">
        <v>385.48333333333341</v>
      </c>
      <c r="G216" s="260">
        <v>380.96666666666681</v>
      </c>
      <c r="H216" s="260">
        <v>396.76666666666677</v>
      </c>
      <c r="I216" s="260">
        <v>401.2833333333333</v>
      </c>
      <c r="J216" s="260">
        <v>404.66666666666674</v>
      </c>
      <c r="K216" s="259">
        <v>397.9</v>
      </c>
      <c r="L216" s="259">
        <v>390</v>
      </c>
      <c r="M216" s="259">
        <v>13.300829999999999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23168.15</v>
      </c>
      <c r="D11" s="260">
        <v>23302.533333333336</v>
      </c>
      <c r="E11" s="260">
        <v>22866.616666666672</v>
      </c>
      <c r="F11" s="260">
        <v>22565.083333333336</v>
      </c>
      <c r="G11" s="260">
        <v>22129.166666666672</v>
      </c>
      <c r="H11" s="260">
        <v>23604.066666666673</v>
      </c>
      <c r="I11" s="260">
        <v>24039.983333333337</v>
      </c>
      <c r="J11" s="260">
        <v>24341.516666666674</v>
      </c>
      <c r="K11" s="259">
        <v>23738.45</v>
      </c>
      <c r="L11" s="259">
        <v>23001</v>
      </c>
      <c r="M11" s="259">
        <v>2.6620000000000001E-2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3059.45</v>
      </c>
      <c r="D12" s="260">
        <v>3072.6666666666665</v>
      </c>
      <c r="E12" s="260">
        <v>3029.833333333333</v>
      </c>
      <c r="F12" s="260">
        <v>3000.2166666666667</v>
      </c>
      <c r="G12" s="260">
        <v>2957.3833333333332</v>
      </c>
      <c r="H12" s="260">
        <v>3102.2833333333328</v>
      </c>
      <c r="I12" s="260">
        <v>3145.1166666666659</v>
      </c>
      <c r="J12" s="260">
        <v>3174.7333333333327</v>
      </c>
      <c r="K12" s="259">
        <v>3115.5</v>
      </c>
      <c r="L12" s="259">
        <v>3043.05</v>
      </c>
      <c r="M12" s="259">
        <v>3.1879900000000001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2460.85</v>
      </c>
      <c r="D13" s="260">
        <v>2464.9499999999998</v>
      </c>
      <c r="E13" s="260">
        <v>2435.9499999999998</v>
      </c>
      <c r="F13" s="260">
        <v>2411.0500000000002</v>
      </c>
      <c r="G13" s="260">
        <v>2382.0500000000002</v>
      </c>
      <c r="H13" s="260">
        <v>2489.8499999999995</v>
      </c>
      <c r="I13" s="260">
        <v>2518.8499999999995</v>
      </c>
      <c r="J13" s="260">
        <v>2543.7499999999991</v>
      </c>
      <c r="K13" s="259">
        <v>2493.9499999999998</v>
      </c>
      <c r="L13" s="259">
        <v>2440.0500000000002</v>
      </c>
      <c r="M13" s="259">
        <v>2.90733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2723.9</v>
      </c>
      <c r="D14" s="260">
        <v>2716.3833333333337</v>
      </c>
      <c r="E14" s="260">
        <v>2688.8166666666675</v>
      </c>
      <c r="F14" s="260">
        <v>2653.733333333334</v>
      </c>
      <c r="G14" s="260">
        <v>2626.1666666666679</v>
      </c>
      <c r="H14" s="260">
        <v>2751.4666666666672</v>
      </c>
      <c r="I14" s="260">
        <v>2779.0333333333338</v>
      </c>
      <c r="J14" s="260">
        <v>2814.1166666666668</v>
      </c>
      <c r="K14" s="259">
        <v>2743.95</v>
      </c>
      <c r="L14" s="259">
        <v>2681.3</v>
      </c>
      <c r="M14" s="259">
        <v>0.34809000000000001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1123.95</v>
      </c>
      <c r="D15" s="260">
        <v>1124.75</v>
      </c>
      <c r="E15" s="260">
        <v>1104.7</v>
      </c>
      <c r="F15" s="260">
        <v>1085.45</v>
      </c>
      <c r="G15" s="260">
        <v>1065.4000000000001</v>
      </c>
      <c r="H15" s="260">
        <v>1144</v>
      </c>
      <c r="I15" s="260">
        <v>1164.0500000000002</v>
      </c>
      <c r="J15" s="260">
        <v>1183.3</v>
      </c>
      <c r="K15" s="259">
        <v>1144.8</v>
      </c>
      <c r="L15" s="259">
        <v>1105.5</v>
      </c>
      <c r="M15" s="259">
        <v>5.6296299999999997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617.75</v>
      </c>
      <c r="D16" s="260">
        <v>616.4</v>
      </c>
      <c r="E16" s="260">
        <v>611.5</v>
      </c>
      <c r="F16" s="260">
        <v>605.25</v>
      </c>
      <c r="G16" s="260">
        <v>600.35</v>
      </c>
      <c r="H16" s="260">
        <v>622.65</v>
      </c>
      <c r="I16" s="260">
        <v>627.54999999999984</v>
      </c>
      <c r="J16" s="260">
        <v>633.79999999999995</v>
      </c>
      <c r="K16" s="259">
        <v>621.29999999999995</v>
      </c>
      <c r="L16" s="259">
        <v>610.15</v>
      </c>
      <c r="M16" s="259">
        <v>6.1396600000000001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461</v>
      </c>
      <c r="D17" s="260">
        <v>462.31666666666666</v>
      </c>
      <c r="E17" s="260">
        <v>458.23333333333335</v>
      </c>
      <c r="F17" s="260">
        <v>455.4666666666667</v>
      </c>
      <c r="G17" s="260">
        <v>451.38333333333338</v>
      </c>
      <c r="H17" s="260">
        <v>465.08333333333331</v>
      </c>
      <c r="I17" s="260">
        <v>469.16666666666669</v>
      </c>
      <c r="J17" s="260">
        <v>471.93333333333328</v>
      </c>
      <c r="K17" s="259">
        <v>466.4</v>
      </c>
      <c r="L17" s="259">
        <v>459.55</v>
      </c>
      <c r="M17" s="259">
        <v>0.48592999999999997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1932.75</v>
      </c>
      <c r="D18" s="260">
        <v>1937.2333333333333</v>
      </c>
      <c r="E18" s="260">
        <v>1912.0166666666667</v>
      </c>
      <c r="F18" s="260">
        <v>1891.2833333333333</v>
      </c>
      <c r="G18" s="260">
        <v>1866.0666666666666</v>
      </c>
      <c r="H18" s="260">
        <v>1957.9666666666667</v>
      </c>
      <c r="I18" s="260">
        <v>1983.1833333333334</v>
      </c>
      <c r="J18" s="260">
        <v>2003.9166666666667</v>
      </c>
      <c r="K18" s="259">
        <v>1962.45</v>
      </c>
      <c r="L18" s="259">
        <v>1916.5</v>
      </c>
      <c r="M18" s="259">
        <v>0.66566999999999998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19730.8</v>
      </c>
      <c r="D19" s="260">
        <v>19667.8</v>
      </c>
      <c r="E19" s="260">
        <v>19565.55</v>
      </c>
      <c r="F19" s="260">
        <v>19400.3</v>
      </c>
      <c r="G19" s="260">
        <v>19298.05</v>
      </c>
      <c r="H19" s="260">
        <v>19833.05</v>
      </c>
      <c r="I19" s="260">
        <v>19935.3</v>
      </c>
      <c r="J19" s="260">
        <v>20100.55</v>
      </c>
      <c r="K19" s="259">
        <v>19770.05</v>
      </c>
      <c r="L19" s="259">
        <v>19502.55</v>
      </c>
      <c r="M19" s="259">
        <v>8.4930000000000005E-2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4034</v>
      </c>
      <c r="D20" s="260">
        <v>4026</v>
      </c>
      <c r="E20" s="260">
        <v>3996</v>
      </c>
      <c r="F20" s="260">
        <v>3958</v>
      </c>
      <c r="G20" s="260">
        <v>3928</v>
      </c>
      <c r="H20" s="260">
        <v>4064</v>
      </c>
      <c r="I20" s="260">
        <v>4094</v>
      </c>
      <c r="J20" s="260">
        <v>4132</v>
      </c>
      <c r="K20" s="259">
        <v>4056</v>
      </c>
      <c r="L20" s="259">
        <v>3988</v>
      </c>
      <c r="M20" s="259">
        <v>17.050429999999999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1986.1</v>
      </c>
      <c r="D21" s="260">
        <v>1995.5166666666667</v>
      </c>
      <c r="E21" s="260">
        <v>1970.5833333333333</v>
      </c>
      <c r="F21" s="260">
        <v>1955.0666666666666</v>
      </c>
      <c r="G21" s="260">
        <v>1930.1333333333332</v>
      </c>
      <c r="H21" s="260">
        <v>2011.0333333333333</v>
      </c>
      <c r="I21" s="260">
        <v>2035.9666666666667</v>
      </c>
      <c r="J21" s="260">
        <v>2051.4833333333336</v>
      </c>
      <c r="K21" s="259">
        <v>2020.45</v>
      </c>
      <c r="L21" s="259">
        <v>1980</v>
      </c>
      <c r="M21" s="259">
        <v>6.2955300000000003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882.45</v>
      </c>
      <c r="D22" s="260">
        <v>879.56666666666661</v>
      </c>
      <c r="E22" s="260">
        <v>873.38333333333321</v>
      </c>
      <c r="F22" s="260">
        <v>864.31666666666661</v>
      </c>
      <c r="G22" s="260">
        <v>858.13333333333321</v>
      </c>
      <c r="H22" s="260">
        <v>888.63333333333321</v>
      </c>
      <c r="I22" s="260">
        <v>894.81666666666661</v>
      </c>
      <c r="J22" s="260">
        <v>903.88333333333321</v>
      </c>
      <c r="K22" s="259">
        <v>885.75</v>
      </c>
      <c r="L22" s="259">
        <v>870.5</v>
      </c>
      <c r="M22" s="259">
        <v>54.66001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3671.4</v>
      </c>
      <c r="D23" s="260">
        <v>3645.7999999999997</v>
      </c>
      <c r="E23" s="260">
        <v>3606.5999999999995</v>
      </c>
      <c r="F23" s="260">
        <v>3541.7999999999997</v>
      </c>
      <c r="G23" s="260">
        <v>3502.5999999999995</v>
      </c>
      <c r="H23" s="260">
        <v>3710.5999999999995</v>
      </c>
      <c r="I23" s="260">
        <v>3749.7999999999993</v>
      </c>
      <c r="J23" s="260">
        <v>3814.5999999999995</v>
      </c>
      <c r="K23" s="259">
        <v>3685</v>
      </c>
      <c r="L23" s="259">
        <v>3581</v>
      </c>
      <c r="M23" s="259">
        <v>1.6410199999999999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2875.15</v>
      </c>
      <c r="D24" s="260">
        <v>2919.4500000000003</v>
      </c>
      <c r="E24" s="260">
        <v>2806.9500000000007</v>
      </c>
      <c r="F24" s="260">
        <v>2738.7500000000005</v>
      </c>
      <c r="G24" s="260">
        <v>2626.2500000000009</v>
      </c>
      <c r="H24" s="260">
        <v>2987.6500000000005</v>
      </c>
      <c r="I24" s="260">
        <v>3100.1499999999996</v>
      </c>
      <c r="J24" s="260">
        <v>3168.3500000000004</v>
      </c>
      <c r="K24" s="259">
        <v>3031.95</v>
      </c>
      <c r="L24" s="259">
        <v>2851.25</v>
      </c>
      <c r="M24" s="259">
        <v>6.0875000000000004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637.25</v>
      </c>
      <c r="D25" s="260">
        <v>631.75</v>
      </c>
      <c r="E25" s="260">
        <v>620.54999999999995</v>
      </c>
      <c r="F25" s="260">
        <v>603.84999999999991</v>
      </c>
      <c r="G25" s="260">
        <v>592.64999999999986</v>
      </c>
      <c r="H25" s="260">
        <v>648.45000000000005</v>
      </c>
      <c r="I25" s="260">
        <v>659.65000000000009</v>
      </c>
      <c r="J25" s="260">
        <v>676.35000000000014</v>
      </c>
      <c r="K25" s="259">
        <v>642.95000000000005</v>
      </c>
      <c r="L25" s="259">
        <v>615.04999999999995</v>
      </c>
      <c r="M25" s="259">
        <v>19.810780000000001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125.7</v>
      </c>
      <c r="D26" s="260">
        <v>126.13333333333333</v>
      </c>
      <c r="E26" s="260">
        <v>124.76666666666665</v>
      </c>
      <c r="F26" s="260">
        <v>123.83333333333333</v>
      </c>
      <c r="G26" s="260">
        <v>122.46666666666665</v>
      </c>
      <c r="H26" s="260">
        <v>127.06666666666665</v>
      </c>
      <c r="I26" s="260">
        <v>128.43333333333334</v>
      </c>
      <c r="J26" s="260">
        <v>129.36666666666665</v>
      </c>
      <c r="K26" s="259">
        <v>127.5</v>
      </c>
      <c r="L26" s="259">
        <v>125.2</v>
      </c>
      <c r="M26" s="259">
        <v>14.59942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309.35000000000002</v>
      </c>
      <c r="D27" s="260">
        <v>308.76666666666665</v>
      </c>
      <c r="E27" s="260">
        <v>306.88333333333333</v>
      </c>
      <c r="F27" s="260">
        <v>304.41666666666669</v>
      </c>
      <c r="G27" s="260">
        <v>302.53333333333336</v>
      </c>
      <c r="H27" s="260">
        <v>311.23333333333329</v>
      </c>
      <c r="I27" s="260">
        <v>313.11666666666662</v>
      </c>
      <c r="J27" s="260">
        <v>315.58333333333326</v>
      </c>
      <c r="K27" s="259">
        <v>310.64999999999998</v>
      </c>
      <c r="L27" s="259">
        <v>306.3</v>
      </c>
      <c r="M27" s="259">
        <v>13.41395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420.95</v>
      </c>
      <c r="D28" s="260">
        <v>420.48333333333335</v>
      </c>
      <c r="E28" s="260">
        <v>418.4666666666667</v>
      </c>
      <c r="F28" s="260">
        <v>415.98333333333335</v>
      </c>
      <c r="G28" s="260">
        <v>413.9666666666667</v>
      </c>
      <c r="H28" s="260">
        <v>422.9666666666667</v>
      </c>
      <c r="I28" s="260">
        <v>424.98333333333335</v>
      </c>
      <c r="J28" s="260">
        <v>427.4666666666667</v>
      </c>
      <c r="K28" s="259">
        <v>422.5</v>
      </c>
      <c r="L28" s="259">
        <v>418</v>
      </c>
      <c r="M28" s="259">
        <v>1.23495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319</v>
      </c>
      <c r="D29" s="260">
        <v>321.31666666666666</v>
      </c>
      <c r="E29" s="260">
        <v>314.73333333333335</v>
      </c>
      <c r="F29" s="260">
        <v>310.4666666666667</v>
      </c>
      <c r="G29" s="260">
        <v>303.88333333333338</v>
      </c>
      <c r="H29" s="260">
        <v>325.58333333333331</v>
      </c>
      <c r="I29" s="260">
        <v>332.16666666666669</v>
      </c>
      <c r="J29" s="260">
        <v>336.43333333333328</v>
      </c>
      <c r="K29" s="259">
        <v>327.9</v>
      </c>
      <c r="L29" s="259">
        <v>317.05</v>
      </c>
      <c r="M29" s="259">
        <v>3.1936100000000001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921.15</v>
      </c>
      <c r="D30" s="260">
        <v>928.81666666666661</v>
      </c>
      <c r="E30" s="260">
        <v>908.63333333333321</v>
      </c>
      <c r="F30" s="260">
        <v>896.11666666666656</v>
      </c>
      <c r="G30" s="260">
        <v>875.93333333333317</v>
      </c>
      <c r="H30" s="260">
        <v>941.33333333333326</v>
      </c>
      <c r="I30" s="260">
        <v>961.51666666666665</v>
      </c>
      <c r="J30" s="260">
        <v>974.0333333333333</v>
      </c>
      <c r="K30" s="259">
        <v>949</v>
      </c>
      <c r="L30" s="259">
        <v>916.3</v>
      </c>
      <c r="M30" s="259">
        <v>0.92795000000000005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1234.9000000000001</v>
      </c>
      <c r="D31" s="260">
        <v>1245.7666666666667</v>
      </c>
      <c r="E31" s="260">
        <v>1219.1333333333332</v>
      </c>
      <c r="F31" s="260">
        <v>1203.3666666666666</v>
      </c>
      <c r="G31" s="260">
        <v>1176.7333333333331</v>
      </c>
      <c r="H31" s="260">
        <v>1261.5333333333333</v>
      </c>
      <c r="I31" s="260">
        <v>1288.166666666667</v>
      </c>
      <c r="J31" s="260">
        <v>1303.9333333333334</v>
      </c>
      <c r="K31" s="259">
        <v>1272.4000000000001</v>
      </c>
      <c r="L31" s="259">
        <v>1230</v>
      </c>
      <c r="M31" s="259">
        <v>1.13991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1221.95</v>
      </c>
      <c r="D32" s="260">
        <v>1229.3999999999999</v>
      </c>
      <c r="E32" s="260">
        <v>1176.0999999999997</v>
      </c>
      <c r="F32" s="260">
        <v>1130.2499999999998</v>
      </c>
      <c r="G32" s="260">
        <v>1076.9499999999996</v>
      </c>
      <c r="H32" s="260">
        <v>1275.2499999999998</v>
      </c>
      <c r="I32" s="260">
        <v>1328.55</v>
      </c>
      <c r="J32" s="260">
        <v>1374.3999999999999</v>
      </c>
      <c r="K32" s="259">
        <v>1282.7</v>
      </c>
      <c r="L32" s="259">
        <v>1183.55</v>
      </c>
      <c r="M32" s="259">
        <v>0.52454000000000001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615.20000000000005</v>
      </c>
      <c r="D33" s="260">
        <v>618.03333333333342</v>
      </c>
      <c r="E33" s="260">
        <v>610.21666666666681</v>
      </c>
      <c r="F33" s="260">
        <v>605.23333333333335</v>
      </c>
      <c r="G33" s="260">
        <v>597.41666666666674</v>
      </c>
      <c r="H33" s="260">
        <v>623.01666666666688</v>
      </c>
      <c r="I33" s="260">
        <v>630.83333333333348</v>
      </c>
      <c r="J33" s="260">
        <v>635.81666666666695</v>
      </c>
      <c r="K33" s="259">
        <v>625.85</v>
      </c>
      <c r="L33" s="259">
        <v>613.04999999999995</v>
      </c>
      <c r="M33" s="259">
        <v>0.99056999999999995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3088.6</v>
      </c>
      <c r="D34" s="260">
        <v>3079.4500000000003</v>
      </c>
      <c r="E34" s="260">
        <v>3059.1500000000005</v>
      </c>
      <c r="F34" s="260">
        <v>3029.7000000000003</v>
      </c>
      <c r="G34" s="260">
        <v>3009.4000000000005</v>
      </c>
      <c r="H34" s="260">
        <v>3108.9000000000005</v>
      </c>
      <c r="I34" s="260">
        <v>3129.2000000000007</v>
      </c>
      <c r="J34" s="260">
        <v>3158.6500000000005</v>
      </c>
      <c r="K34" s="259">
        <v>3099.75</v>
      </c>
      <c r="L34" s="259">
        <v>3050</v>
      </c>
      <c r="M34" s="259">
        <v>0.34908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2867.3</v>
      </c>
      <c r="D35" s="260">
        <v>2844.4333333333329</v>
      </c>
      <c r="E35" s="260">
        <v>2806.8666666666659</v>
      </c>
      <c r="F35" s="260">
        <v>2746.4333333333329</v>
      </c>
      <c r="G35" s="260">
        <v>2708.8666666666659</v>
      </c>
      <c r="H35" s="260">
        <v>2904.8666666666659</v>
      </c>
      <c r="I35" s="260">
        <v>2942.4333333333325</v>
      </c>
      <c r="J35" s="260">
        <v>3002.8666666666659</v>
      </c>
      <c r="K35" s="259">
        <v>2882</v>
      </c>
      <c r="L35" s="259">
        <v>2784</v>
      </c>
      <c r="M35" s="259">
        <v>0.36525000000000002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469.9</v>
      </c>
      <c r="D36" s="260">
        <v>471.13333333333338</v>
      </c>
      <c r="E36" s="260">
        <v>460.96666666666675</v>
      </c>
      <c r="F36" s="260">
        <v>452.03333333333336</v>
      </c>
      <c r="G36" s="260">
        <v>441.86666666666673</v>
      </c>
      <c r="H36" s="260">
        <v>480.06666666666678</v>
      </c>
      <c r="I36" s="260">
        <v>490.23333333333341</v>
      </c>
      <c r="J36" s="260">
        <v>499.1666666666668</v>
      </c>
      <c r="K36" s="259">
        <v>481.3</v>
      </c>
      <c r="L36" s="259">
        <v>462.2</v>
      </c>
      <c r="M36" s="259">
        <v>6.3786100000000001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</v>
      </c>
      <c r="D37" s="260">
        <v>15.083333333333334</v>
      </c>
      <c r="E37" s="260">
        <v>14.866666666666667</v>
      </c>
      <c r="F37" s="260">
        <v>14.733333333333333</v>
      </c>
      <c r="G37" s="260">
        <v>14.516666666666666</v>
      </c>
      <c r="H37" s="260">
        <v>15.216666666666669</v>
      </c>
      <c r="I37" s="260">
        <v>15.433333333333334</v>
      </c>
      <c r="J37" s="260">
        <v>15.56666666666667</v>
      </c>
      <c r="K37" s="259">
        <v>15.3</v>
      </c>
      <c r="L37" s="259">
        <v>14.95</v>
      </c>
      <c r="M37" s="259">
        <v>18.694230000000001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642.04999999999995</v>
      </c>
      <c r="D38" s="260">
        <v>638.06666666666661</v>
      </c>
      <c r="E38" s="260">
        <v>631.13333333333321</v>
      </c>
      <c r="F38" s="260">
        <v>620.21666666666658</v>
      </c>
      <c r="G38" s="260">
        <v>613.28333333333319</v>
      </c>
      <c r="H38" s="260">
        <v>648.98333333333323</v>
      </c>
      <c r="I38" s="260">
        <v>655.91666666666663</v>
      </c>
      <c r="J38" s="260">
        <v>666.83333333333326</v>
      </c>
      <c r="K38" s="259">
        <v>645</v>
      </c>
      <c r="L38" s="259">
        <v>627.15</v>
      </c>
      <c r="M38" s="259">
        <v>16.76257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1986.5</v>
      </c>
      <c r="D39" s="260">
        <v>2002.9666666666665</v>
      </c>
      <c r="E39" s="260">
        <v>1964.0333333333328</v>
      </c>
      <c r="F39" s="260">
        <v>1941.5666666666664</v>
      </c>
      <c r="G39" s="260">
        <v>1902.6333333333328</v>
      </c>
      <c r="H39" s="260">
        <v>2025.4333333333329</v>
      </c>
      <c r="I39" s="260">
        <v>2064.3666666666668</v>
      </c>
      <c r="J39" s="260">
        <v>2086.833333333333</v>
      </c>
      <c r="K39" s="259">
        <v>2041.9</v>
      </c>
      <c r="L39" s="259">
        <v>1980.5</v>
      </c>
      <c r="M39" s="259">
        <v>0.65324000000000004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565.85</v>
      </c>
      <c r="D40" s="260">
        <v>568.26666666666677</v>
      </c>
      <c r="E40" s="260">
        <v>558.08333333333348</v>
      </c>
      <c r="F40" s="260">
        <v>550.31666666666672</v>
      </c>
      <c r="G40" s="260">
        <v>540.13333333333344</v>
      </c>
      <c r="H40" s="260">
        <v>576.03333333333353</v>
      </c>
      <c r="I40" s="260">
        <v>586.2166666666667</v>
      </c>
      <c r="J40" s="260">
        <v>593.98333333333358</v>
      </c>
      <c r="K40" s="259">
        <v>578.45000000000005</v>
      </c>
      <c r="L40" s="259">
        <v>560.5</v>
      </c>
      <c r="M40" s="259">
        <v>74.059110000000004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1471.1</v>
      </c>
      <c r="D41" s="260">
        <v>1480.7</v>
      </c>
      <c r="E41" s="260">
        <v>1447.5500000000002</v>
      </c>
      <c r="F41" s="260">
        <v>1424.0000000000002</v>
      </c>
      <c r="G41" s="260">
        <v>1390.8500000000004</v>
      </c>
      <c r="H41" s="260">
        <v>1504.25</v>
      </c>
      <c r="I41" s="260">
        <v>1537.4</v>
      </c>
      <c r="J41" s="260">
        <v>1560.9499999999998</v>
      </c>
      <c r="K41" s="259">
        <v>1513.85</v>
      </c>
      <c r="L41" s="259">
        <v>1457.15</v>
      </c>
      <c r="M41" s="259">
        <v>2.5877400000000002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728.5</v>
      </c>
      <c r="D42" s="260">
        <v>729.1</v>
      </c>
      <c r="E42" s="260">
        <v>726.2</v>
      </c>
      <c r="F42" s="260">
        <v>723.9</v>
      </c>
      <c r="G42" s="260">
        <v>721</v>
      </c>
      <c r="H42" s="260">
        <v>731.40000000000009</v>
      </c>
      <c r="I42" s="260">
        <v>734.3</v>
      </c>
      <c r="J42" s="260">
        <v>736.60000000000014</v>
      </c>
      <c r="K42" s="259">
        <v>732</v>
      </c>
      <c r="L42" s="259">
        <v>726.8</v>
      </c>
      <c r="M42" s="259">
        <v>0.29169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4469.8</v>
      </c>
      <c r="D43" s="260">
        <v>4443.2666666666664</v>
      </c>
      <c r="E43" s="260">
        <v>4406.5333333333328</v>
      </c>
      <c r="F43" s="260">
        <v>4343.2666666666664</v>
      </c>
      <c r="G43" s="260">
        <v>4306.5333333333328</v>
      </c>
      <c r="H43" s="260">
        <v>4506.5333333333328</v>
      </c>
      <c r="I43" s="260">
        <v>4543.2666666666664</v>
      </c>
      <c r="J43" s="260">
        <v>4606.5333333333328</v>
      </c>
      <c r="K43" s="259">
        <v>4480</v>
      </c>
      <c r="L43" s="259">
        <v>4380</v>
      </c>
      <c r="M43" s="259">
        <v>3.1065700000000001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284.39999999999998</v>
      </c>
      <c r="D44" s="260">
        <v>283.3</v>
      </c>
      <c r="E44" s="260">
        <v>280.60000000000002</v>
      </c>
      <c r="F44" s="260">
        <v>276.8</v>
      </c>
      <c r="G44" s="260">
        <v>274.10000000000002</v>
      </c>
      <c r="H44" s="260">
        <v>287.10000000000002</v>
      </c>
      <c r="I44" s="260">
        <v>289.79999999999995</v>
      </c>
      <c r="J44" s="260">
        <v>293.60000000000002</v>
      </c>
      <c r="K44" s="259">
        <v>286</v>
      </c>
      <c r="L44" s="259">
        <v>279.5</v>
      </c>
      <c r="M44" s="259">
        <v>40.011029999999998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312.75</v>
      </c>
      <c r="D45" s="260">
        <v>315.48333333333335</v>
      </c>
      <c r="E45" s="260">
        <v>308.31666666666672</v>
      </c>
      <c r="F45" s="260">
        <v>303.88333333333338</v>
      </c>
      <c r="G45" s="260">
        <v>296.71666666666675</v>
      </c>
      <c r="H45" s="260">
        <v>319.91666666666669</v>
      </c>
      <c r="I45" s="260">
        <v>327.08333333333331</v>
      </c>
      <c r="J45" s="260">
        <v>331.51666666666665</v>
      </c>
      <c r="K45" s="259">
        <v>322.64999999999998</v>
      </c>
      <c r="L45" s="259">
        <v>311.05</v>
      </c>
      <c r="M45" s="259">
        <v>1.7533000000000001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618</v>
      </c>
      <c r="D46" s="260">
        <v>618.33333333333337</v>
      </c>
      <c r="E46" s="260">
        <v>612.66666666666674</v>
      </c>
      <c r="F46" s="260">
        <v>607.33333333333337</v>
      </c>
      <c r="G46" s="260">
        <v>601.66666666666674</v>
      </c>
      <c r="H46" s="260">
        <v>623.66666666666674</v>
      </c>
      <c r="I46" s="260">
        <v>629.33333333333348</v>
      </c>
      <c r="J46" s="260">
        <v>634.66666666666674</v>
      </c>
      <c r="K46" s="259">
        <v>624</v>
      </c>
      <c r="L46" s="259">
        <v>613</v>
      </c>
      <c r="M46" s="259">
        <v>1.02037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144.1</v>
      </c>
      <c r="D47" s="260">
        <v>143.91666666666666</v>
      </c>
      <c r="E47" s="260">
        <v>142.58333333333331</v>
      </c>
      <c r="F47" s="260">
        <v>141.06666666666666</v>
      </c>
      <c r="G47" s="260">
        <v>139.73333333333332</v>
      </c>
      <c r="H47" s="260">
        <v>145.43333333333331</v>
      </c>
      <c r="I47" s="260">
        <v>146.76666666666662</v>
      </c>
      <c r="J47" s="260">
        <v>148.2833333333333</v>
      </c>
      <c r="K47" s="259">
        <v>145.25</v>
      </c>
      <c r="L47" s="259">
        <v>142.4</v>
      </c>
      <c r="M47" s="259">
        <v>93.162930000000003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3103.85</v>
      </c>
      <c r="D48" s="260">
        <v>3098.5500000000006</v>
      </c>
      <c r="E48" s="260">
        <v>3077.6000000000013</v>
      </c>
      <c r="F48" s="260">
        <v>3051.3500000000008</v>
      </c>
      <c r="G48" s="260">
        <v>3030.4000000000015</v>
      </c>
      <c r="H48" s="260">
        <v>3124.8000000000011</v>
      </c>
      <c r="I48" s="260">
        <v>3145.7500000000009</v>
      </c>
      <c r="J48" s="260">
        <v>3172.0000000000009</v>
      </c>
      <c r="K48" s="259">
        <v>3119.5</v>
      </c>
      <c r="L48" s="259">
        <v>3072.3</v>
      </c>
      <c r="M48" s="259">
        <v>7.64079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221.8</v>
      </c>
      <c r="D49" s="260">
        <v>222.63333333333335</v>
      </c>
      <c r="E49" s="260">
        <v>219.4666666666667</v>
      </c>
      <c r="F49" s="260">
        <v>217.13333333333335</v>
      </c>
      <c r="G49" s="260">
        <v>213.9666666666667</v>
      </c>
      <c r="H49" s="260">
        <v>224.9666666666667</v>
      </c>
      <c r="I49" s="260">
        <v>228.13333333333338</v>
      </c>
      <c r="J49" s="260">
        <v>230.4666666666667</v>
      </c>
      <c r="K49" s="259">
        <v>225.8</v>
      </c>
      <c r="L49" s="259">
        <v>220.3</v>
      </c>
      <c r="M49" s="259">
        <v>2.47004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3251.25</v>
      </c>
      <c r="D50" s="260">
        <v>3232.0833333333335</v>
      </c>
      <c r="E50" s="260">
        <v>3194.166666666667</v>
      </c>
      <c r="F50" s="260">
        <v>3137.0833333333335</v>
      </c>
      <c r="G50" s="260">
        <v>3099.166666666667</v>
      </c>
      <c r="H50" s="260">
        <v>3289.166666666667</v>
      </c>
      <c r="I50" s="260">
        <v>3327.0833333333339</v>
      </c>
      <c r="J50" s="260">
        <v>3384.166666666667</v>
      </c>
      <c r="K50" s="259">
        <v>3270</v>
      </c>
      <c r="L50" s="259">
        <v>3175</v>
      </c>
      <c r="M50" s="259">
        <v>8.5269999999999999E-2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1897.85</v>
      </c>
      <c r="D51" s="260">
        <v>1891.6166666666668</v>
      </c>
      <c r="E51" s="260">
        <v>1876.2333333333336</v>
      </c>
      <c r="F51" s="260">
        <v>1854.6166666666668</v>
      </c>
      <c r="G51" s="260">
        <v>1839.2333333333336</v>
      </c>
      <c r="H51" s="260">
        <v>1913.2333333333336</v>
      </c>
      <c r="I51" s="260">
        <v>1928.6166666666668</v>
      </c>
      <c r="J51" s="260">
        <v>1950.2333333333336</v>
      </c>
      <c r="K51" s="259">
        <v>1907</v>
      </c>
      <c r="L51" s="259">
        <v>1870</v>
      </c>
      <c r="M51" s="259">
        <v>2.0684900000000002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8022.4</v>
      </c>
      <c r="D52" s="260">
        <v>8056.3833333333341</v>
      </c>
      <c r="E52" s="260">
        <v>7968.0166666666682</v>
      </c>
      <c r="F52" s="260">
        <v>7913.6333333333341</v>
      </c>
      <c r="G52" s="260">
        <v>7825.2666666666682</v>
      </c>
      <c r="H52" s="260">
        <v>8110.7666666666682</v>
      </c>
      <c r="I52" s="260">
        <v>8199.133333333335</v>
      </c>
      <c r="J52" s="260">
        <v>8253.5166666666682</v>
      </c>
      <c r="K52" s="259">
        <v>8144.75</v>
      </c>
      <c r="L52" s="259">
        <v>8002</v>
      </c>
      <c r="M52" s="259">
        <v>0.15731999999999999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460.75</v>
      </c>
      <c r="D53" s="260">
        <v>462.41666666666669</v>
      </c>
      <c r="E53" s="260">
        <v>457.33333333333337</v>
      </c>
      <c r="F53" s="260">
        <v>453.91666666666669</v>
      </c>
      <c r="G53" s="260">
        <v>448.83333333333337</v>
      </c>
      <c r="H53" s="260">
        <v>465.83333333333337</v>
      </c>
      <c r="I53" s="260">
        <v>470.91666666666674</v>
      </c>
      <c r="J53" s="260">
        <v>474.33333333333337</v>
      </c>
      <c r="K53" s="259">
        <v>467.5</v>
      </c>
      <c r="L53" s="259">
        <v>459</v>
      </c>
      <c r="M53" s="259">
        <v>10.95229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376.3</v>
      </c>
      <c r="D54" s="260">
        <v>383.59999999999997</v>
      </c>
      <c r="E54" s="260">
        <v>367.69999999999993</v>
      </c>
      <c r="F54" s="260">
        <v>359.09999999999997</v>
      </c>
      <c r="G54" s="260">
        <v>343.19999999999993</v>
      </c>
      <c r="H54" s="260">
        <v>392.19999999999993</v>
      </c>
      <c r="I54" s="260">
        <v>408.09999999999991</v>
      </c>
      <c r="J54" s="260">
        <v>416.69999999999993</v>
      </c>
      <c r="K54" s="259">
        <v>399.5</v>
      </c>
      <c r="L54" s="259">
        <v>375</v>
      </c>
      <c r="M54" s="259">
        <v>14.154859999999999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3955.2</v>
      </c>
      <c r="D55" s="260">
        <v>3954.7333333333336</v>
      </c>
      <c r="E55" s="260">
        <v>3883.4666666666672</v>
      </c>
      <c r="F55" s="260">
        <v>3811.7333333333336</v>
      </c>
      <c r="G55" s="260">
        <v>3740.4666666666672</v>
      </c>
      <c r="H55" s="260">
        <v>4026.4666666666672</v>
      </c>
      <c r="I55" s="260">
        <v>4097.7333333333336</v>
      </c>
      <c r="J55" s="260">
        <v>4169.4666666666672</v>
      </c>
      <c r="K55" s="259">
        <v>4026</v>
      </c>
      <c r="L55" s="259">
        <v>3883</v>
      </c>
      <c r="M55" s="259">
        <v>5.0484400000000003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870.05</v>
      </c>
      <c r="D56" s="260">
        <v>871.80000000000007</v>
      </c>
      <c r="E56" s="260">
        <v>866.60000000000014</v>
      </c>
      <c r="F56" s="260">
        <v>863.15000000000009</v>
      </c>
      <c r="G56" s="260">
        <v>857.95000000000016</v>
      </c>
      <c r="H56" s="260">
        <v>875.25000000000011</v>
      </c>
      <c r="I56" s="260">
        <v>880.45000000000016</v>
      </c>
      <c r="J56" s="260">
        <v>883.90000000000009</v>
      </c>
      <c r="K56" s="259">
        <v>877</v>
      </c>
      <c r="L56" s="259">
        <v>868.35</v>
      </c>
      <c r="M56" s="259">
        <v>55.352330000000002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2715.15</v>
      </c>
      <c r="D57" s="260">
        <v>2724.2833333333333</v>
      </c>
      <c r="E57" s="260">
        <v>2682.9166666666665</v>
      </c>
      <c r="F57" s="260">
        <v>2650.6833333333334</v>
      </c>
      <c r="G57" s="260">
        <v>2609.3166666666666</v>
      </c>
      <c r="H57" s="260">
        <v>2756.5166666666664</v>
      </c>
      <c r="I57" s="260">
        <v>2797.8833333333332</v>
      </c>
      <c r="J57" s="260">
        <v>2830.1166666666663</v>
      </c>
      <c r="K57" s="259">
        <v>2765.65</v>
      </c>
      <c r="L57" s="259">
        <v>2692.05</v>
      </c>
      <c r="M57" s="259">
        <v>0.28669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556.6</v>
      </c>
      <c r="D58" s="260">
        <v>559.01666666666677</v>
      </c>
      <c r="E58" s="260">
        <v>552.83333333333348</v>
      </c>
      <c r="F58" s="260">
        <v>549.06666666666672</v>
      </c>
      <c r="G58" s="260">
        <v>542.88333333333344</v>
      </c>
      <c r="H58" s="260">
        <v>562.78333333333353</v>
      </c>
      <c r="I58" s="260">
        <v>568.9666666666667</v>
      </c>
      <c r="J58" s="260">
        <v>572.73333333333358</v>
      </c>
      <c r="K58" s="259">
        <v>565.20000000000005</v>
      </c>
      <c r="L58" s="259">
        <v>555.25</v>
      </c>
      <c r="M58" s="259">
        <v>3.8326699999999998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3619.1</v>
      </c>
      <c r="D59" s="260">
        <v>3615.7000000000003</v>
      </c>
      <c r="E59" s="260">
        <v>3588.4000000000005</v>
      </c>
      <c r="F59" s="260">
        <v>3557.7000000000003</v>
      </c>
      <c r="G59" s="260">
        <v>3530.4000000000005</v>
      </c>
      <c r="H59" s="260">
        <v>3646.4000000000005</v>
      </c>
      <c r="I59" s="260">
        <v>3673.7000000000007</v>
      </c>
      <c r="J59" s="260">
        <v>3704.4000000000005</v>
      </c>
      <c r="K59" s="259">
        <v>3643</v>
      </c>
      <c r="L59" s="259">
        <v>3585</v>
      </c>
      <c r="M59" s="259">
        <v>3.22261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1077.05</v>
      </c>
      <c r="D60" s="260">
        <v>1082.5</v>
      </c>
      <c r="E60" s="260">
        <v>1063.5</v>
      </c>
      <c r="F60" s="260">
        <v>1049.95</v>
      </c>
      <c r="G60" s="260">
        <v>1030.95</v>
      </c>
      <c r="H60" s="260">
        <v>1096.05</v>
      </c>
      <c r="I60" s="260">
        <v>1115.05</v>
      </c>
      <c r="J60" s="260">
        <v>1128.5999999999999</v>
      </c>
      <c r="K60" s="259">
        <v>1101.5</v>
      </c>
      <c r="L60" s="259">
        <v>1068.95</v>
      </c>
      <c r="M60" s="259">
        <v>0.31828000000000001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6685.05</v>
      </c>
      <c r="D61" s="260">
        <v>6691.0333333333328</v>
      </c>
      <c r="E61" s="260">
        <v>6654.3166666666657</v>
      </c>
      <c r="F61" s="260">
        <v>6623.583333333333</v>
      </c>
      <c r="G61" s="260">
        <v>6586.8666666666659</v>
      </c>
      <c r="H61" s="260">
        <v>6721.7666666666655</v>
      </c>
      <c r="I61" s="260">
        <v>6758.4833333333327</v>
      </c>
      <c r="J61" s="260">
        <v>6789.2166666666653</v>
      </c>
      <c r="K61" s="259">
        <v>6727.75</v>
      </c>
      <c r="L61" s="259">
        <v>6660.3</v>
      </c>
      <c r="M61" s="259">
        <v>9.5876900000000003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1643.35</v>
      </c>
      <c r="D62" s="260">
        <v>1645.0833333333333</v>
      </c>
      <c r="E62" s="260">
        <v>1630.2666666666664</v>
      </c>
      <c r="F62" s="260">
        <v>1617.1833333333332</v>
      </c>
      <c r="G62" s="260">
        <v>1602.3666666666663</v>
      </c>
      <c r="H62" s="260">
        <v>1658.1666666666665</v>
      </c>
      <c r="I62" s="260">
        <v>1672.9833333333336</v>
      </c>
      <c r="J62" s="260">
        <v>1686.0666666666666</v>
      </c>
      <c r="K62" s="259">
        <v>1659.9</v>
      </c>
      <c r="L62" s="259">
        <v>1632</v>
      </c>
      <c r="M62" s="259">
        <v>15.08906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6586.15</v>
      </c>
      <c r="D63" s="260">
        <v>6566.1500000000005</v>
      </c>
      <c r="E63" s="260">
        <v>6532.3000000000011</v>
      </c>
      <c r="F63" s="260">
        <v>6478.4500000000007</v>
      </c>
      <c r="G63" s="260">
        <v>6444.6000000000013</v>
      </c>
      <c r="H63" s="260">
        <v>6620.0000000000009</v>
      </c>
      <c r="I63" s="260">
        <v>6653.8500000000013</v>
      </c>
      <c r="J63" s="260">
        <v>6707.7000000000007</v>
      </c>
      <c r="K63" s="259">
        <v>6600</v>
      </c>
      <c r="L63" s="259">
        <v>6512.3</v>
      </c>
      <c r="M63" s="259">
        <v>0.75194000000000005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2907.7</v>
      </c>
      <c r="D64" s="260">
        <v>2938.1166666666668</v>
      </c>
      <c r="E64" s="260">
        <v>2863.0833333333335</v>
      </c>
      <c r="F64" s="260">
        <v>2818.4666666666667</v>
      </c>
      <c r="G64" s="260">
        <v>2743.4333333333334</v>
      </c>
      <c r="H64" s="260">
        <v>2982.7333333333336</v>
      </c>
      <c r="I64" s="260">
        <v>3057.7666666666664</v>
      </c>
      <c r="J64" s="260">
        <v>3102.3833333333337</v>
      </c>
      <c r="K64" s="259">
        <v>3013.15</v>
      </c>
      <c r="L64" s="259">
        <v>2893.5</v>
      </c>
      <c r="M64" s="259">
        <v>0.70457999999999998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1950.3</v>
      </c>
      <c r="D65" s="260">
        <v>1946.5166666666667</v>
      </c>
      <c r="E65" s="260">
        <v>1935.2833333333333</v>
      </c>
      <c r="F65" s="260">
        <v>1920.2666666666667</v>
      </c>
      <c r="G65" s="260">
        <v>1909.0333333333333</v>
      </c>
      <c r="H65" s="260">
        <v>1961.5333333333333</v>
      </c>
      <c r="I65" s="260">
        <v>1972.7666666666664</v>
      </c>
      <c r="J65" s="260">
        <v>1987.7833333333333</v>
      </c>
      <c r="K65" s="259">
        <v>1957.75</v>
      </c>
      <c r="L65" s="259">
        <v>1931.5</v>
      </c>
      <c r="M65" s="259">
        <v>1.0106999999999999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358.4</v>
      </c>
      <c r="D66" s="260">
        <v>356.61666666666662</v>
      </c>
      <c r="E66" s="260">
        <v>352.53333333333325</v>
      </c>
      <c r="F66" s="260">
        <v>346.66666666666663</v>
      </c>
      <c r="G66" s="260">
        <v>342.58333333333326</v>
      </c>
      <c r="H66" s="260">
        <v>362.48333333333323</v>
      </c>
      <c r="I66" s="260">
        <v>366.56666666666661</v>
      </c>
      <c r="J66" s="260">
        <v>372.43333333333322</v>
      </c>
      <c r="K66" s="259">
        <v>360.7</v>
      </c>
      <c r="L66" s="259">
        <v>350.75</v>
      </c>
      <c r="M66" s="259">
        <v>18.759119999999999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213.8</v>
      </c>
      <c r="D67" s="260">
        <v>212.51666666666665</v>
      </c>
      <c r="E67" s="260">
        <v>210.83333333333331</v>
      </c>
      <c r="F67" s="260">
        <v>207.86666666666667</v>
      </c>
      <c r="G67" s="260">
        <v>206.18333333333334</v>
      </c>
      <c r="H67" s="260">
        <v>215.48333333333329</v>
      </c>
      <c r="I67" s="260">
        <v>217.16666666666663</v>
      </c>
      <c r="J67" s="260">
        <v>220.13333333333327</v>
      </c>
      <c r="K67" s="259">
        <v>214.2</v>
      </c>
      <c r="L67" s="259">
        <v>209.55</v>
      </c>
      <c r="M67" s="259">
        <v>90.632329999999996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166.75</v>
      </c>
      <c r="D68" s="260">
        <v>165.35</v>
      </c>
      <c r="E68" s="260">
        <v>163.35</v>
      </c>
      <c r="F68" s="260">
        <v>159.94999999999999</v>
      </c>
      <c r="G68" s="260">
        <v>157.94999999999999</v>
      </c>
      <c r="H68" s="260">
        <v>168.75</v>
      </c>
      <c r="I68" s="260">
        <v>170.75</v>
      </c>
      <c r="J68" s="260">
        <v>174.15</v>
      </c>
      <c r="K68" s="259">
        <v>167.35</v>
      </c>
      <c r="L68" s="259">
        <v>161.94999999999999</v>
      </c>
      <c r="M68" s="259">
        <v>263.99820999999997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80.45</v>
      </c>
      <c r="D69" s="260">
        <v>79.583333333333329</v>
      </c>
      <c r="E69" s="260">
        <v>78.216666666666654</v>
      </c>
      <c r="F69" s="260">
        <v>75.98333333333332</v>
      </c>
      <c r="G69" s="260">
        <v>74.616666666666646</v>
      </c>
      <c r="H69" s="260">
        <v>81.816666666666663</v>
      </c>
      <c r="I69" s="260">
        <v>83.183333333333337</v>
      </c>
      <c r="J69" s="260">
        <v>85.416666666666671</v>
      </c>
      <c r="K69" s="259">
        <v>80.95</v>
      </c>
      <c r="L69" s="259">
        <v>77.349999999999994</v>
      </c>
      <c r="M69" s="259">
        <v>289.43108000000001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27.85</v>
      </c>
      <c r="D70" s="260">
        <v>28.383333333333336</v>
      </c>
      <c r="E70" s="260">
        <v>26.716666666666672</v>
      </c>
      <c r="F70" s="260">
        <v>25.583333333333336</v>
      </c>
      <c r="G70" s="260">
        <v>23.916666666666671</v>
      </c>
      <c r="H70" s="260">
        <v>29.516666666666673</v>
      </c>
      <c r="I70" s="260">
        <v>31.183333333333337</v>
      </c>
      <c r="J70" s="260">
        <v>32.316666666666677</v>
      </c>
      <c r="K70" s="259">
        <v>30.05</v>
      </c>
      <c r="L70" s="259">
        <v>27.25</v>
      </c>
      <c r="M70" s="259">
        <v>1051.0092299999999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1680.25</v>
      </c>
      <c r="D71" s="260">
        <v>1680.7666666666664</v>
      </c>
      <c r="E71" s="260">
        <v>1674.8333333333328</v>
      </c>
      <c r="F71" s="260">
        <v>1669.4166666666663</v>
      </c>
      <c r="G71" s="260">
        <v>1663.4833333333327</v>
      </c>
      <c r="H71" s="260">
        <v>1686.1833333333329</v>
      </c>
      <c r="I71" s="260">
        <v>1692.1166666666663</v>
      </c>
      <c r="J71" s="260">
        <v>1697.5333333333331</v>
      </c>
      <c r="K71" s="259">
        <v>1686.7</v>
      </c>
      <c r="L71" s="259">
        <v>1675.35</v>
      </c>
      <c r="M71" s="259">
        <v>1.6732400000000001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4551.6499999999996</v>
      </c>
      <c r="D72" s="260">
        <v>4570.3666666666659</v>
      </c>
      <c r="E72" s="260">
        <v>4503.3333333333321</v>
      </c>
      <c r="F72" s="260">
        <v>4455.0166666666664</v>
      </c>
      <c r="G72" s="260">
        <v>4387.9833333333327</v>
      </c>
      <c r="H72" s="260">
        <v>4618.6833333333316</v>
      </c>
      <c r="I72" s="260">
        <v>4685.7166666666662</v>
      </c>
      <c r="J72" s="260">
        <v>4734.033333333331</v>
      </c>
      <c r="K72" s="259">
        <v>4637.3999999999996</v>
      </c>
      <c r="L72" s="259">
        <v>4522.05</v>
      </c>
      <c r="M72" s="259">
        <v>8.9639999999999997E-2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609.65</v>
      </c>
      <c r="D73" s="260">
        <v>607.65</v>
      </c>
      <c r="E73" s="260">
        <v>604.29999999999995</v>
      </c>
      <c r="F73" s="260">
        <v>598.94999999999993</v>
      </c>
      <c r="G73" s="260">
        <v>595.59999999999991</v>
      </c>
      <c r="H73" s="260">
        <v>613</v>
      </c>
      <c r="I73" s="260">
        <v>616.35000000000014</v>
      </c>
      <c r="J73" s="260">
        <v>621.70000000000005</v>
      </c>
      <c r="K73" s="259">
        <v>611</v>
      </c>
      <c r="L73" s="259">
        <v>602.29999999999995</v>
      </c>
      <c r="M73" s="259">
        <v>4.7107200000000002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966.3</v>
      </c>
      <c r="D74" s="260">
        <v>954.83333333333337</v>
      </c>
      <c r="E74" s="260">
        <v>939.66666666666674</v>
      </c>
      <c r="F74" s="260">
        <v>913.03333333333342</v>
      </c>
      <c r="G74" s="260">
        <v>897.86666666666679</v>
      </c>
      <c r="H74" s="260">
        <v>981.4666666666667</v>
      </c>
      <c r="I74" s="260">
        <v>996.63333333333344</v>
      </c>
      <c r="J74" s="260">
        <v>1023.2666666666667</v>
      </c>
      <c r="K74" s="259">
        <v>970</v>
      </c>
      <c r="L74" s="259">
        <v>928.2</v>
      </c>
      <c r="M74" s="259">
        <v>15.033010000000001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107.45</v>
      </c>
      <c r="D75" s="260">
        <v>106.76666666666667</v>
      </c>
      <c r="E75" s="260">
        <v>105.73333333333333</v>
      </c>
      <c r="F75" s="260">
        <v>104.01666666666667</v>
      </c>
      <c r="G75" s="260">
        <v>102.98333333333333</v>
      </c>
      <c r="H75" s="260">
        <v>108.48333333333333</v>
      </c>
      <c r="I75" s="260">
        <v>109.51666666666667</v>
      </c>
      <c r="J75" s="260">
        <v>111.23333333333333</v>
      </c>
      <c r="K75" s="259">
        <v>107.8</v>
      </c>
      <c r="L75" s="259">
        <v>105.05</v>
      </c>
      <c r="M75" s="259">
        <v>119.99335000000001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839</v>
      </c>
      <c r="D76" s="260">
        <v>834.41666666666663</v>
      </c>
      <c r="E76" s="260">
        <v>825.58333333333326</v>
      </c>
      <c r="F76" s="260">
        <v>812.16666666666663</v>
      </c>
      <c r="G76" s="260">
        <v>803.33333333333326</v>
      </c>
      <c r="H76" s="260">
        <v>847.83333333333326</v>
      </c>
      <c r="I76" s="260">
        <v>856.66666666666652</v>
      </c>
      <c r="J76" s="260">
        <v>870.08333333333326</v>
      </c>
      <c r="K76" s="259">
        <v>843.25</v>
      </c>
      <c r="L76" s="259">
        <v>821</v>
      </c>
      <c r="M76" s="259">
        <v>10.5358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74.05</v>
      </c>
      <c r="D77" s="260">
        <v>73.45</v>
      </c>
      <c r="E77" s="260">
        <v>71.600000000000009</v>
      </c>
      <c r="F77" s="260">
        <v>69.150000000000006</v>
      </c>
      <c r="G77" s="260">
        <v>67.300000000000011</v>
      </c>
      <c r="H77" s="260">
        <v>75.900000000000006</v>
      </c>
      <c r="I77" s="260">
        <v>77.75</v>
      </c>
      <c r="J77" s="260">
        <v>80.2</v>
      </c>
      <c r="K77" s="259">
        <v>75.3</v>
      </c>
      <c r="L77" s="259">
        <v>71</v>
      </c>
      <c r="M77" s="259">
        <v>498.00128999999998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306.85000000000002</v>
      </c>
      <c r="D78" s="260">
        <v>307.98333333333335</v>
      </c>
      <c r="E78" s="260">
        <v>304.61666666666667</v>
      </c>
      <c r="F78" s="260">
        <v>302.38333333333333</v>
      </c>
      <c r="G78" s="260">
        <v>299.01666666666665</v>
      </c>
      <c r="H78" s="260">
        <v>310.2166666666667</v>
      </c>
      <c r="I78" s="260">
        <v>313.58333333333337</v>
      </c>
      <c r="J78" s="260">
        <v>315.81666666666672</v>
      </c>
      <c r="K78" s="259">
        <v>311.35000000000002</v>
      </c>
      <c r="L78" s="259">
        <v>305.75</v>
      </c>
      <c r="M78" s="259">
        <v>37.355150000000002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10001.75</v>
      </c>
      <c r="D79" s="260">
        <v>10010.583333333334</v>
      </c>
      <c r="E79" s="260">
        <v>9941.1666666666679</v>
      </c>
      <c r="F79" s="260">
        <v>9880.5833333333339</v>
      </c>
      <c r="G79" s="260">
        <v>9811.1666666666679</v>
      </c>
      <c r="H79" s="260">
        <v>10071.166666666668</v>
      </c>
      <c r="I79" s="260">
        <v>10140.583333333336</v>
      </c>
      <c r="J79" s="260">
        <v>10201.166666666668</v>
      </c>
      <c r="K79" s="259">
        <v>10080</v>
      </c>
      <c r="L79" s="259">
        <v>9950</v>
      </c>
      <c r="M79" s="259">
        <v>1.3259999999999999E-2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847.6</v>
      </c>
      <c r="D80" s="260">
        <v>851.08333333333337</v>
      </c>
      <c r="E80" s="260">
        <v>841.61666666666679</v>
      </c>
      <c r="F80" s="260">
        <v>835.63333333333344</v>
      </c>
      <c r="G80" s="260">
        <v>826.16666666666686</v>
      </c>
      <c r="H80" s="260">
        <v>857.06666666666672</v>
      </c>
      <c r="I80" s="260">
        <v>866.53333333333319</v>
      </c>
      <c r="J80" s="260">
        <v>872.51666666666665</v>
      </c>
      <c r="K80" s="259">
        <v>860.55</v>
      </c>
      <c r="L80" s="259">
        <v>845.1</v>
      </c>
      <c r="M80" s="259">
        <v>76.016599999999997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282.2</v>
      </c>
      <c r="D81" s="260">
        <v>282.40000000000003</v>
      </c>
      <c r="E81" s="260">
        <v>279.80000000000007</v>
      </c>
      <c r="F81" s="260">
        <v>277.40000000000003</v>
      </c>
      <c r="G81" s="260">
        <v>274.80000000000007</v>
      </c>
      <c r="H81" s="260">
        <v>284.80000000000007</v>
      </c>
      <c r="I81" s="260">
        <v>287.40000000000009</v>
      </c>
      <c r="J81" s="260">
        <v>289.80000000000007</v>
      </c>
      <c r="K81" s="259">
        <v>285</v>
      </c>
      <c r="L81" s="259">
        <v>280</v>
      </c>
      <c r="M81" s="259">
        <v>14.587669999999999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940.4</v>
      </c>
      <c r="D82" s="260">
        <v>944.31666666666661</v>
      </c>
      <c r="E82" s="260">
        <v>928.63333333333321</v>
      </c>
      <c r="F82" s="260">
        <v>916.86666666666656</v>
      </c>
      <c r="G82" s="260">
        <v>901.18333333333317</v>
      </c>
      <c r="H82" s="260">
        <v>956.08333333333326</v>
      </c>
      <c r="I82" s="260">
        <v>971.76666666666665</v>
      </c>
      <c r="J82" s="260">
        <v>983.5333333333333</v>
      </c>
      <c r="K82" s="259">
        <v>960</v>
      </c>
      <c r="L82" s="259">
        <v>932.55</v>
      </c>
      <c r="M82" s="259">
        <v>0.69274000000000002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274.55</v>
      </c>
      <c r="D83" s="260">
        <v>275.98333333333335</v>
      </c>
      <c r="E83" s="260">
        <v>271.56666666666672</v>
      </c>
      <c r="F83" s="260">
        <v>268.58333333333337</v>
      </c>
      <c r="G83" s="260">
        <v>264.16666666666674</v>
      </c>
      <c r="H83" s="260">
        <v>278.9666666666667</v>
      </c>
      <c r="I83" s="260">
        <v>283.38333333333333</v>
      </c>
      <c r="J83" s="260">
        <v>286.36666666666667</v>
      </c>
      <c r="K83" s="259">
        <v>280.39999999999998</v>
      </c>
      <c r="L83" s="259">
        <v>273</v>
      </c>
      <c r="M83" s="259">
        <v>15.65137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7303.45</v>
      </c>
      <c r="D84" s="260">
        <v>7350.0333333333328</v>
      </c>
      <c r="E84" s="260">
        <v>7008.9666666666653</v>
      </c>
      <c r="F84" s="260">
        <v>6714.4833333333327</v>
      </c>
      <c r="G84" s="260">
        <v>6373.4166666666652</v>
      </c>
      <c r="H84" s="260">
        <v>7644.5166666666655</v>
      </c>
      <c r="I84" s="260">
        <v>7985.583333333333</v>
      </c>
      <c r="J84" s="260">
        <v>8280.0666666666657</v>
      </c>
      <c r="K84" s="259">
        <v>7691.1</v>
      </c>
      <c r="L84" s="259">
        <v>7055.55</v>
      </c>
      <c r="M84" s="259">
        <v>0.24998000000000001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1193.75</v>
      </c>
      <c r="D85" s="260">
        <v>1196.5833333333333</v>
      </c>
      <c r="E85" s="260">
        <v>1177.7166666666665</v>
      </c>
      <c r="F85" s="260">
        <v>1161.6833333333332</v>
      </c>
      <c r="G85" s="260">
        <v>1142.8166666666664</v>
      </c>
      <c r="H85" s="260">
        <v>1212.6166666666666</v>
      </c>
      <c r="I85" s="260">
        <v>1231.4833333333333</v>
      </c>
      <c r="J85" s="260">
        <v>1247.5166666666667</v>
      </c>
      <c r="K85" s="259">
        <v>1215.45</v>
      </c>
      <c r="L85" s="259">
        <v>1180.55</v>
      </c>
      <c r="M85" s="259">
        <v>1.3852599999999999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922.2</v>
      </c>
      <c r="D86" s="260">
        <v>927.03333333333342</v>
      </c>
      <c r="E86" s="260">
        <v>911.36666666666679</v>
      </c>
      <c r="F86" s="260">
        <v>900.53333333333342</v>
      </c>
      <c r="G86" s="260">
        <v>884.86666666666679</v>
      </c>
      <c r="H86" s="260">
        <v>937.86666666666679</v>
      </c>
      <c r="I86" s="260">
        <v>953.53333333333353</v>
      </c>
      <c r="J86" s="260">
        <v>964.36666666666679</v>
      </c>
      <c r="K86" s="259">
        <v>942.7</v>
      </c>
      <c r="L86" s="259">
        <v>916.2</v>
      </c>
      <c r="M86" s="259">
        <v>0.42986999999999997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518.35</v>
      </c>
      <c r="D87" s="260">
        <v>521.78333333333342</v>
      </c>
      <c r="E87" s="260">
        <v>511.61666666666679</v>
      </c>
      <c r="F87" s="260">
        <v>504.88333333333333</v>
      </c>
      <c r="G87" s="260">
        <v>494.7166666666667</v>
      </c>
      <c r="H87" s="260">
        <v>528.51666666666688</v>
      </c>
      <c r="I87" s="260">
        <v>538.68333333333362</v>
      </c>
      <c r="J87" s="260">
        <v>545.41666666666697</v>
      </c>
      <c r="K87" s="259">
        <v>531.95000000000005</v>
      </c>
      <c r="L87" s="259">
        <v>515.04999999999995</v>
      </c>
      <c r="M87" s="259">
        <v>1.6311800000000001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16422.150000000001</v>
      </c>
      <c r="D88" s="260">
        <v>16428.616666666669</v>
      </c>
      <c r="E88" s="260">
        <v>16373.533333333336</v>
      </c>
      <c r="F88" s="260">
        <v>16324.916666666668</v>
      </c>
      <c r="G88" s="260">
        <v>16269.833333333336</v>
      </c>
      <c r="H88" s="260">
        <v>16477.233333333337</v>
      </c>
      <c r="I88" s="260">
        <v>16532.316666666666</v>
      </c>
      <c r="J88" s="260">
        <v>16580.933333333338</v>
      </c>
      <c r="K88" s="259">
        <v>16483.7</v>
      </c>
      <c r="L88" s="259">
        <v>16380</v>
      </c>
      <c r="M88" s="259">
        <v>0.18998000000000001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468.15</v>
      </c>
      <c r="D89" s="260">
        <v>471.0333333333333</v>
      </c>
      <c r="E89" s="260">
        <v>459.11666666666662</v>
      </c>
      <c r="F89" s="260">
        <v>450.08333333333331</v>
      </c>
      <c r="G89" s="260">
        <v>438.16666666666663</v>
      </c>
      <c r="H89" s="260">
        <v>480.06666666666661</v>
      </c>
      <c r="I89" s="260">
        <v>491.98333333333335</v>
      </c>
      <c r="J89" s="260">
        <v>501.01666666666659</v>
      </c>
      <c r="K89" s="259">
        <v>482.95</v>
      </c>
      <c r="L89" s="259">
        <v>462</v>
      </c>
      <c r="M89" s="259">
        <v>2.0936699999999999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34.6</v>
      </c>
      <c r="D90" s="260">
        <v>34.933333333333337</v>
      </c>
      <c r="E90" s="260">
        <v>34.166666666666671</v>
      </c>
      <c r="F90" s="260">
        <v>33.733333333333334</v>
      </c>
      <c r="G90" s="260">
        <v>32.966666666666669</v>
      </c>
      <c r="H90" s="260">
        <v>35.366666666666674</v>
      </c>
      <c r="I90" s="260">
        <v>36.13333333333334</v>
      </c>
      <c r="J90" s="260">
        <v>36.566666666666677</v>
      </c>
      <c r="K90" s="259">
        <v>35.700000000000003</v>
      </c>
      <c r="L90" s="259">
        <v>34.5</v>
      </c>
      <c r="M90" s="259">
        <v>119.92231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4157.6000000000004</v>
      </c>
      <c r="D91" s="260">
        <v>4143.1500000000005</v>
      </c>
      <c r="E91" s="260">
        <v>4122.0500000000011</v>
      </c>
      <c r="F91" s="260">
        <v>4086.5000000000009</v>
      </c>
      <c r="G91" s="260">
        <v>4065.4000000000015</v>
      </c>
      <c r="H91" s="260">
        <v>4178.7000000000007</v>
      </c>
      <c r="I91" s="260">
        <v>4199.8000000000011</v>
      </c>
      <c r="J91" s="260">
        <v>4235.3500000000004</v>
      </c>
      <c r="K91" s="259">
        <v>4164.25</v>
      </c>
      <c r="L91" s="259">
        <v>4107.6000000000004</v>
      </c>
      <c r="M91" s="259">
        <v>3.19387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1176.5999999999999</v>
      </c>
      <c r="D92" s="260">
        <v>1182.4666666666665</v>
      </c>
      <c r="E92" s="260">
        <v>1166.133333333333</v>
      </c>
      <c r="F92" s="260">
        <v>1155.6666666666665</v>
      </c>
      <c r="G92" s="260">
        <v>1139.333333333333</v>
      </c>
      <c r="H92" s="260">
        <v>1192.9333333333329</v>
      </c>
      <c r="I92" s="260">
        <v>1209.2666666666664</v>
      </c>
      <c r="J92" s="260">
        <v>1219.7333333333329</v>
      </c>
      <c r="K92" s="259">
        <v>1198.8</v>
      </c>
      <c r="L92" s="259">
        <v>1172</v>
      </c>
      <c r="M92" s="259">
        <v>0.46378000000000003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502.35</v>
      </c>
      <c r="D93" s="260">
        <v>503.84999999999997</v>
      </c>
      <c r="E93" s="260">
        <v>493.69999999999993</v>
      </c>
      <c r="F93" s="260">
        <v>485.04999999999995</v>
      </c>
      <c r="G93" s="260">
        <v>474.89999999999992</v>
      </c>
      <c r="H93" s="260">
        <v>512.5</v>
      </c>
      <c r="I93" s="260">
        <v>522.64999999999986</v>
      </c>
      <c r="J93" s="260">
        <v>531.29999999999995</v>
      </c>
      <c r="K93" s="259">
        <v>514</v>
      </c>
      <c r="L93" s="259">
        <v>495.2</v>
      </c>
      <c r="M93" s="259">
        <v>0.97645999999999999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72.45</v>
      </c>
      <c r="D94" s="260">
        <v>72.25</v>
      </c>
      <c r="E94" s="260">
        <v>71.75</v>
      </c>
      <c r="F94" s="260">
        <v>71.05</v>
      </c>
      <c r="G94" s="260">
        <v>70.55</v>
      </c>
      <c r="H94" s="260">
        <v>72.95</v>
      </c>
      <c r="I94" s="260">
        <v>73.45</v>
      </c>
      <c r="J94" s="260">
        <v>74.150000000000006</v>
      </c>
      <c r="K94" s="259">
        <v>72.75</v>
      </c>
      <c r="L94" s="259">
        <v>71.55</v>
      </c>
      <c r="M94" s="259">
        <v>8.6099099999999993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269.75</v>
      </c>
      <c r="D95" s="260">
        <v>268.36666666666667</v>
      </c>
      <c r="E95" s="260">
        <v>265.88333333333333</v>
      </c>
      <c r="F95" s="260">
        <v>262.01666666666665</v>
      </c>
      <c r="G95" s="260">
        <v>259.5333333333333</v>
      </c>
      <c r="H95" s="260">
        <v>272.23333333333335</v>
      </c>
      <c r="I95" s="260">
        <v>274.7166666666667</v>
      </c>
      <c r="J95" s="260">
        <v>278.58333333333337</v>
      </c>
      <c r="K95" s="259">
        <v>270.85000000000002</v>
      </c>
      <c r="L95" s="259">
        <v>264.5</v>
      </c>
      <c r="M95" s="259">
        <v>11.31094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2981.85</v>
      </c>
      <c r="D96" s="260">
        <v>2986.5166666666664</v>
      </c>
      <c r="E96" s="260">
        <v>2956.4833333333327</v>
      </c>
      <c r="F96" s="260">
        <v>2931.1166666666663</v>
      </c>
      <c r="G96" s="260">
        <v>2901.0833333333326</v>
      </c>
      <c r="H96" s="260">
        <v>3011.8833333333328</v>
      </c>
      <c r="I96" s="260">
        <v>3041.9166666666665</v>
      </c>
      <c r="J96" s="260">
        <v>3067.2833333333328</v>
      </c>
      <c r="K96" s="259">
        <v>3016.55</v>
      </c>
      <c r="L96" s="259">
        <v>2961.15</v>
      </c>
      <c r="M96" s="259">
        <v>0.29624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215.55</v>
      </c>
      <c r="D97" s="260">
        <v>216.61666666666667</v>
      </c>
      <c r="E97" s="260">
        <v>214.03333333333336</v>
      </c>
      <c r="F97" s="260">
        <v>212.51666666666668</v>
      </c>
      <c r="G97" s="260">
        <v>209.93333333333337</v>
      </c>
      <c r="H97" s="260">
        <v>218.13333333333335</v>
      </c>
      <c r="I97" s="260">
        <v>220.71666666666667</v>
      </c>
      <c r="J97" s="260">
        <v>222.23333333333335</v>
      </c>
      <c r="K97" s="259">
        <v>219.2</v>
      </c>
      <c r="L97" s="259">
        <v>215.1</v>
      </c>
      <c r="M97" s="259">
        <v>1.43828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424.6</v>
      </c>
      <c r="D98" s="260">
        <v>425.73333333333329</v>
      </c>
      <c r="E98" s="260">
        <v>419.51666666666659</v>
      </c>
      <c r="F98" s="260">
        <v>414.43333333333328</v>
      </c>
      <c r="G98" s="260">
        <v>408.21666666666658</v>
      </c>
      <c r="H98" s="260">
        <v>430.81666666666661</v>
      </c>
      <c r="I98" s="260">
        <v>437.0333333333333</v>
      </c>
      <c r="J98" s="260">
        <v>442.11666666666662</v>
      </c>
      <c r="K98" s="259">
        <v>431.95</v>
      </c>
      <c r="L98" s="259">
        <v>420.65</v>
      </c>
      <c r="M98" s="259">
        <v>5.5915600000000003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514.29999999999995</v>
      </c>
      <c r="D99" s="260">
        <v>512.41666666666663</v>
      </c>
      <c r="E99" s="260">
        <v>507.88333333333321</v>
      </c>
      <c r="F99" s="260">
        <v>501.46666666666658</v>
      </c>
      <c r="G99" s="260">
        <v>496.93333333333317</v>
      </c>
      <c r="H99" s="260">
        <v>518.83333333333326</v>
      </c>
      <c r="I99" s="260">
        <v>523.36666666666679</v>
      </c>
      <c r="J99" s="260">
        <v>529.7833333333333</v>
      </c>
      <c r="K99" s="259">
        <v>516.95000000000005</v>
      </c>
      <c r="L99" s="259">
        <v>506</v>
      </c>
      <c r="M99" s="259">
        <v>4.9590399999999999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318.7</v>
      </c>
      <c r="D100" s="260">
        <v>317.05</v>
      </c>
      <c r="E100" s="260">
        <v>314.10000000000002</v>
      </c>
      <c r="F100" s="260">
        <v>309.5</v>
      </c>
      <c r="G100" s="260">
        <v>306.55</v>
      </c>
      <c r="H100" s="260">
        <v>321.65000000000003</v>
      </c>
      <c r="I100" s="260">
        <v>324.59999999999997</v>
      </c>
      <c r="J100" s="260">
        <v>329.20000000000005</v>
      </c>
      <c r="K100" s="259">
        <v>320</v>
      </c>
      <c r="L100" s="259">
        <v>312.45</v>
      </c>
      <c r="M100" s="259">
        <v>117.84103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732.7</v>
      </c>
      <c r="D101" s="260">
        <v>734.11666666666679</v>
      </c>
      <c r="E101" s="260">
        <v>728.63333333333355</v>
      </c>
      <c r="F101" s="260">
        <v>724.56666666666672</v>
      </c>
      <c r="G101" s="260">
        <v>719.08333333333348</v>
      </c>
      <c r="H101" s="260">
        <v>738.18333333333362</v>
      </c>
      <c r="I101" s="260">
        <v>743.66666666666674</v>
      </c>
      <c r="J101" s="260">
        <v>747.73333333333369</v>
      </c>
      <c r="K101" s="259">
        <v>739.6</v>
      </c>
      <c r="L101" s="259">
        <v>730.05</v>
      </c>
      <c r="M101" s="259">
        <v>0.25857000000000002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745.1</v>
      </c>
      <c r="D102" s="260">
        <v>745.0333333333333</v>
      </c>
      <c r="E102" s="260">
        <v>740.06666666666661</v>
      </c>
      <c r="F102" s="260">
        <v>735.0333333333333</v>
      </c>
      <c r="G102" s="260">
        <v>730.06666666666661</v>
      </c>
      <c r="H102" s="260">
        <v>750.06666666666661</v>
      </c>
      <c r="I102" s="260">
        <v>755.0333333333333</v>
      </c>
      <c r="J102" s="260">
        <v>760.06666666666661</v>
      </c>
      <c r="K102" s="259">
        <v>750</v>
      </c>
      <c r="L102" s="259">
        <v>740</v>
      </c>
      <c r="M102" s="259">
        <v>0.23741999999999999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802.3</v>
      </c>
      <c r="D103" s="260">
        <v>804.21666666666658</v>
      </c>
      <c r="E103" s="260">
        <v>796.88333333333321</v>
      </c>
      <c r="F103" s="260">
        <v>791.46666666666658</v>
      </c>
      <c r="G103" s="260">
        <v>784.13333333333321</v>
      </c>
      <c r="H103" s="260">
        <v>809.63333333333321</v>
      </c>
      <c r="I103" s="260">
        <v>816.96666666666647</v>
      </c>
      <c r="J103" s="260">
        <v>822.38333333333321</v>
      </c>
      <c r="K103" s="259">
        <v>811.55</v>
      </c>
      <c r="L103" s="259">
        <v>798.8</v>
      </c>
      <c r="M103" s="259">
        <v>0.29249000000000003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134.55000000000001</v>
      </c>
      <c r="D104" s="260">
        <v>133.16666666666669</v>
      </c>
      <c r="E104" s="260">
        <v>130.93333333333337</v>
      </c>
      <c r="F104" s="260">
        <v>127.31666666666669</v>
      </c>
      <c r="G104" s="260">
        <v>125.08333333333337</v>
      </c>
      <c r="H104" s="260">
        <v>136.78333333333336</v>
      </c>
      <c r="I104" s="260">
        <v>139.01666666666671</v>
      </c>
      <c r="J104" s="260">
        <v>142.63333333333335</v>
      </c>
      <c r="K104" s="259">
        <v>135.4</v>
      </c>
      <c r="L104" s="259">
        <v>129.55000000000001</v>
      </c>
      <c r="M104" s="259">
        <v>33.017879999999998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1758.9</v>
      </c>
      <c r="D105" s="260">
        <v>1742.6000000000001</v>
      </c>
      <c r="E105" s="260">
        <v>1705.3500000000004</v>
      </c>
      <c r="F105" s="260">
        <v>1651.8000000000002</v>
      </c>
      <c r="G105" s="260">
        <v>1614.5500000000004</v>
      </c>
      <c r="H105" s="260">
        <v>1796.1500000000003</v>
      </c>
      <c r="I105" s="260">
        <v>1833.3999999999999</v>
      </c>
      <c r="J105" s="260">
        <v>1886.9500000000003</v>
      </c>
      <c r="K105" s="259">
        <v>1779.85</v>
      </c>
      <c r="L105" s="259">
        <v>1689.05</v>
      </c>
      <c r="M105" s="259">
        <v>1.4380200000000001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26.35</v>
      </c>
      <c r="D106" s="260">
        <v>26.483333333333331</v>
      </c>
      <c r="E106" s="260">
        <v>25.766666666666662</v>
      </c>
      <c r="F106" s="260">
        <v>25.18333333333333</v>
      </c>
      <c r="G106" s="260">
        <v>24.466666666666661</v>
      </c>
      <c r="H106" s="260">
        <v>27.066666666666663</v>
      </c>
      <c r="I106" s="260">
        <v>27.783333333333331</v>
      </c>
      <c r="J106" s="260">
        <v>28.366666666666664</v>
      </c>
      <c r="K106" s="259">
        <v>27.2</v>
      </c>
      <c r="L106" s="259">
        <v>25.9</v>
      </c>
      <c r="M106" s="259">
        <v>651.77648999999997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1215.55</v>
      </c>
      <c r="D107" s="260">
        <v>1217.3500000000001</v>
      </c>
      <c r="E107" s="260">
        <v>1210.2000000000003</v>
      </c>
      <c r="F107" s="260">
        <v>1204.8500000000001</v>
      </c>
      <c r="G107" s="260">
        <v>1197.7000000000003</v>
      </c>
      <c r="H107" s="260">
        <v>1222.7000000000003</v>
      </c>
      <c r="I107" s="260">
        <v>1229.8500000000004</v>
      </c>
      <c r="J107" s="260">
        <v>1235.2000000000003</v>
      </c>
      <c r="K107" s="259">
        <v>1224.5</v>
      </c>
      <c r="L107" s="259">
        <v>1212</v>
      </c>
      <c r="M107" s="259">
        <v>1.80965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553.15</v>
      </c>
      <c r="D108" s="260">
        <v>554.46666666666658</v>
      </c>
      <c r="E108" s="260">
        <v>545.88333333333321</v>
      </c>
      <c r="F108" s="260">
        <v>538.61666666666667</v>
      </c>
      <c r="G108" s="260">
        <v>530.0333333333333</v>
      </c>
      <c r="H108" s="260">
        <v>561.73333333333312</v>
      </c>
      <c r="I108" s="260">
        <v>570.31666666666638</v>
      </c>
      <c r="J108" s="260">
        <v>577.58333333333303</v>
      </c>
      <c r="K108" s="259">
        <v>563.04999999999995</v>
      </c>
      <c r="L108" s="259">
        <v>547.20000000000005</v>
      </c>
      <c r="M108" s="259">
        <v>0.87031000000000003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771</v>
      </c>
      <c r="D109" s="260">
        <v>775.25</v>
      </c>
      <c r="E109" s="260">
        <v>765.75</v>
      </c>
      <c r="F109" s="260">
        <v>760.5</v>
      </c>
      <c r="G109" s="260">
        <v>751</v>
      </c>
      <c r="H109" s="260">
        <v>780.5</v>
      </c>
      <c r="I109" s="260">
        <v>790</v>
      </c>
      <c r="J109" s="260">
        <v>795.25</v>
      </c>
      <c r="K109" s="259">
        <v>784.75</v>
      </c>
      <c r="L109" s="259">
        <v>770</v>
      </c>
      <c r="M109" s="259">
        <v>0.68899999999999995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5297</v>
      </c>
      <c r="D110" s="260">
        <v>5299</v>
      </c>
      <c r="E110" s="260">
        <v>5248</v>
      </c>
      <c r="F110" s="260">
        <v>5199</v>
      </c>
      <c r="G110" s="260">
        <v>5148</v>
      </c>
      <c r="H110" s="260">
        <v>5348</v>
      </c>
      <c r="I110" s="260">
        <v>5399</v>
      </c>
      <c r="J110" s="260">
        <v>5448</v>
      </c>
      <c r="K110" s="259">
        <v>5350</v>
      </c>
      <c r="L110" s="259">
        <v>5250</v>
      </c>
      <c r="M110" s="259">
        <v>8.4750000000000006E-2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331.4</v>
      </c>
      <c r="D111" s="260">
        <v>329.66666666666669</v>
      </c>
      <c r="E111" s="260">
        <v>326.33333333333337</v>
      </c>
      <c r="F111" s="260">
        <v>321.26666666666671</v>
      </c>
      <c r="G111" s="260">
        <v>317.93333333333339</v>
      </c>
      <c r="H111" s="260">
        <v>334.73333333333335</v>
      </c>
      <c r="I111" s="260">
        <v>338.06666666666672</v>
      </c>
      <c r="J111" s="260">
        <v>343.13333333333333</v>
      </c>
      <c r="K111" s="259">
        <v>333</v>
      </c>
      <c r="L111" s="259">
        <v>324.60000000000002</v>
      </c>
      <c r="M111" s="259">
        <v>1.5439499999999999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285.10000000000002</v>
      </c>
      <c r="D112" s="260">
        <v>284.56666666666666</v>
      </c>
      <c r="E112" s="260">
        <v>282.33333333333331</v>
      </c>
      <c r="F112" s="260">
        <v>279.56666666666666</v>
      </c>
      <c r="G112" s="260">
        <v>277.33333333333331</v>
      </c>
      <c r="H112" s="260">
        <v>287.33333333333331</v>
      </c>
      <c r="I112" s="260">
        <v>289.56666666666666</v>
      </c>
      <c r="J112" s="260">
        <v>292.33333333333331</v>
      </c>
      <c r="K112" s="259">
        <v>286.8</v>
      </c>
      <c r="L112" s="259">
        <v>281.8</v>
      </c>
      <c r="M112" s="259">
        <v>9.8459900000000005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389.95</v>
      </c>
      <c r="D113" s="260">
        <v>391.06666666666666</v>
      </c>
      <c r="E113" s="260">
        <v>387.88333333333333</v>
      </c>
      <c r="F113" s="260">
        <v>385.81666666666666</v>
      </c>
      <c r="G113" s="260">
        <v>382.63333333333333</v>
      </c>
      <c r="H113" s="260">
        <v>393.13333333333333</v>
      </c>
      <c r="I113" s="260">
        <v>396.31666666666661</v>
      </c>
      <c r="J113" s="260">
        <v>398.38333333333333</v>
      </c>
      <c r="K113" s="259">
        <v>394.25</v>
      </c>
      <c r="L113" s="259">
        <v>389</v>
      </c>
      <c r="M113" s="259">
        <v>0.21456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592.1</v>
      </c>
      <c r="D114" s="260">
        <v>588.28333333333342</v>
      </c>
      <c r="E114" s="260">
        <v>581.51666666666688</v>
      </c>
      <c r="F114" s="260">
        <v>570.93333333333351</v>
      </c>
      <c r="G114" s="260">
        <v>564.16666666666697</v>
      </c>
      <c r="H114" s="260">
        <v>598.86666666666679</v>
      </c>
      <c r="I114" s="260">
        <v>605.63333333333344</v>
      </c>
      <c r="J114" s="260">
        <v>616.2166666666667</v>
      </c>
      <c r="K114" s="259">
        <v>595.04999999999995</v>
      </c>
      <c r="L114" s="259">
        <v>577.70000000000005</v>
      </c>
      <c r="M114" s="259">
        <v>1.2411700000000001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711.05</v>
      </c>
      <c r="D115" s="260">
        <v>712.43333333333339</v>
      </c>
      <c r="E115" s="260">
        <v>706.91666666666674</v>
      </c>
      <c r="F115" s="260">
        <v>702.7833333333333</v>
      </c>
      <c r="G115" s="260">
        <v>697.26666666666665</v>
      </c>
      <c r="H115" s="260">
        <v>716.56666666666683</v>
      </c>
      <c r="I115" s="260">
        <v>722.08333333333348</v>
      </c>
      <c r="J115" s="260">
        <v>726.21666666666692</v>
      </c>
      <c r="K115" s="259">
        <v>717.95</v>
      </c>
      <c r="L115" s="259">
        <v>708.3</v>
      </c>
      <c r="M115" s="259">
        <v>8.0505200000000006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1104.0999999999999</v>
      </c>
      <c r="D116" s="260">
        <v>1103.6666666666667</v>
      </c>
      <c r="E116" s="260">
        <v>1097.6333333333334</v>
      </c>
      <c r="F116" s="260">
        <v>1091.1666666666667</v>
      </c>
      <c r="G116" s="260">
        <v>1085.1333333333334</v>
      </c>
      <c r="H116" s="260">
        <v>1110.1333333333334</v>
      </c>
      <c r="I116" s="260">
        <v>1116.1666666666667</v>
      </c>
      <c r="J116" s="260">
        <v>1122.6333333333334</v>
      </c>
      <c r="K116" s="259">
        <v>1109.7</v>
      </c>
      <c r="L116" s="259">
        <v>1097.2</v>
      </c>
      <c r="M116" s="259">
        <v>13.02811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184.45</v>
      </c>
      <c r="D117" s="260">
        <v>184</v>
      </c>
      <c r="E117" s="260">
        <v>182.35</v>
      </c>
      <c r="F117" s="260">
        <v>180.25</v>
      </c>
      <c r="G117" s="260">
        <v>178.6</v>
      </c>
      <c r="H117" s="260">
        <v>186.1</v>
      </c>
      <c r="I117" s="260">
        <v>187.74999999999997</v>
      </c>
      <c r="J117" s="260">
        <v>189.85</v>
      </c>
      <c r="K117" s="259">
        <v>185.65</v>
      </c>
      <c r="L117" s="259">
        <v>181.9</v>
      </c>
      <c r="M117" s="259">
        <v>17.09198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1492.5</v>
      </c>
      <c r="D118" s="260">
        <v>1500.3166666666666</v>
      </c>
      <c r="E118" s="260">
        <v>1482.1833333333332</v>
      </c>
      <c r="F118" s="260">
        <v>1471.8666666666666</v>
      </c>
      <c r="G118" s="260">
        <v>1453.7333333333331</v>
      </c>
      <c r="H118" s="260">
        <v>1510.6333333333332</v>
      </c>
      <c r="I118" s="260">
        <v>1528.7666666666664</v>
      </c>
      <c r="J118" s="260">
        <v>1539.0833333333333</v>
      </c>
      <c r="K118" s="259">
        <v>1518.45</v>
      </c>
      <c r="L118" s="259">
        <v>1490</v>
      </c>
      <c r="M118" s="259">
        <v>0.47893999999999998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229.1</v>
      </c>
      <c r="D119" s="260">
        <v>229.14999999999998</v>
      </c>
      <c r="E119" s="260">
        <v>227.59999999999997</v>
      </c>
      <c r="F119" s="260">
        <v>226.1</v>
      </c>
      <c r="G119" s="260">
        <v>224.54999999999998</v>
      </c>
      <c r="H119" s="260">
        <v>230.64999999999995</v>
      </c>
      <c r="I119" s="260">
        <v>232.19999999999996</v>
      </c>
      <c r="J119" s="260">
        <v>233.69999999999993</v>
      </c>
      <c r="K119" s="259">
        <v>230.7</v>
      </c>
      <c r="L119" s="259">
        <v>227.65</v>
      </c>
      <c r="M119" s="259">
        <v>58.85877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648.70000000000005</v>
      </c>
      <c r="D120" s="260">
        <v>634.41666666666663</v>
      </c>
      <c r="E120" s="260">
        <v>607.83333333333326</v>
      </c>
      <c r="F120" s="260">
        <v>566.96666666666658</v>
      </c>
      <c r="G120" s="260">
        <v>540.38333333333321</v>
      </c>
      <c r="H120" s="260">
        <v>675.2833333333333</v>
      </c>
      <c r="I120" s="260">
        <v>701.86666666666656</v>
      </c>
      <c r="J120" s="260">
        <v>742.73333333333335</v>
      </c>
      <c r="K120" s="259">
        <v>661</v>
      </c>
      <c r="L120" s="259">
        <v>593.54999999999995</v>
      </c>
      <c r="M120" s="259">
        <v>59.259819999999998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3807.85</v>
      </c>
      <c r="D121" s="260">
        <v>3794.5666666666671</v>
      </c>
      <c r="E121" s="260">
        <v>3769.1333333333341</v>
      </c>
      <c r="F121" s="260">
        <v>3730.416666666667</v>
      </c>
      <c r="G121" s="260">
        <v>3704.983333333334</v>
      </c>
      <c r="H121" s="260">
        <v>3833.2833333333342</v>
      </c>
      <c r="I121" s="260">
        <v>3858.7166666666676</v>
      </c>
      <c r="J121" s="260">
        <v>3897.4333333333343</v>
      </c>
      <c r="K121" s="259">
        <v>3820</v>
      </c>
      <c r="L121" s="259">
        <v>3755.85</v>
      </c>
      <c r="M121" s="259">
        <v>1.13967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1579.6</v>
      </c>
      <c r="D122" s="260">
        <v>1580.5666666666666</v>
      </c>
      <c r="E122" s="260">
        <v>1573.0333333333333</v>
      </c>
      <c r="F122" s="260">
        <v>1566.4666666666667</v>
      </c>
      <c r="G122" s="260">
        <v>1558.9333333333334</v>
      </c>
      <c r="H122" s="260">
        <v>1587.1333333333332</v>
      </c>
      <c r="I122" s="260">
        <v>1594.6666666666665</v>
      </c>
      <c r="J122" s="260">
        <v>1601.2333333333331</v>
      </c>
      <c r="K122" s="259">
        <v>1588.1</v>
      </c>
      <c r="L122" s="259">
        <v>1574</v>
      </c>
      <c r="M122" s="259">
        <v>1.3570500000000001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2278.1</v>
      </c>
      <c r="D123" s="260">
        <v>2280.9500000000003</v>
      </c>
      <c r="E123" s="260">
        <v>2267.1500000000005</v>
      </c>
      <c r="F123" s="260">
        <v>2256.2000000000003</v>
      </c>
      <c r="G123" s="260">
        <v>2242.4000000000005</v>
      </c>
      <c r="H123" s="260">
        <v>2291.9000000000005</v>
      </c>
      <c r="I123" s="260">
        <v>2305.7000000000007</v>
      </c>
      <c r="J123" s="260">
        <v>2316.6500000000005</v>
      </c>
      <c r="K123" s="259">
        <v>2294.75</v>
      </c>
      <c r="L123" s="259">
        <v>2270</v>
      </c>
      <c r="M123" s="259">
        <v>0.65376000000000001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735</v>
      </c>
      <c r="D124" s="260">
        <v>732.83333333333337</v>
      </c>
      <c r="E124" s="260">
        <v>727.7166666666667</v>
      </c>
      <c r="F124" s="260">
        <v>720.43333333333328</v>
      </c>
      <c r="G124" s="260">
        <v>715.31666666666661</v>
      </c>
      <c r="H124" s="260">
        <v>740.11666666666679</v>
      </c>
      <c r="I124" s="260">
        <v>745.23333333333335</v>
      </c>
      <c r="J124" s="260">
        <v>752.51666666666688</v>
      </c>
      <c r="K124" s="259">
        <v>737.95</v>
      </c>
      <c r="L124" s="259">
        <v>725.55</v>
      </c>
      <c r="M124" s="259">
        <v>7.4210200000000004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896.9</v>
      </c>
      <c r="D125" s="260">
        <v>895.75</v>
      </c>
      <c r="E125" s="260">
        <v>889.15</v>
      </c>
      <c r="F125" s="260">
        <v>881.4</v>
      </c>
      <c r="G125" s="260">
        <v>874.8</v>
      </c>
      <c r="H125" s="260">
        <v>903.5</v>
      </c>
      <c r="I125" s="260">
        <v>910.09999999999991</v>
      </c>
      <c r="J125" s="260">
        <v>917.85</v>
      </c>
      <c r="K125" s="259">
        <v>902.35</v>
      </c>
      <c r="L125" s="259">
        <v>888</v>
      </c>
      <c r="M125" s="259">
        <v>2.79488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964.7</v>
      </c>
      <c r="D126" s="260">
        <v>963.58333333333337</v>
      </c>
      <c r="E126" s="260">
        <v>956.41666666666674</v>
      </c>
      <c r="F126" s="260">
        <v>948.13333333333333</v>
      </c>
      <c r="G126" s="260">
        <v>940.9666666666667</v>
      </c>
      <c r="H126" s="260">
        <v>971.86666666666679</v>
      </c>
      <c r="I126" s="260">
        <v>979.03333333333353</v>
      </c>
      <c r="J126" s="260">
        <v>987.31666666666683</v>
      </c>
      <c r="K126" s="259">
        <v>970.75</v>
      </c>
      <c r="L126" s="259">
        <v>955.3</v>
      </c>
      <c r="M126" s="259">
        <v>0.25001000000000001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368.2</v>
      </c>
      <c r="D127" s="260">
        <v>367.29999999999995</v>
      </c>
      <c r="E127" s="260">
        <v>364.94999999999993</v>
      </c>
      <c r="F127" s="260">
        <v>361.7</v>
      </c>
      <c r="G127" s="260">
        <v>359.34999999999997</v>
      </c>
      <c r="H127" s="260">
        <v>370.5499999999999</v>
      </c>
      <c r="I127" s="260">
        <v>372.89999999999992</v>
      </c>
      <c r="J127" s="260">
        <v>376.14999999999986</v>
      </c>
      <c r="K127" s="259">
        <v>369.65</v>
      </c>
      <c r="L127" s="259">
        <v>364.05</v>
      </c>
      <c r="M127" s="259">
        <v>5.9035099999999998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1330.05</v>
      </c>
      <c r="D128" s="260">
        <v>1332.8500000000001</v>
      </c>
      <c r="E128" s="260">
        <v>1319.5000000000002</v>
      </c>
      <c r="F128" s="260">
        <v>1308.95</v>
      </c>
      <c r="G128" s="260">
        <v>1295.6000000000001</v>
      </c>
      <c r="H128" s="260">
        <v>1343.4000000000003</v>
      </c>
      <c r="I128" s="260">
        <v>1356.7500000000002</v>
      </c>
      <c r="J128" s="260">
        <v>1367.3000000000004</v>
      </c>
      <c r="K128" s="259">
        <v>1346.2</v>
      </c>
      <c r="L128" s="259">
        <v>1322.3</v>
      </c>
      <c r="M128" s="259">
        <v>6.8389100000000003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815.05</v>
      </c>
      <c r="D129" s="260">
        <v>810.35</v>
      </c>
      <c r="E129" s="260">
        <v>795.7</v>
      </c>
      <c r="F129" s="260">
        <v>776.35</v>
      </c>
      <c r="G129" s="260">
        <v>761.7</v>
      </c>
      <c r="H129" s="260">
        <v>829.7</v>
      </c>
      <c r="I129" s="260">
        <v>844.34999999999991</v>
      </c>
      <c r="J129" s="260">
        <v>863.7</v>
      </c>
      <c r="K129" s="259">
        <v>825</v>
      </c>
      <c r="L129" s="259">
        <v>791</v>
      </c>
      <c r="M129" s="259">
        <v>2.6062599999999998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872.95</v>
      </c>
      <c r="D130" s="260">
        <v>875.19999999999993</v>
      </c>
      <c r="E130" s="260">
        <v>867.74999999999989</v>
      </c>
      <c r="F130" s="260">
        <v>862.55</v>
      </c>
      <c r="G130" s="260">
        <v>855.09999999999991</v>
      </c>
      <c r="H130" s="260">
        <v>880.39999999999986</v>
      </c>
      <c r="I130" s="260">
        <v>887.84999999999991</v>
      </c>
      <c r="J130" s="260">
        <v>893.04999999999984</v>
      </c>
      <c r="K130" s="259">
        <v>882.65</v>
      </c>
      <c r="L130" s="259">
        <v>870</v>
      </c>
      <c r="M130" s="259">
        <v>0.23335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390.7</v>
      </c>
      <c r="D131" s="260">
        <v>391.61666666666662</v>
      </c>
      <c r="E131" s="260">
        <v>386.88333333333321</v>
      </c>
      <c r="F131" s="260">
        <v>383.06666666666661</v>
      </c>
      <c r="G131" s="260">
        <v>378.3333333333332</v>
      </c>
      <c r="H131" s="260">
        <v>395.43333333333322</v>
      </c>
      <c r="I131" s="260">
        <v>400.16666666666669</v>
      </c>
      <c r="J131" s="260">
        <v>403.98333333333323</v>
      </c>
      <c r="K131" s="259">
        <v>396.35</v>
      </c>
      <c r="L131" s="259">
        <v>387.8</v>
      </c>
      <c r="M131" s="259">
        <v>40.930619999999998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546.45000000000005</v>
      </c>
      <c r="D132" s="260">
        <v>545.29999999999995</v>
      </c>
      <c r="E132" s="260">
        <v>541.69999999999993</v>
      </c>
      <c r="F132" s="260">
        <v>536.94999999999993</v>
      </c>
      <c r="G132" s="260">
        <v>533.34999999999991</v>
      </c>
      <c r="H132" s="260">
        <v>550.04999999999995</v>
      </c>
      <c r="I132" s="260">
        <v>553.64999999999986</v>
      </c>
      <c r="J132" s="260">
        <v>558.4</v>
      </c>
      <c r="K132" s="259">
        <v>548.9</v>
      </c>
      <c r="L132" s="259">
        <v>540.54999999999995</v>
      </c>
      <c r="M132" s="259">
        <v>17.105409999999999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1713.1</v>
      </c>
      <c r="D133" s="260">
        <v>1701.2</v>
      </c>
      <c r="E133" s="260">
        <v>1678.4</v>
      </c>
      <c r="F133" s="260">
        <v>1643.7</v>
      </c>
      <c r="G133" s="260">
        <v>1620.9</v>
      </c>
      <c r="H133" s="260">
        <v>1735.9</v>
      </c>
      <c r="I133" s="260">
        <v>1758.6999999999998</v>
      </c>
      <c r="J133" s="260">
        <v>1793.4</v>
      </c>
      <c r="K133" s="259">
        <v>1724</v>
      </c>
      <c r="L133" s="259">
        <v>1666.5</v>
      </c>
      <c r="M133" s="259">
        <v>2.4815200000000002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812.6</v>
      </c>
      <c r="D134" s="260">
        <v>821.79999999999984</v>
      </c>
      <c r="E134" s="260">
        <v>796.59999999999968</v>
      </c>
      <c r="F134" s="260">
        <v>780.5999999999998</v>
      </c>
      <c r="G134" s="260">
        <v>755.39999999999964</v>
      </c>
      <c r="H134" s="260">
        <v>837.79999999999973</v>
      </c>
      <c r="I134" s="260">
        <v>862.99999999999977</v>
      </c>
      <c r="J134" s="260">
        <v>878.99999999999977</v>
      </c>
      <c r="K134" s="259">
        <v>847</v>
      </c>
      <c r="L134" s="259">
        <v>805.8</v>
      </c>
      <c r="M134" s="259">
        <v>10.55939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2120.65</v>
      </c>
      <c r="D135" s="260">
        <v>2128.2333333333331</v>
      </c>
      <c r="E135" s="260">
        <v>2098.4666666666662</v>
      </c>
      <c r="F135" s="260">
        <v>2076.2833333333333</v>
      </c>
      <c r="G135" s="260">
        <v>2046.5166666666664</v>
      </c>
      <c r="H135" s="260">
        <v>2150.4166666666661</v>
      </c>
      <c r="I135" s="260">
        <v>2180.1833333333334</v>
      </c>
      <c r="J135" s="260">
        <v>2202.3666666666659</v>
      </c>
      <c r="K135" s="259">
        <v>2158</v>
      </c>
      <c r="L135" s="259">
        <v>2106.0500000000002</v>
      </c>
      <c r="M135" s="259">
        <v>4.4370399999999997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334.9</v>
      </c>
      <c r="D136" s="260">
        <v>337.58333333333331</v>
      </c>
      <c r="E136" s="260">
        <v>328.71666666666664</v>
      </c>
      <c r="F136" s="260">
        <v>322.5333333333333</v>
      </c>
      <c r="G136" s="260">
        <v>313.66666666666663</v>
      </c>
      <c r="H136" s="260">
        <v>343.76666666666665</v>
      </c>
      <c r="I136" s="260">
        <v>352.63333333333333</v>
      </c>
      <c r="J136" s="260">
        <v>358.81666666666666</v>
      </c>
      <c r="K136" s="259">
        <v>346.45</v>
      </c>
      <c r="L136" s="259">
        <v>331.4</v>
      </c>
      <c r="M136" s="259">
        <v>30.890930000000001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224.25</v>
      </c>
      <c r="D137" s="260">
        <v>225.28333333333333</v>
      </c>
      <c r="E137" s="260">
        <v>221.06666666666666</v>
      </c>
      <c r="F137" s="260">
        <v>217.88333333333333</v>
      </c>
      <c r="G137" s="260">
        <v>213.66666666666666</v>
      </c>
      <c r="H137" s="260">
        <v>228.46666666666667</v>
      </c>
      <c r="I137" s="260">
        <v>232.68333333333331</v>
      </c>
      <c r="J137" s="260">
        <v>235.86666666666667</v>
      </c>
      <c r="K137" s="259">
        <v>229.5</v>
      </c>
      <c r="L137" s="259">
        <v>222.1</v>
      </c>
      <c r="M137" s="259">
        <v>108.56146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185.2</v>
      </c>
      <c r="D138" s="260">
        <v>184.75</v>
      </c>
      <c r="E138" s="260">
        <v>182.7</v>
      </c>
      <c r="F138" s="260">
        <v>180.2</v>
      </c>
      <c r="G138" s="260">
        <v>178.14999999999998</v>
      </c>
      <c r="H138" s="260">
        <v>187.25</v>
      </c>
      <c r="I138" s="260">
        <v>189.3</v>
      </c>
      <c r="J138" s="260">
        <v>191.8</v>
      </c>
      <c r="K138" s="259">
        <v>186.8</v>
      </c>
      <c r="L138" s="259">
        <v>182.25</v>
      </c>
      <c r="M138" s="259">
        <v>17.22974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45.95</v>
      </c>
      <c r="D139" s="260">
        <v>46.65</v>
      </c>
      <c r="E139" s="260">
        <v>44.849999999999994</v>
      </c>
      <c r="F139" s="260">
        <v>43.749999999999993</v>
      </c>
      <c r="G139" s="260">
        <v>41.949999999999989</v>
      </c>
      <c r="H139" s="260">
        <v>47.75</v>
      </c>
      <c r="I139" s="260">
        <v>49.55</v>
      </c>
      <c r="J139" s="260">
        <v>50.650000000000006</v>
      </c>
      <c r="K139" s="259">
        <v>48.45</v>
      </c>
      <c r="L139" s="259">
        <v>45.55</v>
      </c>
      <c r="M139" s="259">
        <v>15.58644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221.2</v>
      </c>
      <c r="D140" s="260">
        <v>221.46666666666667</v>
      </c>
      <c r="E140" s="260">
        <v>220.18333333333334</v>
      </c>
      <c r="F140" s="260">
        <v>219.16666666666666</v>
      </c>
      <c r="G140" s="260">
        <v>217.88333333333333</v>
      </c>
      <c r="H140" s="260">
        <v>222.48333333333335</v>
      </c>
      <c r="I140" s="260">
        <v>223.76666666666671</v>
      </c>
      <c r="J140" s="260">
        <v>224.78333333333336</v>
      </c>
      <c r="K140" s="259">
        <v>222.75</v>
      </c>
      <c r="L140" s="259">
        <v>220.45</v>
      </c>
      <c r="M140" s="259">
        <v>0.76024999999999998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3305.6</v>
      </c>
      <c r="D141" s="260">
        <v>3295.3333333333335</v>
      </c>
      <c r="E141" s="260">
        <v>3255.7666666666669</v>
      </c>
      <c r="F141" s="260">
        <v>3205.9333333333334</v>
      </c>
      <c r="G141" s="260">
        <v>3166.3666666666668</v>
      </c>
      <c r="H141" s="260">
        <v>3345.166666666667</v>
      </c>
      <c r="I141" s="260">
        <v>3384.7333333333336</v>
      </c>
      <c r="J141" s="260">
        <v>3434.5666666666671</v>
      </c>
      <c r="K141" s="259">
        <v>3334.9</v>
      </c>
      <c r="L141" s="259">
        <v>3245.5</v>
      </c>
      <c r="M141" s="259">
        <v>5.5101699999999996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4347.95</v>
      </c>
      <c r="D142" s="260">
        <v>4345.7166666666662</v>
      </c>
      <c r="E142" s="260">
        <v>4322.5333333333328</v>
      </c>
      <c r="F142" s="260">
        <v>4297.1166666666668</v>
      </c>
      <c r="G142" s="260">
        <v>4273.9333333333334</v>
      </c>
      <c r="H142" s="260">
        <v>4371.1333333333323</v>
      </c>
      <c r="I142" s="260">
        <v>4394.3166666666648</v>
      </c>
      <c r="J142" s="260">
        <v>4419.7333333333318</v>
      </c>
      <c r="K142" s="259">
        <v>4368.8999999999996</v>
      </c>
      <c r="L142" s="259">
        <v>4320.3</v>
      </c>
      <c r="M142" s="259">
        <v>0.62939000000000001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2433.6999999999998</v>
      </c>
      <c r="D143" s="260">
        <v>2425.9500000000003</v>
      </c>
      <c r="E143" s="260">
        <v>2395.9000000000005</v>
      </c>
      <c r="F143" s="260">
        <v>2358.1000000000004</v>
      </c>
      <c r="G143" s="260">
        <v>2328.0500000000006</v>
      </c>
      <c r="H143" s="260">
        <v>2463.7500000000005</v>
      </c>
      <c r="I143" s="260">
        <v>2493.8000000000006</v>
      </c>
      <c r="J143" s="260">
        <v>2531.6000000000004</v>
      </c>
      <c r="K143" s="259">
        <v>2456</v>
      </c>
      <c r="L143" s="259">
        <v>2388.15</v>
      </c>
      <c r="M143" s="259">
        <v>1.3021100000000001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4362.5</v>
      </c>
      <c r="D144" s="260">
        <v>4363.7</v>
      </c>
      <c r="E144" s="260">
        <v>4324.7999999999993</v>
      </c>
      <c r="F144" s="260">
        <v>4287.0999999999995</v>
      </c>
      <c r="G144" s="260">
        <v>4248.1999999999989</v>
      </c>
      <c r="H144" s="260">
        <v>4401.3999999999996</v>
      </c>
      <c r="I144" s="260">
        <v>4440.2999999999993</v>
      </c>
      <c r="J144" s="260">
        <v>4478</v>
      </c>
      <c r="K144" s="259">
        <v>4402.6000000000004</v>
      </c>
      <c r="L144" s="259">
        <v>4326</v>
      </c>
      <c r="M144" s="259">
        <v>4.0309499999999998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621.85</v>
      </c>
      <c r="D145" s="260">
        <v>623.19999999999993</v>
      </c>
      <c r="E145" s="260">
        <v>613.89999999999986</v>
      </c>
      <c r="F145" s="260">
        <v>605.94999999999993</v>
      </c>
      <c r="G145" s="260">
        <v>596.64999999999986</v>
      </c>
      <c r="H145" s="260">
        <v>631.14999999999986</v>
      </c>
      <c r="I145" s="260">
        <v>640.44999999999982</v>
      </c>
      <c r="J145" s="260">
        <v>648.39999999999986</v>
      </c>
      <c r="K145" s="259">
        <v>632.5</v>
      </c>
      <c r="L145" s="259">
        <v>615.25</v>
      </c>
      <c r="M145" s="259">
        <v>1.43265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171.35</v>
      </c>
      <c r="D146" s="260">
        <v>171.81666666666669</v>
      </c>
      <c r="E146" s="260">
        <v>170.33333333333337</v>
      </c>
      <c r="F146" s="260">
        <v>169.31666666666669</v>
      </c>
      <c r="G146" s="260">
        <v>167.83333333333337</v>
      </c>
      <c r="H146" s="260">
        <v>172.83333333333337</v>
      </c>
      <c r="I146" s="260">
        <v>174.31666666666666</v>
      </c>
      <c r="J146" s="260">
        <v>175.33333333333337</v>
      </c>
      <c r="K146" s="259">
        <v>173.3</v>
      </c>
      <c r="L146" s="259">
        <v>170.8</v>
      </c>
      <c r="M146" s="259">
        <v>1.5111399999999999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153.15</v>
      </c>
      <c r="D147" s="260">
        <v>154.43333333333334</v>
      </c>
      <c r="E147" s="260">
        <v>151.71666666666667</v>
      </c>
      <c r="F147" s="260">
        <v>150.28333333333333</v>
      </c>
      <c r="G147" s="260">
        <v>147.56666666666666</v>
      </c>
      <c r="H147" s="260">
        <v>155.86666666666667</v>
      </c>
      <c r="I147" s="260">
        <v>158.58333333333337</v>
      </c>
      <c r="J147" s="260">
        <v>160.01666666666668</v>
      </c>
      <c r="K147" s="259">
        <v>157.15</v>
      </c>
      <c r="L147" s="259">
        <v>153</v>
      </c>
      <c r="M147" s="259">
        <v>0.98263999999999996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68.400000000000006</v>
      </c>
      <c r="D148" s="260">
        <v>65.55</v>
      </c>
      <c r="E148" s="260">
        <v>62.349999999999994</v>
      </c>
      <c r="F148" s="260">
        <v>56.3</v>
      </c>
      <c r="G148" s="260">
        <v>53.099999999999994</v>
      </c>
      <c r="H148" s="260">
        <v>71.599999999999994</v>
      </c>
      <c r="I148" s="260">
        <v>74.800000000000011</v>
      </c>
      <c r="J148" s="260">
        <v>80.849999999999994</v>
      </c>
      <c r="K148" s="259">
        <v>68.75</v>
      </c>
      <c r="L148" s="259">
        <v>59.5</v>
      </c>
      <c r="M148" s="259">
        <v>978.38469999999995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59.75</v>
      </c>
      <c r="D149" s="260">
        <v>59.833333333333336</v>
      </c>
      <c r="E149" s="260">
        <v>59.116666666666674</v>
      </c>
      <c r="F149" s="260">
        <v>58.483333333333341</v>
      </c>
      <c r="G149" s="260">
        <v>57.76666666666668</v>
      </c>
      <c r="H149" s="260">
        <v>60.466666666666669</v>
      </c>
      <c r="I149" s="260">
        <v>61.183333333333323</v>
      </c>
      <c r="J149" s="260">
        <v>61.816666666666663</v>
      </c>
      <c r="K149" s="259">
        <v>60.55</v>
      </c>
      <c r="L149" s="259">
        <v>59.2</v>
      </c>
      <c r="M149" s="259">
        <v>11.96128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3375.05</v>
      </c>
      <c r="D150" s="260">
        <v>3379</v>
      </c>
      <c r="E150" s="260">
        <v>3350.05</v>
      </c>
      <c r="F150" s="260">
        <v>3325.05</v>
      </c>
      <c r="G150" s="260">
        <v>3296.1000000000004</v>
      </c>
      <c r="H150" s="260">
        <v>3404</v>
      </c>
      <c r="I150" s="260">
        <v>3432.95</v>
      </c>
      <c r="J150" s="260">
        <v>3457.95</v>
      </c>
      <c r="K150" s="259">
        <v>3407.95</v>
      </c>
      <c r="L150" s="259">
        <v>3354</v>
      </c>
      <c r="M150" s="259">
        <v>4.6152499999999996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495.15</v>
      </c>
      <c r="D151" s="260">
        <v>498.48333333333329</v>
      </c>
      <c r="E151" s="260">
        <v>487.76666666666659</v>
      </c>
      <c r="F151" s="260">
        <v>480.38333333333333</v>
      </c>
      <c r="G151" s="260">
        <v>469.66666666666663</v>
      </c>
      <c r="H151" s="260">
        <v>505.86666666666656</v>
      </c>
      <c r="I151" s="260">
        <v>516.58333333333326</v>
      </c>
      <c r="J151" s="260">
        <v>523.96666666666647</v>
      </c>
      <c r="K151" s="259">
        <v>509.2</v>
      </c>
      <c r="L151" s="259">
        <v>491.1</v>
      </c>
      <c r="M151" s="259">
        <v>3.1352899999999999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432.6</v>
      </c>
      <c r="D152" s="260">
        <v>433.81666666666666</v>
      </c>
      <c r="E152" s="260">
        <v>425.83333333333331</v>
      </c>
      <c r="F152" s="260">
        <v>419.06666666666666</v>
      </c>
      <c r="G152" s="260">
        <v>411.08333333333331</v>
      </c>
      <c r="H152" s="260">
        <v>440.58333333333331</v>
      </c>
      <c r="I152" s="260">
        <v>448.56666666666666</v>
      </c>
      <c r="J152" s="260">
        <v>455.33333333333331</v>
      </c>
      <c r="K152" s="259">
        <v>441.8</v>
      </c>
      <c r="L152" s="259">
        <v>427.05</v>
      </c>
      <c r="M152" s="259">
        <v>2.7017500000000001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1500.4</v>
      </c>
      <c r="D153" s="260">
        <v>1504.2</v>
      </c>
      <c r="E153" s="260">
        <v>1481.9</v>
      </c>
      <c r="F153" s="260">
        <v>1463.4</v>
      </c>
      <c r="G153" s="260">
        <v>1441.1000000000001</v>
      </c>
      <c r="H153" s="260">
        <v>1522.7</v>
      </c>
      <c r="I153" s="260">
        <v>1544.9999999999998</v>
      </c>
      <c r="J153" s="260">
        <v>1563.5</v>
      </c>
      <c r="K153" s="259">
        <v>1526.5</v>
      </c>
      <c r="L153" s="259">
        <v>1485.7</v>
      </c>
      <c r="M153" s="259">
        <v>0.15014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78.349999999999994</v>
      </c>
      <c r="D154" s="260">
        <v>77.733333333333334</v>
      </c>
      <c r="E154" s="260">
        <v>76.366666666666674</v>
      </c>
      <c r="F154" s="260">
        <v>74.38333333333334</v>
      </c>
      <c r="G154" s="260">
        <v>73.01666666666668</v>
      </c>
      <c r="H154" s="260">
        <v>79.716666666666669</v>
      </c>
      <c r="I154" s="260">
        <v>81.083333333333314</v>
      </c>
      <c r="J154" s="260">
        <v>83.066666666666663</v>
      </c>
      <c r="K154" s="259">
        <v>79.099999999999994</v>
      </c>
      <c r="L154" s="259">
        <v>75.75</v>
      </c>
      <c r="M154" s="259">
        <v>57.388030000000001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52.25</v>
      </c>
      <c r="D155" s="260">
        <v>52.300000000000004</v>
      </c>
      <c r="E155" s="260">
        <v>51.600000000000009</v>
      </c>
      <c r="F155" s="260">
        <v>50.95</v>
      </c>
      <c r="G155" s="260">
        <v>50.250000000000007</v>
      </c>
      <c r="H155" s="260">
        <v>52.95000000000001</v>
      </c>
      <c r="I155" s="260">
        <v>53.650000000000013</v>
      </c>
      <c r="J155" s="260">
        <v>54.300000000000011</v>
      </c>
      <c r="K155" s="259">
        <v>53</v>
      </c>
      <c r="L155" s="259">
        <v>51.65</v>
      </c>
      <c r="M155" s="259">
        <v>5.9163300000000003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2212.3000000000002</v>
      </c>
      <c r="D156" s="260">
        <v>2196.5166666666669</v>
      </c>
      <c r="E156" s="260">
        <v>2157.0333333333338</v>
      </c>
      <c r="F156" s="260">
        <v>2101.7666666666669</v>
      </c>
      <c r="G156" s="260">
        <v>2062.2833333333338</v>
      </c>
      <c r="H156" s="260">
        <v>2251.7833333333338</v>
      </c>
      <c r="I156" s="260">
        <v>2291.2666666666664</v>
      </c>
      <c r="J156" s="260">
        <v>2346.5333333333338</v>
      </c>
      <c r="K156" s="259">
        <v>2236</v>
      </c>
      <c r="L156" s="259">
        <v>2141.25</v>
      </c>
      <c r="M156" s="259">
        <v>14.90549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181.95</v>
      </c>
      <c r="D157" s="260">
        <v>182.23333333333332</v>
      </c>
      <c r="E157" s="260">
        <v>181.11666666666665</v>
      </c>
      <c r="F157" s="260">
        <v>180.28333333333333</v>
      </c>
      <c r="G157" s="260">
        <v>179.16666666666666</v>
      </c>
      <c r="H157" s="260">
        <v>183.06666666666663</v>
      </c>
      <c r="I157" s="260">
        <v>184.18333333333331</v>
      </c>
      <c r="J157" s="260">
        <v>185.01666666666662</v>
      </c>
      <c r="K157" s="259">
        <v>183.35</v>
      </c>
      <c r="L157" s="259">
        <v>181.4</v>
      </c>
      <c r="M157" s="259">
        <v>25.454149999999998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280.05</v>
      </c>
      <c r="D158" s="260">
        <v>281</v>
      </c>
      <c r="E158" s="260">
        <v>278.55</v>
      </c>
      <c r="F158" s="260">
        <v>277.05</v>
      </c>
      <c r="G158" s="260">
        <v>274.60000000000002</v>
      </c>
      <c r="H158" s="260">
        <v>282.5</v>
      </c>
      <c r="I158" s="260">
        <v>284.95000000000005</v>
      </c>
      <c r="J158" s="260">
        <v>286.45</v>
      </c>
      <c r="K158" s="259">
        <v>283.45</v>
      </c>
      <c r="L158" s="259">
        <v>279.5</v>
      </c>
      <c r="M158" s="259">
        <v>1.52397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175.2</v>
      </c>
      <c r="D159" s="260">
        <v>178.98333333333335</v>
      </c>
      <c r="E159" s="260">
        <v>170.7166666666667</v>
      </c>
      <c r="F159" s="260">
        <v>166.23333333333335</v>
      </c>
      <c r="G159" s="260">
        <v>157.9666666666667</v>
      </c>
      <c r="H159" s="260">
        <v>183.4666666666667</v>
      </c>
      <c r="I159" s="260">
        <v>191.73333333333335</v>
      </c>
      <c r="J159" s="260">
        <v>196.2166666666667</v>
      </c>
      <c r="K159" s="259">
        <v>187.25</v>
      </c>
      <c r="L159" s="259">
        <v>174.5</v>
      </c>
      <c r="M159" s="259">
        <v>326.27314999999999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131.44999999999999</v>
      </c>
      <c r="D160" s="260">
        <v>131.61666666666665</v>
      </c>
      <c r="E160" s="260">
        <v>130.0333333333333</v>
      </c>
      <c r="F160" s="260">
        <v>128.61666666666665</v>
      </c>
      <c r="G160" s="260">
        <v>127.0333333333333</v>
      </c>
      <c r="H160" s="260">
        <v>133.0333333333333</v>
      </c>
      <c r="I160" s="260">
        <v>134.61666666666662</v>
      </c>
      <c r="J160" s="260">
        <v>136.0333333333333</v>
      </c>
      <c r="K160" s="259">
        <v>133.19999999999999</v>
      </c>
      <c r="L160" s="259">
        <v>130.19999999999999</v>
      </c>
      <c r="M160" s="259">
        <v>63.541330000000002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128.4</v>
      </c>
      <c r="D161" s="260">
        <v>128.26666666666668</v>
      </c>
      <c r="E161" s="260">
        <v>125.83333333333337</v>
      </c>
      <c r="F161" s="260">
        <v>123.26666666666669</v>
      </c>
      <c r="G161" s="260">
        <v>120.83333333333339</v>
      </c>
      <c r="H161" s="260">
        <v>130.83333333333337</v>
      </c>
      <c r="I161" s="260">
        <v>133.26666666666671</v>
      </c>
      <c r="J161" s="260">
        <v>135.83333333333334</v>
      </c>
      <c r="K161" s="259">
        <v>130.69999999999999</v>
      </c>
      <c r="L161" s="259">
        <v>125.7</v>
      </c>
      <c r="M161" s="259">
        <v>1.59971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6102.9</v>
      </c>
      <c r="D162" s="260">
        <v>6090.6333333333341</v>
      </c>
      <c r="E162" s="260">
        <v>6031.2666666666682</v>
      </c>
      <c r="F162" s="260">
        <v>5959.6333333333341</v>
      </c>
      <c r="G162" s="260">
        <v>5900.2666666666682</v>
      </c>
      <c r="H162" s="260">
        <v>6162.2666666666682</v>
      </c>
      <c r="I162" s="260">
        <v>6221.633333333335</v>
      </c>
      <c r="J162" s="260">
        <v>6293.2666666666682</v>
      </c>
      <c r="K162" s="259">
        <v>6150</v>
      </c>
      <c r="L162" s="259">
        <v>6019</v>
      </c>
      <c r="M162" s="259">
        <v>0.29147000000000001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554.85</v>
      </c>
      <c r="D163" s="260">
        <v>558.65</v>
      </c>
      <c r="E163" s="260">
        <v>548.29999999999995</v>
      </c>
      <c r="F163" s="260">
        <v>541.75</v>
      </c>
      <c r="G163" s="260">
        <v>531.4</v>
      </c>
      <c r="H163" s="260">
        <v>565.19999999999993</v>
      </c>
      <c r="I163" s="260">
        <v>575.55000000000007</v>
      </c>
      <c r="J163" s="260">
        <v>582.09999999999991</v>
      </c>
      <c r="K163" s="259">
        <v>569</v>
      </c>
      <c r="L163" s="259">
        <v>552.1</v>
      </c>
      <c r="M163" s="259">
        <v>3.2486600000000001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158.05000000000001</v>
      </c>
      <c r="D164" s="260">
        <v>156.56666666666669</v>
      </c>
      <c r="E164" s="260">
        <v>154.23333333333338</v>
      </c>
      <c r="F164" s="260">
        <v>150.41666666666669</v>
      </c>
      <c r="G164" s="260">
        <v>148.08333333333337</v>
      </c>
      <c r="H164" s="260">
        <v>160.38333333333338</v>
      </c>
      <c r="I164" s="260">
        <v>162.7166666666667</v>
      </c>
      <c r="J164" s="260">
        <v>166.53333333333339</v>
      </c>
      <c r="K164" s="259">
        <v>158.9</v>
      </c>
      <c r="L164" s="259">
        <v>152.75</v>
      </c>
      <c r="M164" s="259">
        <v>5.5527499999999996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104.5</v>
      </c>
      <c r="D165" s="260">
        <v>104.16666666666667</v>
      </c>
      <c r="E165" s="260">
        <v>103.53333333333335</v>
      </c>
      <c r="F165" s="260">
        <v>102.56666666666668</v>
      </c>
      <c r="G165" s="260">
        <v>101.93333333333335</v>
      </c>
      <c r="H165" s="260">
        <v>105.13333333333334</v>
      </c>
      <c r="I165" s="260">
        <v>105.76666666666667</v>
      </c>
      <c r="J165" s="260">
        <v>106.73333333333333</v>
      </c>
      <c r="K165" s="259">
        <v>104.8</v>
      </c>
      <c r="L165" s="259">
        <v>103.2</v>
      </c>
      <c r="M165" s="259">
        <v>10.687139999999999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280.45</v>
      </c>
      <c r="D166" s="260">
        <v>281.2</v>
      </c>
      <c r="E166" s="260">
        <v>277.7</v>
      </c>
      <c r="F166" s="260">
        <v>274.95</v>
      </c>
      <c r="G166" s="260">
        <v>271.45</v>
      </c>
      <c r="H166" s="260">
        <v>283.95</v>
      </c>
      <c r="I166" s="260">
        <v>287.45</v>
      </c>
      <c r="J166" s="260">
        <v>290.2</v>
      </c>
      <c r="K166" s="259">
        <v>284.7</v>
      </c>
      <c r="L166" s="259">
        <v>278.45</v>
      </c>
      <c r="M166" s="259">
        <v>4.6210300000000002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1148.9000000000001</v>
      </c>
      <c r="D167" s="260">
        <v>1148.6166666666668</v>
      </c>
      <c r="E167" s="260">
        <v>1140.2833333333335</v>
      </c>
      <c r="F167" s="260">
        <v>1131.6666666666667</v>
      </c>
      <c r="G167" s="260">
        <v>1123.3333333333335</v>
      </c>
      <c r="H167" s="260">
        <v>1157.2333333333336</v>
      </c>
      <c r="I167" s="260">
        <v>1165.5666666666666</v>
      </c>
      <c r="J167" s="260">
        <v>1174.1833333333336</v>
      </c>
      <c r="K167" s="259">
        <v>1156.95</v>
      </c>
      <c r="L167" s="259">
        <v>1140</v>
      </c>
      <c r="M167" s="259">
        <v>4.5710000000000001E-2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91.1</v>
      </c>
      <c r="D168" s="260">
        <v>90.616666666666674</v>
      </c>
      <c r="E168" s="260">
        <v>89.983333333333348</v>
      </c>
      <c r="F168" s="260">
        <v>88.866666666666674</v>
      </c>
      <c r="G168" s="260">
        <v>88.233333333333348</v>
      </c>
      <c r="H168" s="260">
        <v>91.733333333333348</v>
      </c>
      <c r="I168" s="260">
        <v>92.366666666666674</v>
      </c>
      <c r="J168" s="260">
        <v>93.483333333333348</v>
      </c>
      <c r="K168" s="259">
        <v>91.25</v>
      </c>
      <c r="L168" s="259">
        <v>89.5</v>
      </c>
      <c r="M168" s="259">
        <v>185.35212999999999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1912.65</v>
      </c>
      <c r="D169" s="260">
        <v>1918.4166666666667</v>
      </c>
      <c r="E169" s="260">
        <v>1889.2333333333336</v>
      </c>
      <c r="F169" s="260">
        <v>1865.8166666666668</v>
      </c>
      <c r="G169" s="260">
        <v>1836.6333333333337</v>
      </c>
      <c r="H169" s="260">
        <v>1941.8333333333335</v>
      </c>
      <c r="I169" s="260">
        <v>1971.0166666666664</v>
      </c>
      <c r="J169" s="260">
        <v>1994.4333333333334</v>
      </c>
      <c r="K169" s="259">
        <v>1947.6</v>
      </c>
      <c r="L169" s="259">
        <v>1895</v>
      </c>
      <c r="M169" s="259">
        <v>0.47765999999999997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37.799999999999997</v>
      </c>
      <c r="D170" s="260">
        <v>37.633333333333333</v>
      </c>
      <c r="E170" s="260">
        <v>37.366666666666667</v>
      </c>
      <c r="F170" s="260">
        <v>36.933333333333337</v>
      </c>
      <c r="G170" s="260">
        <v>36.666666666666671</v>
      </c>
      <c r="H170" s="260">
        <v>38.066666666666663</v>
      </c>
      <c r="I170" s="260">
        <v>38.333333333333329</v>
      </c>
      <c r="J170" s="260">
        <v>38.766666666666659</v>
      </c>
      <c r="K170" s="259">
        <v>37.9</v>
      </c>
      <c r="L170" s="259">
        <v>37.200000000000003</v>
      </c>
      <c r="M170" s="259">
        <v>54.845289999999999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2864.75</v>
      </c>
      <c r="D171" s="260">
        <v>2891.5833333333335</v>
      </c>
      <c r="E171" s="260">
        <v>2773.166666666667</v>
      </c>
      <c r="F171" s="260">
        <v>2681.5833333333335</v>
      </c>
      <c r="G171" s="260">
        <v>2563.166666666667</v>
      </c>
      <c r="H171" s="260">
        <v>2983.166666666667</v>
      </c>
      <c r="I171" s="260">
        <v>3101.5833333333339</v>
      </c>
      <c r="J171" s="260">
        <v>3193.166666666667</v>
      </c>
      <c r="K171" s="259">
        <v>3010</v>
      </c>
      <c r="L171" s="259">
        <v>2800</v>
      </c>
      <c r="M171" s="259">
        <v>0.10074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3290.3</v>
      </c>
      <c r="D172" s="260">
        <v>3336.0166666666664</v>
      </c>
      <c r="E172" s="260">
        <v>3049.2833333333328</v>
      </c>
      <c r="F172" s="260">
        <v>2808.2666666666664</v>
      </c>
      <c r="G172" s="260">
        <v>2521.5333333333328</v>
      </c>
      <c r="H172" s="260">
        <v>3577.0333333333328</v>
      </c>
      <c r="I172" s="260">
        <v>3863.7666666666664</v>
      </c>
      <c r="J172" s="260">
        <v>4104.7833333333328</v>
      </c>
      <c r="K172" s="259">
        <v>3622.75</v>
      </c>
      <c r="L172" s="259">
        <v>3095</v>
      </c>
      <c r="M172" s="259">
        <v>0.26461000000000001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136.9</v>
      </c>
      <c r="D173" s="260">
        <v>137.33333333333334</v>
      </c>
      <c r="E173" s="260">
        <v>133.66666666666669</v>
      </c>
      <c r="F173" s="260">
        <v>130.43333333333334</v>
      </c>
      <c r="G173" s="260">
        <v>126.76666666666668</v>
      </c>
      <c r="H173" s="260">
        <v>140.56666666666669</v>
      </c>
      <c r="I173" s="260">
        <v>144.23333333333338</v>
      </c>
      <c r="J173" s="260">
        <v>147.4666666666667</v>
      </c>
      <c r="K173" s="259">
        <v>141</v>
      </c>
      <c r="L173" s="259">
        <v>134.1</v>
      </c>
      <c r="M173" s="259">
        <v>8.9045900000000007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1710.2</v>
      </c>
      <c r="D174" s="260">
        <v>1714.0666666666666</v>
      </c>
      <c r="E174" s="260">
        <v>1701.1333333333332</v>
      </c>
      <c r="F174" s="260">
        <v>1692.0666666666666</v>
      </c>
      <c r="G174" s="260">
        <v>1679.1333333333332</v>
      </c>
      <c r="H174" s="260">
        <v>1723.1333333333332</v>
      </c>
      <c r="I174" s="260">
        <v>1736.0666666666666</v>
      </c>
      <c r="J174" s="260">
        <v>1745.1333333333332</v>
      </c>
      <c r="K174" s="259">
        <v>1727</v>
      </c>
      <c r="L174" s="259">
        <v>1705</v>
      </c>
      <c r="M174" s="259">
        <v>1.38242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1308.95</v>
      </c>
      <c r="D175" s="260">
        <v>1309.95</v>
      </c>
      <c r="E175" s="260">
        <v>1304</v>
      </c>
      <c r="F175" s="260">
        <v>1299.05</v>
      </c>
      <c r="G175" s="260">
        <v>1293.0999999999999</v>
      </c>
      <c r="H175" s="260">
        <v>1314.9</v>
      </c>
      <c r="I175" s="260">
        <v>1320.8500000000004</v>
      </c>
      <c r="J175" s="260">
        <v>1325.8000000000002</v>
      </c>
      <c r="K175" s="259">
        <v>1315.9</v>
      </c>
      <c r="L175" s="259">
        <v>1305</v>
      </c>
      <c r="M175" s="259">
        <v>0.23899000000000001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422.4</v>
      </c>
      <c r="D176" s="260">
        <v>419.43333333333334</v>
      </c>
      <c r="E176" s="260">
        <v>415.01666666666665</v>
      </c>
      <c r="F176" s="260">
        <v>407.63333333333333</v>
      </c>
      <c r="G176" s="260">
        <v>403.21666666666664</v>
      </c>
      <c r="H176" s="260">
        <v>426.81666666666666</v>
      </c>
      <c r="I176" s="260">
        <v>431.23333333333329</v>
      </c>
      <c r="J176" s="260">
        <v>438.61666666666667</v>
      </c>
      <c r="K176" s="259">
        <v>423.85</v>
      </c>
      <c r="L176" s="259">
        <v>412.05</v>
      </c>
      <c r="M176" s="259">
        <v>12.647040000000001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1173.3</v>
      </c>
      <c r="D177" s="260">
        <v>1171.1000000000001</v>
      </c>
      <c r="E177" s="260">
        <v>1152.2000000000003</v>
      </c>
      <c r="F177" s="260">
        <v>1131.1000000000001</v>
      </c>
      <c r="G177" s="260">
        <v>1112.2000000000003</v>
      </c>
      <c r="H177" s="260">
        <v>1192.2000000000003</v>
      </c>
      <c r="I177" s="260">
        <v>1211.1000000000004</v>
      </c>
      <c r="J177" s="260">
        <v>1232.2000000000003</v>
      </c>
      <c r="K177" s="259">
        <v>1190</v>
      </c>
      <c r="L177" s="259">
        <v>1150</v>
      </c>
      <c r="M177" s="259">
        <v>0.74924999999999997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1831.8</v>
      </c>
      <c r="D178" s="260">
        <v>1841.3500000000001</v>
      </c>
      <c r="E178" s="260">
        <v>1796.9500000000003</v>
      </c>
      <c r="F178" s="260">
        <v>1762.1000000000001</v>
      </c>
      <c r="G178" s="260">
        <v>1717.7000000000003</v>
      </c>
      <c r="H178" s="260">
        <v>1876.2000000000003</v>
      </c>
      <c r="I178" s="260">
        <v>1920.6000000000004</v>
      </c>
      <c r="J178" s="260">
        <v>1955.4500000000003</v>
      </c>
      <c r="K178" s="259">
        <v>1885.75</v>
      </c>
      <c r="L178" s="259">
        <v>1806.5</v>
      </c>
      <c r="M178" s="259">
        <v>2.9865599999999999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457.3</v>
      </c>
      <c r="D179" s="260">
        <v>458.86666666666662</v>
      </c>
      <c r="E179" s="260">
        <v>453.73333333333323</v>
      </c>
      <c r="F179" s="260">
        <v>450.16666666666663</v>
      </c>
      <c r="G179" s="260">
        <v>445.03333333333325</v>
      </c>
      <c r="H179" s="260">
        <v>462.43333333333322</v>
      </c>
      <c r="I179" s="260">
        <v>467.56666666666655</v>
      </c>
      <c r="J179" s="260">
        <v>471.13333333333321</v>
      </c>
      <c r="K179" s="259">
        <v>464</v>
      </c>
      <c r="L179" s="259">
        <v>455.3</v>
      </c>
      <c r="M179" s="259">
        <v>0.75627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842.05</v>
      </c>
      <c r="D180" s="260">
        <v>836.58333333333337</v>
      </c>
      <c r="E180" s="260">
        <v>829.76666666666677</v>
      </c>
      <c r="F180" s="260">
        <v>817.48333333333335</v>
      </c>
      <c r="G180" s="260">
        <v>810.66666666666674</v>
      </c>
      <c r="H180" s="260">
        <v>848.86666666666679</v>
      </c>
      <c r="I180" s="260">
        <v>855.68333333333339</v>
      </c>
      <c r="J180" s="260">
        <v>867.96666666666681</v>
      </c>
      <c r="K180" s="259">
        <v>843.4</v>
      </c>
      <c r="L180" s="259">
        <v>824.3</v>
      </c>
      <c r="M180" s="259">
        <v>7.6189200000000001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408.1</v>
      </c>
      <c r="D181" s="260">
        <v>408.26666666666665</v>
      </c>
      <c r="E181" s="260">
        <v>406.38333333333333</v>
      </c>
      <c r="F181" s="260">
        <v>404.66666666666669</v>
      </c>
      <c r="G181" s="260">
        <v>402.78333333333336</v>
      </c>
      <c r="H181" s="260">
        <v>409.98333333333329</v>
      </c>
      <c r="I181" s="260">
        <v>411.86666666666662</v>
      </c>
      <c r="J181" s="260">
        <v>413.58333333333326</v>
      </c>
      <c r="K181" s="259">
        <v>410.15</v>
      </c>
      <c r="L181" s="259">
        <v>406.55</v>
      </c>
      <c r="M181" s="259">
        <v>1.1741200000000001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1264.4000000000001</v>
      </c>
      <c r="D182" s="260">
        <v>1261.8999999999999</v>
      </c>
      <c r="E182" s="260">
        <v>1254.7499999999998</v>
      </c>
      <c r="F182" s="260">
        <v>1245.0999999999999</v>
      </c>
      <c r="G182" s="260">
        <v>1237.9499999999998</v>
      </c>
      <c r="H182" s="260">
        <v>1271.5499999999997</v>
      </c>
      <c r="I182" s="260">
        <v>1278.6999999999998</v>
      </c>
      <c r="J182" s="260">
        <v>1288.3499999999997</v>
      </c>
      <c r="K182" s="259">
        <v>1269.05</v>
      </c>
      <c r="L182" s="259">
        <v>1252.25</v>
      </c>
      <c r="M182" s="259">
        <v>3.2070500000000002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362.6</v>
      </c>
      <c r="D183" s="260">
        <v>360.09999999999997</v>
      </c>
      <c r="E183" s="260">
        <v>356.29999999999995</v>
      </c>
      <c r="F183" s="260">
        <v>350</v>
      </c>
      <c r="G183" s="260">
        <v>346.2</v>
      </c>
      <c r="H183" s="260">
        <v>366.39999999999992</v>
      </c>
      <c r="I183" s="260">
        <v>370.2</v>
      </c>
      <c r="J183" s="260">
        <v>376.49999999999989</v>
      </c>
      <c r="K183" s="259">
        <v>363.9</v>
      </c>
      <c r="L183" s="259">
        <v>353.8</v>
      </c>
      <c r="M183" s="259">
        <v>8.2182200000000005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376.6</v>
      </c>
      <c r="D184" s="260">
        <v>377.59999999999997</v>
      </c>
      <c r="E184" s="260">
        <v>371.24999999999994</v>
      </c>
      <c r="F184" s="260">
        <v>365.9</v>
      </c>
      <c r="G184" s="260">
        <v>359.54999999999995</v>
      </c>
      <c r="H184" s="260">
        <v>382.94999999999993</v>
      </c>
      <c r="I184" s="260">
        <v>389.29999999999995</v>
      </c>
      <c r="J184" s="260">
        <v>394.64999999999992</v>
      </c>
      <c r="K184" s="259">
        <v>383.95</v>
      </c>
      <c r="L184" s="259">
        <v>372.25</v>
      </c>
      <c r="M184" s="259">
        <v>5.2339399999999996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1699.7</v>
      </c>
      <c r="D185" s="260">
        <v>1699.5166666666667</v>
      </c>
      <c r="E185" s="260">
        <v>1682.1833333333334</v>
      </c>
      <c r="F185" s="260">
        <v>1664.6666666666667</v>
      </c>
      <c r="G185" s="260">
        <v>1647.3333333333335</v>
      </c>
      <c r="H185" s="260">
        <v>1717.0333333333333</v>
      </c>
      <c r="I185" s="260">
        <v>1734.3666666666668</v>
      </c>
      <c r="J185" s="260">
        <v>1751.8833333333332</v>
      </c>
      <c r="K185" s="259">
        <v>1716.85</v>
      </c>
      <c r="L185" s="259">
        <v>1682</v>
      </c>
      <c r="M185" s="259">
        <v>7.8951099999999999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631.45000000000005</v>
      </c>
      <c r="D186" s="260">
        <v>630.75</v>
      </c>
      <c r="E186" s="260">
        <v>626.04999999999995</v>
      </c>
      <c r="F186" s="260">
        <v>620.65</v>
      </c>
      <c r="G186" s="260">
        <v>615.94999999999993</v>
      </c>
      <c r="H186" s="260">
        <v>636.15</v>
      </c>
      <c r="I186" s="260">
        <v>640.85</v>
      </c>
      <c r="J186" s="260">
        <v>646.25</v>
      </c>
      <c r="K186" s="259">
        <v>635.45000000000005</v>
      </c>
      <c r="L186" s="259">
        <v>625.35</v>
      </c>
      <c r="M186" s="259">
        <v>3.5140500000000001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339.65</v>
      </c>
      <c r="D187" s="260">
        <v>338.98333333333329</v>
      </c>
      <c r="E187" s="260">
        <v>331.06666666666661</v>
      </c>
      <c r="F187" s="260">
        <v>322.48333333333329</v>
      </c>
      <c r="G187" s="260">
        <v>314.56666666666661</v>
      </c>
      <c r="H187" s="260">
        <v>347.56666666666661</v>
      </c>
      <c r="I187" s="260">
        <v>355.48333333333323</v>
      </c>
      <c r="J187" s="260">
        <v>364.06666666666661</v>
      </c>
      <c r="K187" s="259">
        <v>346.9</v>
      </c>
      <c r="L187" s="259">
        <v>330.4</v>
      </c>
      <c r="M187" s="259">
        <v>5.5459399999999999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1942.45</v>
      </c>
      <c r="D188" s="260">
        <v>1943.1499999999999</v>
      </c>
      <c r="E188" s="260">
        <v>1917.2999999999997</v>
      </c>
      <c r="F188" s="260">
        <v>1892.1499999999999</v>
      </c>
      <c r="G188" s="260">
        <v>1866.2999999999997</v>
      </c>
      <c r="H188" s="260">
        <v>1968.2999999999997</v>
      </c>
      <c r="I188" s="260">
        <v>1994.1499999999996</v>
      </c>
      <c r="J188" s="260">
        <v>2019.2999999999997</v>
      </c>
      <c r="K188" s="259">
        <v>1969</v>
      </c>
      <c r="L188" s="259">
        <v>1918</v>
      </c>
      <c r="M188" s="259">
        <v>0.69896999999999998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778.7</v>
      </c>
      <c r="D189" s="260">
        <v>780.26666666666677</v>
      </c>
      <c r="E189" s="260">
        <v>770.98333333333358</v>
      </c>
      <c r="F189" s="260">
        <v>763.26666666666677</v>
      </c>
      <c r="G189" s="260">
        <v>753.98333333333358</v>
      </c>
      <c r="H189" s="260">
        <v>787.98333333333358</v>
      </c>
      <c r="I189" s="260">
        <v>797.26666666666665</v>
      </c>
      <c r="J189" s="260">
        <v>804.98333333333358</v>
      </c>
      <c r="K189" s="259">
        <v>789.55</v>
      </c>
      <c r="L189" s="259">
        <v>772.55</v>
      </c>
      <c r="M189" s="259">
        <v>0.71343000000000001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227.85</v>
      </c>
      <c r="D190" s="260">
        <v>229.81666666666669</v>
      </c>
      <c r="E190" s="260">
        <v>225.03333333333339</v>
      </c>
      <c r="F190" s="260">
        <v>222.2166666666667</v>
      </c>
      <c r="G190" s="260">
        <v>217.43333333333339</v>
      </c>
      <c r="H190" s="260">
        <v>232.63333333333338</v>
      </c>
      <c r="I190" s="260">
        <v>237.41666666666669</v>
      </c>
      <c r="J190" s="260">
        <v>240.23333333333338</v>
      </c>
      <c r="K190" s="259">
        <v>234.6</v>
      </c>
      <c r="L190" s="259">
        <v>227</v>
      </c>
      <c r="M190" s="259">
        <v>2.0836299999999999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3464.35</v>
      </c>
      <c r="D191" s="260">
        <v>3499.8333333333335</v>
      </c>
      <c r="E191" s="260">
        <v>3404.666666666667</v>
      </c>
      <c r="F191" s="260">
        <v>3344.9833333333336</v>
      </c>
      <c r="G191" s="260">
        <v>3249.8166666666671</v>
      </c>
      <c r="H191" s="260">
        <v>3559.5166666666669</v>
      </c>
      <c r="I191" s="260">
        <v>3654.6833333333338</v>
      </c>
      <c r="J191" s="260">
        <v>3714.3666666666668</v>
      </c>
      <c r="K191" s="259">
        <v>3595</v>
      </c>
      <c r="L191" s="259">
        <v>3440.15</v>
      </c>
      <c r="M191" s="259">
        <v>0.85675000000000001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505.25</v>
      </c>
      <c r="D192" s="260">
        <v>506.25</v>
      </c>
      <c r="E192" s="260">
        <v>499.5</v>
      </c>
      <c r="F192" s="260">
        <v>493.75</v>
      </c>
      <c r="G192" s="260">
        <v>487</v>
      </c>
      <c r="H192" s="260">
        <v>512</v>
      </c>
      <c r="I192" s="260">
        <v>518.75</v>
      </c>
      <c r="J192" s="260">
        <v>524.5</v>
      </c>
      <c r="K192" s="259">
        <v>513</v>
      </c>
      <c r="L192" s="259">
        <v>500.5</v>
      </c>
      <c r="M192" s="259">
        <v>10.58497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591.95000000000005</v>
      </c>
      <c r="D193" s="260">
        <v>585.1</v>
      </c>
      <c r="E193" s="260">
        <v>576.85</v>
      </c>
      <c r="F193" s="260">
        <v>561.75</v>
      </c>
      <c r="G193" s="260">
        <v>553.5</v>
      </c>
      <c r="H193" s="260">
        <v>600.20000000000005</v>
      </c>
      <c r="I193" s="260">
        <v>608.45000000000005</v>
      </c>
      <c r="J193" s="260">
        <v>623.55000000000007</v>
      </c>
      <c r="K193" s="259">
        <v>593.35</v>
      </c>
      <c r="L193" s="259">
        <v>570</v>
      </c>
      <c r="M193" s="259">
        <v>25.066569999999999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89.4</v>
      </c>
      <c r="D194" s="260">
        <v>90.100000000000009</v>
      </c>
      <c r="E194" s="260">
        <v>88.550000000000011</v>
      </c>
      <c r="F194" s="260">
        <v>87.7</v>
      </c>
      <c r="G194" s="260">
        <v>86.15</v>
      </c>
      <c r="H194" s="260">
        <v>90.950000000000017</v>
      </c>
      <c r="I194" s="260">
        <v>92.5</v>
      </c>
      <c r="J194" s="260">
        <v>93.350000000000023</v>
      </c>
      <c r="K194" s="259">
        <v>91.65</v>
      </c>
      <c r="L194" s="259">
        <v>89.25</v>
      </c>
      <c r="M194" s="259">
        <v>4.7619499999999997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120.7</v>
      </c>
      <c r="D195" s="260">
        <v>121.10000000000001</v>
      </c>
      <c r="E195" s="260">
        <v>119.30000000000001</v>
      </c>
      <c r="F195" s="260">
        <v>117.9</v>
      </c>
      <c r="G195" s="260">
        <v>116.10000000000001</v>
      </c>
      <c r="H195" s="260">
        <v>122.50000000000001</v>
      </c>
      <c r="I195" s="260">
        <v>124.3</v>
      </c>
      <c r="J195" s="260">
        <v>125.70000000000002</v>
      </c>
      <c r="K195" s="259">
        <v>122.9</v>
      </c>
      <c r="L195" s="259">
        <v>119.7</v>
      </c>
      <c r="M195" s="259">
        <v>10.11163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238.15</v>
      </c>
      <c r="D196" s="260">
        <v>242.58333333333334</v>
      </c>
      <c r="E196" s="260">
        <v>226.66666666666669</v>
      </c>
      <c r="F196" s="260">
        <v>215.18333333333334</v>
      </c>
      <c r="G196" s="260">
        <v>199.26666666666668</v>
      </c>
      <c r="H196" s="260">
        <v>254.06666666666669</v>
      </c>
      <c r="I196" s="260">
        <v>269.98333333333335</v>
      </c>
      <c r="J196" s="260">
        <v>281.4666666666667</v>
      </c>
      <c r="K196" s="259">
        <v>258.5</v>
      </c>
      <c r="L196" s="259">
        <v>231.1</v>
      </c>
      <c r="M196" s="259">
        <v>134.06112999999999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1029.0999999999999</v>
      </c>
      <c r="D197" s="260">
        <v>1036.3999999999999</v>
      </c>
      <c r="E197" s="260">
        <v>1015.7499999999998</v>
      </c>
      <c r="F197" s="260">
        <v>1002.3999999999999</v>
      </c>
      <c r="G197" s="260">
        <v>981.74999999999977</v>
      </c>
      <c r="H197" s="260">
        <v>1049.7499999999998</v>
      </c>
      <c r="I197" s="260">
        <v>1070.3999999999999</v>
      </c>
      <c r="J197" s="260">
        <v>1083.7499999999998</v>
      </c>
      <c r="K197" s="259">
        <v>1057.05</v>
      </c>
      <c r="L197" s="259">
        <v>1023.05</v>
      </c>
      <c r="M197" s="259">
        <v>1.7587299999999999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1103.4000000000001</v>
      </c>
      <c r="D198" s="260">
        <v>1099.1000000000001</v>
      </c>
      <c r="E198" s="260">
        <v>1092.3000000000002</v>
      </c>
      <c r="F198" s="260">
        <v>1081.2</v>
      </c>
      <c r="G198" s="260">
        <v>1074.4000000000001</v>
      </c>
      <c r="H198" s="260">
        <v>1110.2000000000003</v>
      </c>
      <c r="I198" s="260">
        <v>1117</v>
      </c>
      <c r="J198" s="260">
        <v>1128.1000000000004</v>
      </c>
      <c r="K198" s="259">
        <v>1105.9000000000001</v>
      </c>
      <c r="L198" s="259">
        <v>1088</v>
      </c>
      <c r="M198" s="259">
        <v>25.291460000000001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2105.9</v>
      </c>
      <c r="D199" s="260">
        <v>2101.3166666666671</v>
      </c>
      <c r="E199" s="260">
        <v>2064.983333333334</v>
      </c>
      <c r="F199" s="260">
        <v>2024.0666666666671</v>
      </c>
      <c r="G199" s="260">
        <v>1987.733333333334</v>
      </c>
      <c r="H199" s="260">
        <v>2142.233333333334</v>
      </c>
      <c r="I199" s="260">
        <v>2178.5666666666671</v>
      </c>
      <c r="J199" s="260">
        <v>2219.483333333334</v>
      </c>
      <c r="K199" s="259">
        <v>2137.65</v>
      </c>
      <c r="L199" s="259">
        <v>2060.4</v>
      </c>
      <c r="M199" s="259">
        <v>3.66038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1595</v>
      </c>
      <c r="D200" s="260">
        <v>1596.7833333333335</v>
      </c>
      <c r="E200" s="260">
        <v>1589.2166666666672</v>
      </c>
      <c r="F200" s="260">
        <v>1583.4333333333336</v>
      </c>
      <c r="G200" s="260">
        <v>1575.8666666666672</v>
      </c>
      <c r="H200" s="260">
        <v>1602.5666666666671</v>
      </c>
      <c r="I200" s="260">
        <v>1610.1333333333332</v>
      </c>
      <c r="J200" s="260">
        <v>1615.916666666667</v>
      </c>
      <c r="K200" s="259">
        <v>1604.35</v>
      </c>
      <c r="L200" s="259">
        <v>1591</v>
      </c>
      <c r="M200" s="259">
        <v>42.731569999999998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539.95000000000005</v>
      </c>
      <c r="D201" s="260">
        <v>537.61666666666667</v>
      </c>
      <c r="E201" s="260">
        <v>534.63333333333333</v>
      </c>
      <c r="F201" s="260">
        <v>529.31666666666661</v>
      </c>
      <c r="G201" s="260">
        <v>526.33333333333326</v>
      </c>
      <c r="H201" s="260">
        <v>542.93333333333339</v>
      </c>
      <c r="I201" s="260">
        <v>545.91666666666674</v>
      </c>
      <c r="J201" s="260">
        <v>551.23333333333346</v>
      </c>
      <c r="K201" s="259">
        <v>540.6</v>
      </c>
      <c r="L201" s="259">
        <v>532.29999999999995</v>
      </c>
      <c r="M201" s="259">
        <v>29.13409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77.2</v>
      </c>
      <c r="D202" s="260">
        <v>77.45</v>
      </c>
      <c r="E202" s="260">
        <v>76.300000000000011</v>
      </c>
      <c r="F202" s="260">
        <v>75.400000000000006</v>
      </c>
      <c r="G202" s="260">
        <v>74.250000000000014</v>
      </c>
      <c r="H202" s="260">
        <v>78.350000000000009</v>
      </c>
      <c r="I202" s="260">
        <v>79.500000000000014</v>
      </c>
      <c r="J202" s="260">
        <v>80.400000000000006</v>
      </c>
      <c r="K202" s="259">
        <v>78.599999999999994</v>
      </c>
      <c r="L202" s="259">
        <v>76.55</v>
      </c>
      <c r="M202" s="259">
        <v>52.963590000000003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633.54999999999995</v>
      </c>
      <c r="D203" s="260">
        <v>636.44999999999993</v>
      </c>
      <c r="E203" s="260">
        <v>627.64999999999986</v>
      </c>
      <c r="F203" s="260">
        <v>621.74999999999989</v>
      </c>
      <c r="G203" s="260">
        <v>612.94999999999982</v>
      </c>
      <c r="H203" s="260">
        <v>642.34999999999991</v>
      </c>
      <c r="I203" s="260">
        <v>651.14999999999986</v>
      </c>
      <c r="J203" s="260">
        <v>657.05</v>
      </c>
      <c r="K203" s="259">
        <v>645.25</v>
      </c>
      <c r="L203" s="259">
        <v>630.54999999999995</v>
      </c>
      <c r="M203" s="259">
        <v>0.25911000000000001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961.5</v>
      </c>
      <c r="D204" s="260">
        <v>964.85</v>
      </c>
      <c r="E204" s="260">
        <v>956.65000000000009</v>
      </c>
      <c r="F204" s="260">
        <v>951.80000000000007</v>
      </c>
      <c r="G204" s="260">
        <v>943.60000000000014</v>
      </c>
      <c r="H204" s="260">
        <v>969.7</v>
      </c>
      <c r="I204" s="260">
        <v>977.90000000000009</v>
      </c>
      <c r="J204" s="260">
        <v>982.75</v>
      </c>
      <c r="K204" s="259">
        <v>973.05</v>
      </c>
      <c r="L204" s="259">
        <v>960</v>
      </c>
      <c r="M204" s="259">
        <v>0.91410000000000002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923.75</v>
      </c>
      <c r="D205" s="260">
        <v>923.61666666666667</v>
      </c>
      <c r="E205" s="260">
        <v>916.18333333333339</v>
      </c>
      <c r="F205" s="260">
        <v>908.61666666666667</v>
      </c>
      <c r="G205" s="260">
        <v>901.18333333333339</v>
      </c>
      <c r="H205" s="260">
        <v>931.18333333333339</v>
      </c>
      <c r="I205" s="260">
        <v>938.61666666666656</v>
      </c>
      <c r="J205" s="260">
        <v>946.18333333333339</v>
      </c>
      <c r="K205" s="259">
        <v>931.05</v>
      </c>
      <c r="L205" s="259">
        <v>916.05</v>
      </c>
      <c r="M205" s="259">
        <v>4.9540000000000001E-2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1240.6500000000001</v>
      </c>
      <c r="D206" s="260">
        <v>1240.2666666666667</v>
      </c>
      <c r="E206" s="260">
        <v>1228.7333333333333</v>
      </c>
      <c r="F206" s="260">
        <v>1216.8166666666666</v>
      </c>
      <c r="G206" s="260">
        <v>1205.2833333333333</v>
      </c>
      <c r="H206" s="260">
        <v>1252.1833333333334</v>
      </c>
      <c r="I206" s="260">
        <v>1263.7166666666667</v>
      </c>
      <c r="J206" s="260">
        <v>1275.6333333333334</v>
      </c>
      <c r="K206" s="259">
        <v>1251.8</v>
      </c>
      <c r="L206" s="259">
        <v>1228.3499999999999</v>
      </c>
      <c r="M206" s="259">
        <v>6.8508699999999996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2685.45</v>
      </c>
      <c r="D207" s="260">
        <v>2681.1</v>
      </c>
      <c r="E207" s="260">
        <v>2671.35</v>
      </c>
      <c r="F207" s="260">
        <v>2657.25</v>
      </c>
      <c r="G207" s="260">
        <v>2647.5</v>
      </c>
      <c r="H207" s="260">
        <v>2695.2</v>
      </c>
      <c r="I207" s="260">
        <v>2704.95</v>
      </c>
      <c r="J207" s="260">
        <v>2719.0499999999997</v>
      </c>
      <c r="K207" s="259">
        <v>2690.85</v>
      </c>
      <c r="L207" s="259">
        <v>2667</v>
      </c>
      <c r="M207" s="259">
        <v>3.6152700000000002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330.75</v>
      </c>
      <c r="D208" s="260">
        <v>331.58333333333331</v>
      </c>
      <c r="E208" s="260">
        <v>329.16666666666663</v>
      </c>
      <c r="F208" s="260">
        <v>327.58333333333331</v>
      </c>
      <c r="G208" s="260">
        <v>325.16666666666663</v>
      </c>
      <c r="H208" s="260">
        <v>333.16666666666663</v>
      </c>
      <c r="I208" s="260">
        <v>335.58333333333326</v>
      </c>
      <c r="J208" s="260">
        <v>337.16666666666663</v>
      </c>
      <c r="K208" s="259">
        <v>334</v>
      </c>
      <c r="L208" s="259">
        <v>330</v>
      </c>
      <c r="M208" s="259">
        <v>0.63360000000000005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430.65</v>
      </c>
      <c r="D209" s="260">
        <v>432</v>
      </c>
      <c r="E209" s="260">
        <v>427.65</v>
      </c>
      <c r="F209" s="260">
        <v>424.65</v>
      </c>
      <c r="G209" s="260">
        <v>420.29999999999995</v>
      </c>
      <c r="H209" s="260">
        <v>435</v>
      </c>
      <c r="I209" s="260">
        <v>439.35</v>
      </c>
      <c r="J209" s="260">
        <v>442.35</v>
      </c>
      <c r="K209" s="259">
        <v>436.35</v>
      </c>
      <c r="L209" s="259">
        <v>429</v>
      </c>
      <c r="M209" s="259">
        <v>61.080170000000003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1249.3499999999999</v>
      </c>
      <c r="D210" s="260">
        <v>1261.7833333333333</v>
      </c>
      <c r="E210" s="260">
        <v>1228.5666666666666</v>
      </c>
      <c r="F210" s="260">
        <v>1207.7833333333333</v>
      </c>
      <c r="G210" s="260">
        <v>1174.5666666666666</v>
      </c>
      <c r="H210" s="260">
        <v>1282.5666666666666</v>
      </c>
      <c r="I210" s="260">
        <v>1315.7833333333333</v>
      </c>
      <c r="J210" s="260">
        <v>1336.5666666666666</v>
      </c>
      <c r="K210" s="259">
        <v>1295</v>
      </c>
      <c r="L210" s="259">
        <v>1241</v>
      </c>
      <c r="M210" s="259">
        <v>0.47255000000000003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2729.15</v>
      </c>
      <c r="D211" s="260">
        <v>2707.0499999999997</v>
      </c>
      <c r="E211" s="260">
        <v>2677.0999999999995</v>
      </c>
      <c r="F211" s="260">
        <v>2625.0499999999997</v>
      </c>
      <c r="G211" s="260">
        <v>2595.0999999999995</v>
      </c>
      <c r="H211" s="260">
        <v>2759.0999999999995</v>
      </c>
      <c r="I211" s="260">
        <v>2789.0499999999993</v>
      </c>
      <c r="J211" s="260">
        <v>2841.0999999999995</v>
      </c>
      <c r="K211" s="259">
        <v>2737</v>
      </c>
      <c r="L211" s="259">
        <v>2655</v>
      </c>
      <c r="M211" s="259">
        <v>27.496929999999999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112</v>
      </c>
      <c r="D212" s="260">
        <v>110.91666666666667</v>
      </c>
      <c r="E212" s="260">
        <v>109.33333333333334</v>
      </c>
      <c r="F212" s="260">
        <v>106.66666666666667</v>
      </c>
      <c r="G212" s="260">
        <v>105.08333333333334</v>
      </c>
      <c r="H212" s="260">
        <v>113.58333333333334</v>
      </c>
      <c r="I212" s="260">
        <v>115.16666666666669</v>
      </c>
      <c r="J212" s="260">
        <v>117.83333333333334</v>
      </c>
      <c r="K212" s="259">
        <v>112.5</v>
      </c>
      <c r="L212" s="259">
        <v>108.25</v>
      </c>
      <c r="M212" s="259">
        <v>30.68825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212.4</v>
      </c>
      <c r="D213" s="260">
        <v>212.71666666666667</v>
      </c>
      <c r="E213" s="260">
        <v>210.18333333333334</v>
      </c>
      <c r="F213" s="260">
        <v>207.96666666666667</v>
      </c>
      <c r="G213" s="260">
        <v>205.43333333333334</v>
      </c>
      <c r="H213" s="260">
        <v>214.93333333333334</v>
      </c>
      <c r="I213" s="260">
        <v>217.4666666666667</v>
      </c>
      <c r="J213" s="260">
        <v>219.68333333333334</v>
      </c>
      <c r="K213" s="259">
        <v>215.25</v>
      </c>
      <c r="L213" s="259">
        <v>210.5</v>
      </c>
      <c r="M213" s="259">
        <v>29.843540000000001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2515.6999999999998</v>
      </c>
      <c r="D214" s="260">
        <v>2512.2333333333331</v>
      </c>
      <c r="E214" s="260">
        <v>2500.4666666666662</v>
      </c>
      <c r="F214" s="260">
        <v>2485.2333333333331</v>
      </c>
      <c r="G214" s="260">
        <v>2473.4666666666662</v>
      </c>
      <c r="H214" s="260">
        <v>2527.4666666666662</v>
      </c>
      <c r="I214" s="260">
        <v>2539.2333333333336</v>
      </c>
      <c r="J214" s="260">
        <v>2554.4666666666662</v>
      </c>
      <c r="K214" s="259">
        <v>2524</v>
      </c>
      <c r="L214" s="259">
        <v>2497</v>
      </c>
      <c r="M214" s="259">
        <v>9.21265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319.55</v>
      </c>
      <c r="D215" s="260">
        <v>321.15000000000003</v>
      </c>
      <c r="E215" s="260">
        <v>317.50000000000006</v>
      </c>
      <c r="F215" s="260">
        <v>315.45000000000005</v>
      </c>
      <c r="G215" s="260">
        <v>311.80000000000007</v>
      </c>
      <c r="H215" s="260">
        <v>323.20000000000005</v>
      </c>
      <c r="I215" s="260">
        <v>326.85000000000002</v>
      </c>
      <c r="J215" s="260">
        <v>328.90000000000003</v>
      </c>
      <c r="K215" s="259">
        <v>324.8</v>
      </c>
      <c r="L215" s="259">
        <v>319.10000000000002</v>
      </c>
      <c r="M215" s="259">
        <v>11.90367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2887.8</v>
      </c>
      <c r="D216" s="260">
        <v>2891.9333333333329</v>
      </c>
      <c r="E216" s="260">
        <v>2875.8666666666659</v>
      </c>
      <c r="F216" s="260">
        <v>2863.9333333333329</v>
      </c>
      <c r="G216" s="260">
        <v>2847.8666666666659</v>
      </c>
      <c r="H216" s="260">
        <v>2903.8666666666659</v>
      </c>
      <c r="I216" s="260">
        <v>2919.9333333333325</v>
      </c>
      <c r="J216" s="260">
        <v>2931.8666666666659</v>
      </c>
      <c r="K216" s="259">
        <v>2908</v>
      </c>
      <c r="L216" s="259">
        <v>2880</v>
      </c>
      <c r="M216" s="259">
        <v>0.1129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708.7</v>
      </c>
      <c r="D217" s="260">
        <v>712.48333333333323</v>
      </c>
      <c r="E217" s="260">
        <v>696.96666666666647</v>
      </c>
      <c r="F217" s="260">
        <v>685.23333333333323</v>
      </c>
      <c r="G217" s="260">
        <v>669.71666666666647</v>
      </c>
      <c r="H217" s="260">
        <v>724.21666666666647</v>
      </c>
      <c r="I217" s="260">
        <v>739.73333333333312</v>
      </c>
      <c r="J217" s="260">
        <v>751.46666666666647</v>
      </c>
      <c r="K217" s="259">
        <v>728</v>
      </c>
      <c r="L217" s="259">
        <v>700.75</v>
      </c>
      <c r="M217" s="259">
        <v>1.13083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40889.949999999997</v>
      </c>
      <c r="D218" s="260">
        <v>40714.683333333327</v>
      </c>
      <c r="E218" s="260">
        <v>40429.366666666654</v>
      </c>
      <c r="F218" s="260">
        <v>39968.783333333326</v>
      </c>
      <c r="G218" s="260">
        <v>39683.466666666653</v>
      </c>
      <c r="H218" s="260">
        <v>41175.266666666656</v>
      </c>
      <c r="I218" s="260">
        <v>41460.583333333321</v>
      </c>
      <c r="J218" s="260">
        <v>41921.166666666657</v>
      </c>
      <c r="K218" s="259">
        <v>41000</v>
      </c>
      <c r="L218" s="259">
        <v>40254.1</v>
      </c>
      <c r="M218" s="259">
        <v>3.099E-2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48.2</v>
      </c>
      <c r="D219" s="260">
        <v>48.216666666666669</v>
      </c>
      <c r="E219" s="260">
        <v>46.683333333333337</v>
      </c>
      <c r="F219" s="260">
        <v>45.166666666666671</v>
      </c>
      <c r="G219" s="260">
        <v>43.63333333333334</v>
      </c>
      <c r="H219" s="260">
        <v>49.733333333333334</v>
      </c>
      <c r="I219" s="260">
        <v>51.266666666666666</v>
      </c>
      <c r="J219" s="260">
        <v>52.783333333333331</v>
      </c>
      <c r="K219" s="259">
        <v>49.75</v>
      </c>
      <c r="L219" s="259">
        <v>46.7</v>
      </c>
      <c r="M219" s="259">
        <v>268.85242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2625.35</v>
      </c>
      <c r="D220" s="260">
        <v>2622.7833333333333</v>
      </c>
      <c r="E220" s="260">
        <v>2610.6666666666665</v>
      </c>
      <c r="F220" s="260">
        <v>2595.9833333333331</v>
      </c>
      <c r="G220" s="260">
        <v>2583.8666666666663</v>
      </c>
      <c r="H220" s="260">
        <v>2637.4666666666667</v>
      </c>
      <c r="I220" s="260">
        <v>2649.5833333333335</v>
      </c>
      <c r="J220" s="260">
        <v>2664.2666666666669</v>
      </c>
      <c r="K220" s="259">
        <v>2634.9</v>
      </c>
      <c r="L220" s="259">
        <v>2608.1</v>
      </c>
      <c r="M220" s="259">
        <v>19.61553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923.7</v>
      </c>
      <c r="D221" s="260">
        <v>923.5333333333333</v>
      </c>
      <c r="E221" s="260">
        <v>920.56666666666661</v>
      </c>
      <c r="F221" s="260">
        <v>917.43333333333328</v>
      </c>
      <c r="G221" s="260">
        <v>914.46666666666658</v>
      </c>
      <c r="H221" s="260">
        <v>926.66666666666663</v>
      </c>
      <c r="I221" s="260">
        <v>929.63333333333333</v>
      </c>
      <c r="J221" s="260">
        <v>932.76666666666665</v>
      </c>
      <c r="K221" s="259">
        <v>926.5</v>
      </c>
      <c r="L221" s="259">
        <v>920.4</v>
      </c>
      <c r="M221" s="259">
        <v>112.56509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1128.6500000000001</v>
      </c>
      <c r="D222" s="260">
        <v>1129.05</v>
      </c>
      <c r="E222" s="260">
        <v>1124.0999999999999</v>
      </c>
      <c r="F222" s="260">
        <v>1119.55</v>
      </c>
      <c r="G222" s="260">
        <v>1114.5999999999999</v>
      </c>
      <c r="H222" s="260">
        <v>1133.5999999999999</v>
      </c>
      <c r="I222" s="260">
        <v>1138.5500000000002</v>
      </c>
      <c r="J222" s="260">
        <v>1143.0999999999999</v>
      </c>
      <c r="K222" s="259">
        <v>1134</v>
      </c>
      <c r="L222" s="259">
        <v>1124.5</v>
      </c>
      <c r="M222" s="259">
        <v>3.4152300000000002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467.35</v>
      </c>
      <c r="D223" s="260">
        <v>465.01666666666665</v>
      </c>
      <c r="E223" s="260">
        <v>461.33333333333331</v>
      </c>
      <c r="F223" s="260">
        <v>455.31666666666666</v>
      </c>
      <c r="G223" s="260">
        <v>451.63333333333333</v>
      </c>
      <c r="H223" s="260">
        <v>471.0333333333333</v>
      </c>
      <c r="I223" s="260">
        <v>474.7166666666667</v>
      </c>
      <c r="J223" s="260">
        <v>480.73333333333329</v>
      </c>
      <c r="K223" s="259">
        <v>468.7</v>
      </c>
      <c r="L223" s="259">
        <v>459</v>
      </c>
      <c r="M223" s="259">
        <v>10.83032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525.75</v>
      </c>
      <c r="D224" s="260">
        <v>526.56666666666661</v>
      </c>
      <c r="E224" s="260">
        <v>520.53333333333319</v>
      </c>
      <c r="F224" s="260">
        <v>515.31666666666661</v>
      </c>
      <c r="G224" s="260">
        <v>509.28333333333319</v>
      </c>
      <c r="H224" s="260">
        <v>531.78333333333319</v>
      </c>
      <c r="I224" s="260">
        <v>537.81666666666649</v>
      </c>
      <c r="J224" s="260">
        <v>543.03333333333319</v>
      </c>
      <c r="K224" s="259">
        <v>532.6</v>
      </c>
      <c r="L224" s="259">
        <v>521.35</v>
      </c>
      <c r="M224" s="259">
        <v>1.4540999999999999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49.1</v>
      </c>
      <c r="D225" s="260">
        <v>49.616666666666667</v>
      </c>
      <c r="E225" s="260">
        <v>48.233333333333334</v>
      </c>
      <c r="F225" s="260">
        <v>47.366666666666667</v>
      </c>
      <c r="G225" s="260">
        <v>45.983333333333334</v>
      </c>
      <c r="H225" s="260">
        <v>50.483333333333334</v>
      </c>
      <c r="I225" s="260">
        <v>51.866666666666674</v>
      </c>
      <c r="J225" s="260">
        <v>52.733333333333334</v>
      </c>
      <c r="K225" s="259">
        <v>51</v>
      </c>
      <c r="L225" s="259">
        <v>48.75</v>
      </c>
      <c r="M225" s="259">
        <v>151.03942000000001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56.8</v>
      </c>
      <c r="D226" s="260">
        <v>56.6</v>
      </c>
      <c r="E226" s="260">
        <v>56.25</v>
      </c>
      <c r="F226" s="260">
        <v>55.699999999999996</v>
      </c>
      <c r="G226" s="260">
        <v>55.349999999999994</v>
      </c>
      <c r="H226" s="260">
        <v>57.150000000000006</v>
      </c>
      <c r="I226" s="260">
        <v>57.500000000000014</v>
      </c>
      <c r="J226" s="260">
        <v>58.050000000000011</v>
      </c>
      <c r="K226" s="259">
        <v>56.95</v>
      </c>
      <c r="L226" s="259">
        <v>56.05</v>
      </c>
      <c r="M226" s="259">
        <v>161.97800000000001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78.95</v>
      </c>
      <c r="D227" s="260">
        <v>78.583333333333329</v>
      </c>
      <c r="E227" s="260">
        <v>77.666666666666657</v>
      </c>
      <c r="F227" s="260">
        <v>76.383333333333326</v>
      </c>
      <c r="G227" s="260">
        <v>75.466666666666654</v>
      </c>
      <c r="H227" s="260">
        <v>79.86666666666666</v>
      </c>
      <c r="I227" s="260">
        <v>80.783333333333317</v>
      </c>
      <c r="J227" s="260">
        <v>82.066666666666663</v>
      </c>
      <c r="K227" s="259">
        <v>79.5</v>
      </c>
      <c r="L227" s="259">
        <v>77.3</v>
      </c>
      <c r="M227" s="259">
        <v>42.474919999999997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1027.55</v>
      </c>
      <c r="D228" s="260">
        <v>1047.8833333333334</v>
      </c>
      <c r="E228" s="260">
        <v>965.81666666666683</v>
      </c>
      <c r="F228" s="260">
        <v>904.08333333333337</v>
      </c>
      <c r="G228" s="260">
        <v>822.01666666666677</v>
      </c>
      <c r="H228" s="260">
        <v>1109.6166666666668</v>
      </c>
      <c r="I228" s="260">
        <v>1191.6833333333334</v>
      </c>
      <c r="J228" s="260">
        <v>1253.416666666667</v>
      </c>
      <c r="K228" s="259">
        <v>1129.95</v>
      </c>
      <c r="L228" s="259">
        <v>986.15</v>
      </c>
      <c r="M228" s="259">
        <v>6.6566099999999997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461.9</v>
      </c>
      <c r="D229" s="260">
        <v>456.63333333333338</v>
      </c>
      <c r="E229" s="260">
        <v>448.26666666666677</v>
      </c>
      <c r="F229" s="260">
        <v>434.63333333333338</v>
      </c>
      <c r="G229" s="260">
        <v>426.26666666666677</v>
      </c>
      <c r="H229" s="260">
        <v>470.26666666666677</v>
      </c>
      <c r="I229" s="260">
        <v>478.63333333333344</v>
      </c>
      <c r="J229" s="260">
        <v>492.26666666666677</v>
      </c>
      <c r="K229" s="259">
        <v>465</v>
      </c>
      <c r="L229" s="259">
        <v>443</v>
      </c>
      <c r="M229" s="259">
        <v>11.259589999999999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1773.05</v>
      </c>
      <c r="D230" s="260">
        <v>1774.9333333333334</v>
      </c>
      <c r="E230" s="260">
        <v>1764.1166666666668</v>
      </c>
      <c r="F230" s="260">
        <v>1755.1833333333334</v>
      </c>
      <c r="G230" s="260">
        <v>1744.3666666666668</v>
      </c>
      <c r="H230" s="260">
        <v>1783.8666666666668</v>
      </c>
      <c r="I230" s="260">
        <v>1794.6833333333334</v>
      </c>
      <c r="J230" s="260">
        <v>1803.6166666666668</v>
      </c>
      <c r="K230" s="259">
        <v>1785.75</v>
      </c>
      <c r="L230" s="259">
        <v>1766</v>
      </c>
      <c r="M230" s="259">
        <v>2.1299999999999999E-2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250.4</v>
      </c>
      <c r="D231" s="260">
        <v>251.28333333333333</v>
      </c>
      <c r="E231" s="260">
        <v>248.11666666666667</v>
      </c>
      <c r="F231" s="260">
        <v>245.83333333333334</v>
      </c>
      <c r="G231" s="260">
        <v>242.66666666666669</v>
      </c>
      <c r="H231" s="260">
        <v>253.56666666666666</v>
      </c>
      <c r="I231" s="260">
        <v>256.73333333333335</v>
      </c>
      <c r="J231" s="260">
        <v>259.01666666666665</v>
      </c>
      <c r="K231" s="259">
        <v>254.45</v>
      </c>
      <c r="L231" s="259">
        <v>249</v>
      </c>
      <c r="M231" s="259">
        <v>5.5607699999999998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340.25</v>
      </c>
      <c r="D232" s="260">
        <v>338.98333333333335</v>
      </c>
      <c r="E232" s="260">
        <v>336.9666666666667</v>
      </c>
      <c r="F232" s="260">
        <v>333.68333333333334</v>
      </c>
      <c r="G232" s="260">
        <v>331.66666666666669</v>
      </c>
      <c r="H232" s="260">
        <v>342.26666666666671</v>
      </c>
      <c r="I232" s="260">
        <v>344.28333333333336</v>
      </c>
      <c r="J232" s="260">
        <v>347.56666666666672</v>
      </c>
      <c r="K232" s="259">
        <v>341</v>
      </c>
      <c r="L232" s="259">
        <v>335.7</v>
      </c>
      <c r="M232" s="259">
        <v>64.958449999999999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108.35</v>
      </c>
      <c r="D233" s="260">
        <v>108.71666666666665</v>
      </c>
      <c r="E233" s="260">
        <v>107.63333333333331</v>
      </c>
      <c r="F233" s="260">
        <v>106.91666666666666</v>
      </c>
      <c r="G233" s="260">
        <v>105.83333333333331</v>
      </c>
      <c r="H233" s="260">
        <v>109.43333333333331</v>
      </c>
      <c r="I233" s="260">
        <v>110.51666666666665</v>
      </c>
      <c r="J233" s="260">
        <v>111.23333333333331</v>
      </c>
      <c r="K233" s="259">
        <v>109.8</v>
      </c>
      <c r="L233" s="259">
        <v>108</v>
      </c>
      <c r="M233" s="259">
        <v>1.54653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238.3</v>
      </c>
      <c r="D234" s="260">
        <v>237.26666666666668</v>
      </c>
      <c r="E234" s="260">
        <v>234.38333333333335</v>
      </c>
      <c r="F234" s="260">
        <v>230.46666666666667</v>
      </c>
      <c r="G234" s="260">
        <v>227.58333333333334</v>
      </c>
      <c r="H234" s="260">
        <v>241.18333333333337</v>
      </c>
      <c r="I234" s="260">
        <v>244.06666666666669</v>
      </c>
      <c r="J234" s="260">
        <v>247.98333333333338</v>
      </c>
      <c r="K234" s="259">
        <v>240.15</v>
      </c>
      <c r="L234" s="259">
        <v>233.35</v>
      </c>
      <c r="M234" s="259">
        <v>37.51249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125.3</v>
      </c>
      <c r="D235" s="260">
        <v>125.2</v>
      </c>
      <c r="E235" s="260">
        <v>124.4</v>
      </c>
      <c r="F235" s="260">
        <v>123.5</v>
      </c>
      <c r="G235" s="260">
        <v>122.7</v>
      </c>
      <c r="H235" s="260">
        <v>126.10000000000001</v>
      </c>
      <c r="I235" s="260">
        <v>126.89999999999999</v>
      </c>
      <c r="J235" s="260">
        <v>127.80000000000001</v>
      </c>
      <c r="K235" s="259">
        <v>126</v>
      </c>
      <c r="L235" s="259">
        <v>124.3</v>
      </c>
      <c r="M235" s="259">
        <v>56.62556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80.8</v>
      </c>
      <c r="D236" s="260">
        <v>81.583333333333329</v>
      </c>
      <c r="E236" s="260">
        <v>79.466666666666654</v>
      </c>
      <c r="F236" s="260">
        <v>78.133333333333326</v>
      </c>
      <c r="G236" s="260">
        <v>76.016666666666652</v>
      </c>
      <c r="H236" s="260">
        <v>82.916666666666657</v>
      </c>
      <c r="I236" s="260">
        <v>85.033333333333331</v>
      </c>
      <c r="J236" s="260">
        <v>86.36666666666666</v>
      </c>
      <c r="K236" s="259">
        <v>83.7</v>
      </c>
      <c r="L236" s="259">
        <v>80.25</v>
      </c>
      <c r="M236" s="259">
        <v>100.39549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4383.6499999999996</v>
      </c>
      <c r="D237" s="260">
        <v>4404.2166666666662</v>
      </c>
      <c r="E237" s="260">
        <v>4349.4333333333325</v>
      </c>
      <c r="F237" s="260">
        <v>4315.2166666666662</v>
      </c>
      <c r="G237" s="260">
        <v>4260.4333333333325</v>
      </c>
      <c r="H237" s="260">
        <v>4438.4333333333325</v>
      </c>
      <c r="I237" s="260">
        <v>4493.2166666666672</v>
      </c>
      <c r="J237" s="260">
        <v>4527.4333333333325</v>
      </c>
      <c r="K237" s="259">
        <v>4459</v>
      </c>
      <c r="L237" s="259">
        <v>4370</v>
      </c>
      <c r="M237" s="259">
        <v>0.40226000000000001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274.64999999999998</v>
      </c>
      <c r="D238" s="260">
        <v>272.38333333333333</v>
      </c>
      <c r="E238" s="260">
        <v>269.76666666666665</v>
      </c>
      <c r="F238" s="260">
        <v>264.88333333333333</v>
      </c>
      <c r="G238" s="260">
        <v>262.26666666666665</v>
      </c>
      <c r="H238" s="260">
        <v>277.26666666666665</v>
      </c>
      <c r="I238" s="260">
        <v>279.88333333333333</v>
      </c>
      <c r="J238" s="260">
        <v>284.76666666666665</v>
      </c>
      <c r="K238" s="259">
        <v>275</v>
      </c>
      <c r="L238" s="259">
        <v>267.5</v>
      </c>
      <c r="M238" s="259">
        <v>19.15644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141.65</v>
      </c>
      <c r="D239" s="260">
        <v>142.93333333333334</v>
      </c>
      <c r="E239" s="260">
        <v>139.66666666666669</v>
      </c>
      <c r="F239" s="260">
        <v>137.68333333333334</v>
      </c>
      <c r="G239" s="260">
        <v>134.41666666666669</v>
      </c>
      <c r="H239" s="260">
        <v>144.91666666666669</v>
      </c>
      <c r="I239" s="260">
        <v>148.18333333333334</v>
      </c>
      <c r="J239" s="260">
        <v>150.16666666666669</v>
      </c>
      <c r="K239" s="259">
        <v>146.19999999999999</v>
      </c>
      <c r="L239" s="259">
        <v>140.94999999999999</v>
      </c>
      <c r="M239" s="259">
        <v>72.276520000000005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318.3</v>
      </c>
      <c r="D240" s="260">
        <v>317.63333333333338</v>
      </c>
      <c r="E240" s="260">
        <v>314.96666666666675</v>
      </c>
      <c r="F240" s="260">
        <v>311.63333333333338</v>
      </c>
      <c r="G240" s="260">
        <v>308.96666666666675</v>
      </c>
      <c r="H240" s="260">
        <v>320.96666666666675</v>
      </c>
      <c r="I240" s="260">
        <v>323.63333333333338</v>
      </c>
      <c r="J240" s="260">
        <v>326.96666666666675</v>
      </c>
      <c r="K240" s="259">
        <v>320.3</v>
      </c>
      <c r="L240" s="259">
        <v>314.3</v>
      </c>
      <c r="M240" s="259">
        <v>48.202829999999999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70</v>
      </c>
      <c r="D241" s="260">
        <v>69.883333333333326</v>
      </c>
      <c r="E241" s="260">
        <v>69.566666666666649</v>
      </c>
      <c r="F241" s="260">
        <v>69.133333333333326</v>
      </c>
      <c r="G241" s="260">
        <v>68.816666666666649</v>
      </c>
      <c r="H241" s="260">
        <v>70.316666666666649</v>
      </c>
      <c r="I241" s="260">
        <v>70.633333333333312</v>
      </c>
      <c r="J241" s="260">
        <v>71.066666666666649</v>
      </c>
      <c r="K241" s="259">
        <v>70.2</v>
      </c>
      <c r="L241" s="259">
        <v>69.45</v>
      </c>
      <c r="M241" s="259">
        <v>134.56815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23.7</v>
      </c>
      <c r="D242" s="260">
        <v>23.899999999999995</v>
      </c>
      <c r="E242" s="260">
        <v>22.949999999999989</v>
      </c>
      <c r="F242" s="260">
        <v>22.199999999999992</v>
      </c>
      <c r="G242" s="260">
        <v>21.249999999999986</v>
      </c>
      <c r="H242" s="260">
        <v>24.649999999999991</v>
      </c>
      <c r="I242" s="260">
        <v>25.6</v>
      </c>
      <c r="J242" s="260">
        <v>26.349999999999994</v>
      </c>
      <c r="K242" s="259">
        <v>24.85</v>
      </c>
      <c r="L242" s="259">
        <v>23.15</v>
      </c>
      <c r="M242" s="259">
        <v>541.30331000000001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715.15</v>
      </c>
      <c r="D243" s="260">
        <v>715.7166666666667</v>
      </c>
      <c r="E243" s="260">
        <v>712.43333333333339</v>
      </c>
      <c r="F243" s="260">
        <v>709.7166666666667</v>
      </c>
      <c r="G243" s="260">
        <v>706.43333333333339</v>
      </c>
      <c r="H243" s="260">
        <v>718.43333333333339</v>
      </c>
      <c r="I243" s="260">
        <v>721.7166666666667</v>
      </c>
      <c r="J243" s="260">
        <v>724.43333333333339</v>
      </c>
      <c r="K243" s="259">
        <v>719</v>
      </c>
      <c r="L243" s="259">
        <v>713</v>
      </c>
      <c r="M243" s="259">
        <v>8.7618200000000002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28.95</v>
      </c>
      <c r="D244" s="260">
        <v>29.083333333333332</v>
      </c>
      <c r="E244" s="260">
        <v>27.966666666666665</v>
      </c>
      <c r="F244" s="260">
        <v>26.983333333333334</v>
      </c>
      <c r="G244" s="260">
        <v>25.866666666666667</v>
      </c>
      <c r="H244" s="260">
        <v>30.066666666666663</v>
      </c>
      <c r="I244" s="260">
        <v>31.18333333333333</v>
      </c>
      <c r="J244" s="260">
        <v>32.166666666666657</v>
      </c>
      <c r="K244" s="259">
        <v>30.2</v>
      </c>
      <c r="L244" s="259">
        <v>28.1</v>
      </c>
      <c r="M244" s="259">
        <v>1740.86537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1328.7</v>
      </c>
      <c r="D245" s="260">
        <v>1333.8500000000001</v>
      </c>
      <c r="E245" s="260">
        <v>1318.9000000000003</v>
      </c>
      <c r="F245" s="260">
        <v>1309.1000000000001</v>
      </c>
      <c r="G245" s="260">
        <v>1294.1500000000003</v>
      </c>
      <c r="H245" s="260">
        <v>1343.6500000000003</v>
      </c>
      <c r="I245" s="260">
        <v>1358.6000000000001</v>
      </c>
      <c r="J245" s="260">
        <v>1368.4000000000003</v>
      </c>
      <c r="K245" s="259">
        <v>1348.8</v>
      </c>
      <c r="L245" s="259">
        <v>1324.05</v>
      </c>
      <c r="M245" s="259">
        <v>0.36968000000000001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376</v>
      </c>
      <c r="D246" s="260">
        <v>377.7</v>
      </c>
      <c r="E246" s="260">
        <v>369.5</v>
      </c>
      <c r="F246" s="260">
        <v>363</v>
      </c>
      <c r="G246" s="260">
        <v>354.8</v>
      </c>
      <c r="H246" s="260">
        <v>384.2</v>
      </c>
      <c r="I246" s="260">
        <v>392.39999999999992</v>
      </c>
      <c r="J246" s="260">
        <v>398.9</v>
      </c>
      <c r="K246" s="259">
        <v>385.9</v>
      </c>
      <c r="L246" s="259">
        <v>371.2</v>
      </c>
      <c r="M246" s="259">
        <v>1.8459000000000001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414.85</v>
      </c>
      <c r="D247" s="260">
        <v>417.11666666666662</v>
      </c>
      <c r="E247" s="260">
        <v>404.23333333333323</v>
      </c>
      <c r="F247" s="260">
        <v>393.61666666666662</v>
      </c>
      <c r="G247" s="260">
        <v>380.73333333333323</v>
      </c>
      <c r="H247" s="260">
        <v>427.73333333333323</v>
      </c>
      <c r="I247" s="260">
        <v>440.61666666666656</v>
      </c>
      <c r="J247" s="260">
        <v>451.23333333333323</v>
      </c>
      <c r="K247" s="259">
        <v>430</v>
      </c>
      <c r="L247" s="259">
        <v>406.5</v>
      </c>
      <c r="M247" s="259">
        <v>29.308869999999999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201.35</v>
      </c>
      <c r="D248" s="260">
        <v>201.66666666666666</v>
      </c>
      <c r="E248" s="260">
        <v>198.93333333333331</v>
      </c>
      <c r="F248" s="260">
        <v>196.51666666666665</v>
      </c>
      <c r="G248" s="260">
        <v>193.7833333333333</v>
      </c>
      <c r="H248" s="260">
        <v>204.08333333333331</v>
      </c>
      <c r="I248" s="260">
        <v>206.81666666666666</v>
      </c>
      <c r="J248" s="260">
        <v>209.23333333333332</v>
      </c>
      <c r="K248" s="259">
        <v>204.4</v>
      </c>
      <c r="L248" s="259">
        <v>199.25</v>
      </c>
      <c r="M248" s="259">
        <v>18.455410000000001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1169.4000000000001</v>
      </c>
      <c r="D249" s="260">
        <v>1160.3833333333334</v>
      </c>
      <c r="E249" s="260">
        <v>1147.5166666666669</v>
      </c>
      <c r="F249" s="260">
        <v>1125.6333333333334</v>
      </c>
      <c r="G249" s="260">
        <v>1112.7666666666669</v>
      </c>
      <c r="H249" s="260">
        <v>1182.2666666666669</v>
      </c>
      <c r="I249" s="260">
        <v>1195.1333333333332</v>
      </c>
      <c r="J249" s="260">
        <v>1217.0166666666669</v>
      </c>
      <c r="K249" s="259">
        <v>1173.25</v>
      </c>
      <c r="L249" s="259">
        <v>1138.5</v>
      </c>
      <c r="M249" s="259">
        <v>39.273949999999999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16.05</v>
      </c>
      <c r="D250" s="260">
        <v>16.133333333333336</v>
      </c>
      <c r="E250" s="260">
        <v>15.916666666666671</v>
      </c>
      <c r="F250" s="260">
        <v>15.783333333333335</v>
      </c>
      <c r="G250" s="260">
        <v>15.56666666666667</v>
      </c>
      <c r="H250" s="260">
        <v>16.266666666666673</v>
      </c>
      <c r="I250" s="260">
        <v>16.483333333333334</v>
      </c>
      <c r="J250" s="260">
        <v>16.616666666666674</v>
      </c>
      <c r="K250" s="259">
        <v>16.350000000000001</v>
      </c>
      <c r="L250" s="259">
        <v>16</v>
      </c>
      <c r="M250" s="259">
        <v>24.573419999999999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3853.6</v>
      </c>
      <c r="D251" s="260">
        <v>3854.0500000000006</v>
      </c>
      <c r="E251" s="260">
        <v>3816.1000000000013</v>
      </c>
      <c r="F251" s="260">
        <v>3778.6000000000008</v>
      </c>
      <c r="G251" s="260">
        <v>3740.6500000000015</v>
      </c>
      <c r="H251" s="260">
        <v>3891.5500000000011</v>
      </c>
      <c r="I251" s="260">
        <v>3929.5000000000009</v>
      </c>
      <c r="J251" s="260">
        <v>3967.0000000000009</v>
      </c>
      <c r="K251" s="259">
        <v>3892</v>
      </c>
      <c r="L251" s="259">
        <v>3816.55</v>
      </c>
      <c r="M251" s="259">
        <v>2.8037200000000002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1585.05</v>
      </c>
      <c r="D252" s="260">
        <v>1578.3500000000001</v>
      </c>
      <c r="E252" s="260">
        <v>1568.7000000000003</v>
      </c>
      <c r="F252" s="260">
        <v>1552.3500000000001</v>
      </c>
      <c r="G252" s="260">
        <v>1542.7000000000003</v>
      </c>
      <c r="H252" s="260">
        <v>1594.7000000000003</v>
      </c>
      <c r="I252" s="260">
        <v>1604.3500000000004</v>
      </c>
      <c r="J252" s="260">
        <v>1620.7000000000003</v>
      </c>
      <c r="K252" s="259">
        <v>1588</v>
      </c>
      <c r="L252" s="259">
        <v>1562</v>
      </c>
      <c r="M252" s="259">
        <v>33.993290000000002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516.70000000000005</v>
      </c>
      <c r="D253" s="260">
        <v>514.9</v>
      </c>
      <c r="E253" s="260">
        <v>511.79999999999995</v>
      </c>
      <c r="F253" s="260">
        <v>506.9</v>
      </c>
      <c r="G253" s="260">
        <v>503.79999999999995</v>
      </c>
      <c r="H253" s="260">
        <v>519.79999999999995</v>
      </c>
      <c r="I253" s="260">
        <v>522.90000000000009</v>
      </c>
      <c r="J253" s="260">
        <v>527.79999999999995</v>
      </c>
      <c r="K253" s="259">
        <v>518</v>
      </c>
      <c r="L253" s="259">
        <v>510</v>
      </c>
      <c r="M253" s="259">
        <v>1.15099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434.45</v>
      </c>
      <c r="D254" s="260">
        <v>437.0333333333333</v>
      </c>
      <c r="E254" s="260">
        <v>428.16666666666663</v>
      </c>
      <c r="F254" s="260">
        <v>421.88333333333333</v>
      </c>
      <c r="G254" s="260">
        <v>413.01666666666665</v>
      </c>
      <c r="H254" s="260">
        <v>443.31666666666661</v>
      </c>
      <c r="I254" s="260">
        <v>452.18333333333328</v>
      </c>
      <c r="J254" s="260">
        <v>458.46666666666658</v>
      </c>
      <c r="K254" s="259">
        <v>445.9</v>
      </c>
      <c r="L254" s="259">
        <v>430.75</v>
      </c>
      <c r="M254" s="259">
        <v>3.5456500000000002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1818.95</v>
      </c>
      <c r="D255" s="260">
        <v>1812.3999999999999</v>
      </c>
      <c r="E255" s="260">
        <v>1795.4999999999998</v>
      </c>
      <c r="F255" s="260">
        <v>1772.05</v>
      </c>
      <c r="G255" s="260">
        <v>1755.1499999999999</v>
      </c>
      <c r="H255" s="260">
        <v>1835.8499999999997</v>
      </c>
      <c r="I255" s="260">
        <v>1852.7499999999998</v>
      </c>
      <c r="J255" s="260">
        <v>1876.1999999999996</v>
      </c>
      <c r="K255" s="259">
        <v>1829.3</v>
      </c>
      <c r="L255" s="259">
        <v>1788.95</v>
      </c>
      <c r="M255" s="259">
        <v>6.1201800000000004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864.65</v>
      </c>
      <c r="D256" s="260">
        <v>862.08333333333337</v>
      </c>
      <c r="E256" s="260">
        <v>854.7166666666667</v>
      </c>
      <c r="F256" s="260">
        <v>844.7833333333333</v>
      </c>
      <c r="G256" s="260">
        <v>837.41666666666663</v>
      </c>
      <c r="H256" s="260">
        <v>872.01666666666677</v>
      </c>
      <c r="I256" s="260">
        <v>879.38333333333333</v>
      </c>
      <c r="J256" s="260">
        <v>889.31666666666683</v>
      </c>
      <c r="K256" s="259">
        <v>869.45</v>
      </c>
      <c r="L256" s="259">
        <v>852.15</v>
      </c>
      <c r="M256" s="259">
        <v>2.9742700000000002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2043.95</v>
      </c>
      <c r="D257" s="260">
        <v>2051.6333333333332</v>
      </c>
      <c r="E257" s="260">
        <v>2008.3166666666666</v>
      </c>
      <c r="F257" s="260">
        <v>1972.6833333333334</v>
      </c>
      <c r="G257" s="260">
        <v>1929.3666666666668</v>
      </c>
      <c r="H257" s="260">
        <v>2087.2666666666664</v>
      </c>
      <c r="I257" s="260">
        <v>2130.583333333333</v>
      </c>
      <c r="J257" s="260">
        <v>2166.2166666666662</v>
      </c>
      <c r="K257" s="259">
        <v>2094.9499999999998</v>
      </c>
      <c r="L257" s="259">
        <v>2016</v>
      </c>
      <c r="M257" s="259">
        <v>0.82769999999999999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2949.15</v>
      </c>
      <c r="D258" s="260">
        <v>2945.4833333333336</v>
      </c>
      <c r="E258" s="260">
        <v>2927.9666666666672</v>
      </c>
      <c r="F258" s="260">
        <v>2906.7833333333338</v>
      </c>
      <c r="G258" s="260">
        <v>2889.2666666666673</v>
      </c>
      <c r="H258" s="260">
        <v>2966.666666666667</v>
      </c>
      <c r="I258" s="260">
        <v>2984.1833333333334</v>
      </c>
      <c r="J258" s="260">
        <v>3005.3666666666668</v>
      </c>
      <c r="K258" s="259">
        <v>2963</v>
      </c>
      <c r="L258" s="259">
        <v>2924.3</v>
      </c>
      <c r="M258" s="259">
        <v>0.84728000000000003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419.05</v>
      </c>
      <c r="D259" s="260">
        <v>421.3</v>
      </c>
      <c r="E259" s="260">
        <v>406.55</v>
      </c>
      <c r="F259" s="260">
        <v>394.05</v>
      </c>
      <c r="G259" s="260">
        <v>379.3</v>
      </c>
      <c r="H259" s="260">
        <v>433.8</v>
      </c>
      <c r="I259" s="260">
        <v>448.55</v>
      </c>
      <c r="J259" s="260">
        <v>461.05</v>
      </c>
      <c r="K259" s="259">
        <v>436.05</v>
      </c>
      <c r="L259" s="259">
        <v>408.8</v>
      </c>
      <c r="M259" s="259">
        <v>0.75055000000000005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630.4</v>
      </c>
      <c r="D260" s="260">
        <v>633.2166666666667</v>
      </c>
      <c r="E260" s="260">
        <v>621.43333333333339</v>
      </c>
      <c r="F260" s="260">
        <v>612.4666666666667</v>
      </c>
      <c r="G260" s="260">
        <v>600.68333333333339</v>
      </c>
      <c r="H260" s="260">
        <v>642.18333333333339</v>
      </c>
      <c r="I260" s="260">
        <v>653.9666666666667</v>
      </c>
      <c r="J260" s="260">
        <v>662.93333333333339</v>
      </c>
      <c r="K260" s="259">
        <v>645</v>
      </c>
      <c r="L260" s="259">
        <v>624.25</v>
      </c>
      <c r="M260" s="259">
        <v>1.71763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416.45</v>
      </c>
      <c r="D261" s="260">
        <v>421.66666666666669</v>
      </c>
      <c r="E261" s="260">
        <v>407.33333333333337</v>
      </c>
      <c r="F261" s="260">
        <v>398.2166666666667</v>
      </c>
      <c r="G261" s="260">
        <v>383.88333333333338</v>
      </c>
      <c r="H261" s="260">
        <v>430.78333333333336</v>
      </c>
      <c r="I261" s="260">
        <v>445.11666666666673</v>
      </c>
      <c r="J261" s="260">
        <v>454.23333333333335</v>
      </c>
      <c r="K261" s="259">
        <v>436</v>
      </c>
      <c r="L261" s="259">
        <v>412.55</v>
      </c>
      <c r="M261" s="259">
        <v>28.949359999999999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71.45</v>
      </c>
      <c r="D262" s="260">
        <v>71.316666666666663</v>
      </c>
      <c r="E262" s="260">
        <v>70.633333333333326</v>
      </c>
      <c r="F262" s="260">
        <v>69.816666666666663</v>
      </c>
      <c r="G262" s="260">
        <v>69.133333333333326</v>
      </c>
      <c r="H262" s="260">
        <v>72.133333333333326</v>
      </c>
      <c r="I262" s="260">
        <v>72.816666666666663</v>
      </c>
      <c r="J262" s="260">
        <v>73.633333333333326</v>
      </c>
      <c r="K262" s="259">
        <v>72</v>
      </c>
      <c r="L262" s="259">
        <v>70.5</v>
      </c>
      <c r="M262" s="259">
        <v>4.2229099999999997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297.85000000000002</v>
      </c>
      <c r="D263" s="260">
        <v>300.7166666666667</v>
      </c>
      <c r="E263" s="260">
        <v>294.13333333333338</v>
      </c>
      <c r="F263" s="260">
        <v>290.41666666666669</v>
      </c>
      <c r="G263" s="260">
        <v>283.83333333333337</v>
      </c>
      <c r="H263" s="260">
        <v>304.43333333333339</v>
      </c>
      <c r="I263" s="260">
        <v>311.01666666666665</v>
      </c>
      <c r="J263" s="260">
        <v>314.73333333333341</v>
      </c>
      <c r="K263" s="259">
        <v>307.3</v>
      </c>
      <c r="L263" s="259">
        <v>297</v>
      </c>
      <c r="M263" s="259">
        <v>5.7237200000000001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708.25</v>
      </c>
      <c r="D264" s="260">
        <v>703.05000000000007</v>
      </c>
      <c r="E264" s="260">
        <v>696.20000000000016</v>
      </c>
      <c r="F264" s="260">
        <v>684.15000000000009</v>
      </c>
      <c r="G264" s="260">
        <v>677.30000000000018</v>
      </c>
      <c r="H264" s="260">
        <v>715.10000000000014</v>
      </c>
      <c r="I264" s="260">
        <v>721.95</v>
      </c>
      <c r="J264" s="260">
        <v>734.00000000000011</v>
      </c>
      <c r="K264" s="259">
        <v>709.9</v>
      </c>
      <c r="L264" s="259">
        <v>691</v>
      </c>
      <c r="M264" s="259">
        <v>24.215720000000001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106.65</v>
      </c>
      <c r="D265" s="260">
        <v>106.58333333333333</v>
      </c>
      <c r="E265" s="260">
        <v>105.51666666666665</v>
      </c>
      <c r="F265" s="260">
        <v>104.38333333333333</v>
      </c>
      <c r="G265" s="260">
        <v>103.31666666666665</v>
      </c>
      <c r="H265" s="260">
        <v>107.71666666666665</v>
      </c>
      <c r="I265" s="260">
        <v>108.78333333333335</v>
      </c>
      <c r="J265" s="260">
        <v>109.91666666666666</v>
      </c>
      <c r="K265" s="259">
        <v>107.65</v>
      </c>
      <c r="L265" s="259">
        <v>105.45</v>
      </c>
      <c r="M265" s="259">
        <v>4.87683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178.85</v>
      </c>
      <c r="D266" s="260">
        <v>179.11666666666667</v>
      </c>
      <c r="E266" s="260">
        <v>175.88333333333335</v>
      </c>
      <c r="F266" s="260">
        <v>172.91666666666669</v>
      </c>
      <c r="G266" s="260">
        <v>169.68333333333337</v>
      </c>
      <c r="H266" s="260">
        <v>182.08333333333334</v>
      </c>
      <c r="I266" s="260">
        <v>185.31666666666669</v>
      </c>
      <c r="J266" s="260">
        <v>188.28333333333333</v>
      </c>
      <c r="K266" s="259">
        <v>182.35</v>
      </c>
      <c r="L266" s="259">
        <v>176.15</v>
      </c>
      <c r="M266" s="259">
        <v>19.014469999999999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523.35</v>
      </c>
      <c r="D267" s="260">
        <v>520.83333333333337</v>
      </c>
      <c r="E267" s="260">
        <v>516.76666666666677</v>
      </c>
      <c r="F267" s="260">
        <v>510.18333333333339</v>
      </c>
      <c r="G267" s="260">
        <v>506.11666666666679</v>
      </c>
      <c r="H267" s="260">
        <v>527.41666666666674</v>
      </c>
      <c r="I267" s="260">
        <v>531.48333333333335</v>
      </c>
      <c r="J267" s="260">
        <v>538.06666666666672</v>
      </c>
      <c r="K267" s="259">
        <v>524.9</v>
      </c>
      <c r="L267" s="259">
        <v>514.25</v>
      </c>
      <c r="M267" s="259">
        <v>30.4178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544.79999999999995</v>
      </c>
      <c r="D268" s="260">
        <v>542.86666666666667</v>
      </c>
      <c r="E268" s="260">
        <v>539.98333333333335</v>
      </c>
      <c r="F268" s="260">
        <v>535.16666666666663</v>
      </c>
      <c r="G268" s="260">
        <v>532.2833333333333</v>
      </c>
      <c r="H268" s="260">
        <v>547.68333333333339</v>
      </c>
      <c r="I268" s="260">
        <v>550.56666666666683</v>
      </c>
      <c r="J268" s="260">
        <v>555.38333333333344</v>
      </c>
      <c r="K268" s="259">
        <v>545.75</v>
      </c>
      <c r="L268" s="259">
        <v>538.04999999999995</v>
      </c>
      <c r="M268" s="259">
        <v>18.432169999999999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529.79999999999995</v>
      </c>
      <c r="D269" s="260">
        <v>534.48333333333323</v>
      </c>
      <c r="E269" s="260">
        <v>521.31666666666649</v>
      </c>
      <c r="F269" s="260">
        <v>512.83333333333326</v>
      </c>
      <c r="G269" s="260">
        <v>499.66666666666652</v>
      </c>
      <c r="H269" s="260">
        <v>542.96666666666647</v>
      </c>
      <c r="I269" s="260">
        <v>556.13333333333321</v>
      </c>
      <c r="J269" s="260">
        <v>564.61666666666645</v>
      </c>
      <c r="K269" s="259">
        <v>547.65</v>
      </c>
      <c r="L269" s="259">
        <v>526</v>
      </c>
      <c r="M269" s="259">
        <v>4.2718400000000001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381.25</v>
      </c>
      <c r="D270" s="260">
        <v>380.75</v>
      </c>
      <c r="E270" s="260">
        <v>375.65</v>
      </c>
      <c r="F270" s="260">
        <v>370.04999999999995</v>
      </c>
      <c r="G270" s="260">
        <v>364.94999999999993</v>
      </c>
      <c r="H270" s="260">
        <v>386.35</v>
      </c>
      <c r="I270" s="260">
        <v>391.45000000000005</v>
      </c>
      <c r="J270" s="260">
        <v>397.05000000000007</v>
      </c>
      <c r="K270" s="259">
        <v>385.85</v>
      </c>
      <c r="L270" s="259">
        <v>375.15</v>
      </c>
      <c r="M270" s="259">
        <v>0.71350999999999998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596.54999999999995</v>
      </c>
      <c r="D271" s="260">
        <v>596.48333333333323</v>
      </c>
      <c r="E271" s="260">
        <v>591.96666666666647</v>
      </c>
      <c r="F271" s="260">
        <v>587.38333333333321</v>
      </c>
      <c r="G271" s="260">
        <v>582.86666666666645</v>
      </c>
      <c r="H271" s="260">
        <v>601.06666666666649</v>
      </c>
      <c r="I271" s="260">
        <v>605.58333333333314</v>
      </c>
      <c r="J271" s="260">
        <v>610.16666666666652</v>
      </c>
      <c r="K271" s="259">
        <v>601</v>
      </c>
      <c r="L271" s="259">
        <v>591.9</v>
      </c>
      <c r="M271" s="259">
        <v>0.90580000000000005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191.05</v>
      </c>
      <c r="D272" s="260">
        <v>191.5</v>
      </c>
      <c r="E272" s="260">
        <v>189</v>
      </c>
      <c r="F272" s="260">
        <v>186.95</v>
      </c>
      <c r="G272" s="260">
        <v>184.45</v>
      </c>
      <c r="H272" s="260">
        <v>193.55</v>
      </c>
      <c r="I272" s="260">
        <v>196.05</v>
      </c>
      <c r="J272" s="260">
        <v>198.10000000000002</v>
      </c>
      <c r="K272" s="259">
        <v>194</v>
      </c>
      <c r="L272" s="259">
        <v>189.45</v>
      </c>
      <c r="M272" s="259">
        <v>0.95838999999999996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542.70000000000005</v>
      </c>
      <c r="D273" s="260">
        <v>543.63333333333333</v>
      </c>
      <c r="E273" s="260">
        <v>535.26666666666665</v>
      </c>
      <c r="F273" s="260">
        <v>527.83333333333337</v>
      </c>
      <c r="G273" s="260">
        <v>519.4666666666667</v>
      </c>
      <c r="H273" s="260">
        <v>551.06666666666661</v>
      </c>
      <c r="I273" s="260">
        <v>559.43333333333317</v>
      </c>
      <c r="J273" s="260">
        <v>566.86666666666656</v>
      </c>
      <c r="K273" s="259">
        <v>552</v>
      </c>
      <c r="L273" s="259">
        <v>536.20000000000005</v>
      </c>
      <c r="M273" s="259">
        <v>13.007250000000001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1599.05</v>
      </c>
      <c r="D274" s="260">
        <v>1602.8166666666666</v>
      </c>
      <c r="E274" s="260">
        <v>1575.7333333333331</v>
      </c>
      <c r="F274" s="260">
        <v>1552.4166666666665</v>
      </c>
      <c r="G274" s="260">
        <v>1525.333333333333</v>
      </c>
      <c r="H274" s="260">
        <v>1626.1333333333332</v>
      </c>
      <c r="I274" s="260">
        <v>1653.2166666666667</v>
      </c>
      <c r="J274" s="260">
        <v>1676.5333333333333</v>
      </c>
      <c r="K274" s="259">
        <v>1629.9</v>
      </c>
      <c r="L274" s="259">
        <v>1579.5</v>
      </c>
      <c r="M274" s="259">
        <v>2.6676099999999998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238.75</v>
      </c>
      <c r="D275" s="260">
        <v>238.66666666666666</v>
      </c>
      <c r="E275" s="260">
        <v>236.5333333333333</v>
      </c>
      <c r="F275" s="260">
        <v>234.31666666666663</v>
      </c>
      <c r="G275" s="260">
        <v>232.18333333333328</v>
      </c>
      <c r="H275" s="260">
        <v>240.88333333333333</v>
      </c>
      <c r="I275" s="260">
        <v>243.01666666666671</v>
      </c>
      <c r="J275" s="260">
        <v>245.23333333333335</v>
      </c>
      <c r="K275" s="259">
        <v>240.8</v>
      </c>
      <c r="L275" s="259">
        <v>236.45</v>
      </c>
      <c r="M275" s="259">
        <v>0.58589999999999998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683.4</v>
      </c>
      <c r="D276" s="260">
        <v>685.88333333333333</v>
      </c>
      <c r="E276" s="260">
        <v>678.01666666666665</v>
      </c>
      <c r="F276" s="260">
        <v>672.63333333333333</v>
      </c>
      <c r="G276" s="260">
        <v>664.76666666666665</v>
      </c>
      <c r="H276" s="260">
        <v>691.26666666666665</v>
      </c>
      <c r="I276" s="260">
        <v>699.13333333333321</v>
      </c>
      <c r="J276" s="260">
        <v>704.51666666666665</v>
      </c>
      <c r="K276" s="259">
        <v>693.75</v>
      </c>
      <c r="L276" s="259">
        <v>680.5</v>
      </c>
      <c r="M276" s="259">
        <v>6.2202799999999998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395.85</v>
      </c>
      <c r="D277" s="260">
        <v>395.31666666666666</v>
      </c>
      <c r="E277" s="260">
        <v>391.63333333333333</v>
      </c>
      <c r="F277" s="260">
        <v>387.41666666666669</v>
      </c>
      <c r="G277" s="260">
        <v>383.73333333333335</v>
      </c>
      <c r="H277" s="260">
        <v>399.5333333333333</v>
      </c>
      <c r="I277" s="260">
        <v>403.21666666666658</v>
      </c>
      <c r="J277" s="260">
        <v>407.43333333333328</v>
      </c>
      <c r="K277" s="259">
        <v>399</v>
      </c>
      <c r="L277" s="259">
        <v>391.1</v>
      </c>
      <c r="M277" s="259">
        <v>3.11795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1045.25</v>
      </c>
      <c r="D278" s="260">
        <v>1046.9333333333334</v>
      </c>
      <c r="E278" s="260">
        <v>1023.3166666666668</v>
      </c>
      <c r="F278" s="260">
        <v>1001.3833333333334</v>
      </c>
      <c r="G278" s="260">
        <v>977.76666666666688</v>
      </c>
      <c r="H278" s="260">
        <v>1068.8666666666668</v>
      </c>
      <c r="I278" s="260">
        <v>1092.4833333333336</v>
      </c>
      <c r="J278" s="260">
        <v>1114.4166666666667</v>
      </c>
      <c r="K278" s="259">
        <v>1070.55</v>
      </c>
      <c r="L278" s="259">
        <v>1025</v>
      </c>
      <c r="M278" s="259">
        <v>3.8100499999999999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519.79999999999995</v>
      </c>
      <c r="D279" s="260">
        <v>516.83333333333337</v>
      </c>
      <c r="E279" s="260">
        <v>512.06666666666672</v>
      </c>
      <c r="F279" s="260">
        <v>504.33333333333337</v>
      </c>
      <c r="G279" s="260">
        <v>499.56666666666672</v>
      </c>
      <c r="H279" s="260">
        <v>524.56666666666672</v>
      </c>
      <c r="I279" s="260">
        <v>529.33333333333337</v>
      </c>
      <c r="J279" s="260">
        <v>537.06666666666672</v>
      </c>
      <c r="K279" s="259">
        <v>521.6</v>
      </c>
      <c r="L279" s="259">
        <v>509.1</v>
      </c>
      <c r="M279" s="259">
        <v>3.5186199999999999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91.2</v>
      </c>
      <c r="D280" s="260">
        <v>92.649999999999991</v>
      </c>
      <c r="E280" s="260">
        <v>88.84999999999998</v>
      </c>
      <c r="F280" s="260">
        <v>86.499999999999986</v>
      </c>
      <c r="G280" s="260">
        <v>82.699999999999974</v>
      </c>
      <c r="H280" s="260">
        <v>94.999999999999986</v>
      </c>
      <c r="I280" s="260">
        <v>98.8</v>
      </c>
      <c r="J280" s="260">
        <v>101.14999999999999</v>
      </c>
      <c r="K280" s="259">
        <v>96.45</v>
      </c>
      <c r="L280" s="259">
        <v>90.3</v>
      </c>
      <c r="M280" s="259">
        <v>43.613990000000001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434.35</v>
      </c>
      <c r="D281" s="260">
        <v>436.09999999999997</v>
      </c>
      <c r="E281" s="260">
        <v>430.79999999999995</v>
      </c>
      <c r="F281" s="260">
        <v>427.25</v>
      </c>
      <c r="G281" s="260">
        <v>421.95</v>
      </c>
      <c r="H281" s="260">
        <v>439.64999999999992</v>
      </c>
      <c r="I281" s="260">
        <v>444.95</v>
      </c>
      <c r="J281" s="260">
        <v>448.49999999999989</v>
      </c>
      <c r="K281" s="259">
        <v>441.4</v>
      </c>
      <c r="L281" s="259">
        <v>432.55</v>
      </c>
      <c r="M281" s="259">
        <v>2.6883699999999999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101.65</v>
      </c>
      <c r="D282" s="260">
        <v>101.84999999999998</v>
      </c>
      <c r="E282" s="260">
        <v>100.64999999999996</v>
      </c>
      <c r="F282" s="260">
        <v>99.649999999999977</v>
      </c>
      <c r="G282" s="260">
        <v>98.44999999999996</v>
      </c>
      <c r="H282" s="260">
        <v>102.84999999999997</v>
      </c>
      <c r="I282" s="260">
        <v>104.04999999999998</v>
      </c>
      <c r="J282" s="260">
        <v>105.04999999999997</v>
      </c>
      <c r="K282" s="259">
        <v>103.05</v>
      </c>
      <c r="L282" s="259">
        <v>100.85</v>
      </c>
      <c r="M282" s="259">
        <v>19.840039999999998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415.3</v>
      </c>
      <c r="D283" s="260">
        <v>418.25</v>
      </c>
      <c r="E283" s="260">
        <v>410.55</v>
      </c>
      <c r="F283" s="260">
        <v>405.8</v>
      </c>
      <c r="G283" s="260">
        <v>398.1</v>
      </c>
      <c r="H283" s="260">
        <v>423</v>
      </c>
      <c r="I283" s="260">
        <v>430.70000000000005</v>
      </c>
      <c r="J283" s="260">
        <v>435.45</v>
      </c>
      <c r="K283" s="259">
        <v>425.95</v>
      </c>
      <c r="L283" s="259">
        <v>413.5</v>
      </c>
      <c r="M283" s="259">
        <v>3.3040799999999999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1939.75</v>
      </c>
      <c r="D284" s="260">
        <v>1941.2333333333333</v>
      </c>
      <c r="E284" s="260">
        <v>1928.6166666666668</v>
      </c>
      <c r="F284" s="260">
        <v>1917.4833333333333</v>
      </c>
      <c r="G284" s="260">
        <v>1904.8666666666668</v>
      </c>
      <c r="H284" s="260">
        <v>1952.3666666666668</v>
      </c>
      <c r="I284" s="260">
        <v>1964.9833333333331</v>
      </c>
      <c r="J284" s="260">
        <v>1976.1166666666668</v>
      </c>
      <c r="K284" s="259">
        <v>1953.85</v>
      </c>
      <c r="L284" s="259">
        <v>1930.1</v>
      </c>
      <c r="M284" s="259">
        <v>11.66755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1484.85</v>
      </c>
      <c r="D285" s="260">
        <v>1489.2</v>
      </c>
      <c r="E285" s="260">
        <v>1460.4</v>
      </c>
      <c r="F285" s="260">
        <v>1435.95</v>
      </c>
      <c r="G285" s="260">
        <v>1407.15</v>
      </c>
      <c r="H285" s="260">
        <v>1513.65</v>
      </c>
      <c r="I285" s="260">
        <v>1542.4499999999998</v>
      </c>
      <c r="J285" s="260">
        <v>1566.9</v>
      </c>
      <c r="K285" s="259">
        <v>1518</v>
      </c>
      <c r="L285" s="259">
        <v>1464.75</v>
      </c>
      <c r="M285" s="259">
        <v>1.6412800000000001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81</v>
      </c>
      <c r="D286" s="260">
        <v>80.8</v>
      </c>
      <c r="E286" s="260">
        <v>80.3</v>
      </c>
      <c r="F286" s="260">
        <v>79.599999999999994</v>
      </c>
      <c r="G286" s="260">
        <v>79.099999999999994</v>
      </c>
      <c r="H286" s="260">
        <v>81.5</v>
      </c>
      <c r="I286" s="260">
        <v>82</v>
      </c>
      <c r="J286" s="260">
        <v>82.7</v>
      </c>
      <c r="K286" s="259">
        <v>81.3</v>
      </c>
      <c r="L286" s="259">
        <v>80.099999999999994</v>
      </c>
      <c r="M286" s="259">
        <v>54.967829999999999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3855.8</v>
      </c>
      <c r="D287" s="260">
        <v>3843.7333333333336</v>
      </c>
      <c r="E287" s="260">
        <v>3812.4666666666672</v>
      </c>
      <c r="F287" s="260">
        <v>3769.1333333333337</v>
      </c>
      <c r="G287" s="260">
        <v>3737.8666666666672</v>
      </c>
      <c r="H287" s="260">
        <v>3887.0666666666671</v>
      </c>
      <c r="I287" s="260">
        <v>3918.3333333333335</v>
      </c>
      <c r="J287" s="260">
        <v>3961.666666666667</v>
      </c>
      <c r="K287" s="259">
        <v>3875</v>
      </c>
      <c r="L287" s="259">
        <v>3800.4</v>
      </c>
      <c r="M287" s="259">
        <v>4.2716799999999999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372.3</v>
      </c>
      <c r="D288" s="260">
        <v>372.2</v>
      </c>
      <c r="E288" s="260">
        <v>370.09999999999997</v>
      </c>
      <c r="F288" s="260">
        <v>367.9</v>
      </c>
      <c r="G288" s="260">
        <v>365.79999999999995</v>
      </c>
      <c r="H288" s="260">
        <v>374.4</v>
      </c>
      <c r="I288" s="260">
        <v>376.5</v>
      </c>
      <c r="J288" s="260">
        <v>378.7</v>
      </c>
      <c r="K288" s="259">
        <v>374.3</v>
      </c>
      <c r="L288" s="259">
        <v>370</v>
      </c>
      <c r="M288" s="259">
        <v>14.10561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13109.9</v>
      </c>
      <c r="D289" s="260">
        <v>13073.300000000001</v>
      </c>
      <c r="E289" s="260">
        <v>12998.600000000002</v>
      </c>
      <c r="F289" s="260">
        <v>12887.300000000001</v>
      </c>
      <c r="G289" s="260">
        <v>12812.600000000002</v>
      </c>
      <c r="H289" s="260">
        <v>13184.600000000002</v>
      </c>
      <c r="I289" s="260">
        <v>13259.300000000003</v>
      </c>
      <c r="J289" s="260">
        <v>13370.600000000002</v>
      </c>
      <c r="K289" s="259">
        <v>13148</v>
      </c>
      <c r="L289" s="259">
        <v>12962</v>
      </c>
      <c r="M289" s="259">
        <v>4.8030000000000003E-2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4756.1499999999996</v>
      </c>
      <c r="D290" s="260">
        <v>4760.05</v>
      </c>
      <c r="E290" s="260">
        <v>4721.1000000000004</v>
      </c>
      <c r="F290" s="260">
        <v>4686.05</v>
      </c>
      <c r="G290" s="260">
        <v>4647.1000000000004</v>
      </c>
      <c r="H290" s="260">
        <v>4795.1000000000004</v>
      </c>
      <c r="I290" s="260">
        <v>4834.0499999999993</v>
      </c>
      <c r="J290" s="260">
        <v>4869.1000000000004</v>
      </c>
      <c r="K290" s="259">
        <v>4799</v>
      </c>
      <c r="L290" s="259">
        <v>4725</v>
      </c>
      <c r="M290" s="259">
        <v>5.3565399999999999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2029.8</v>
      </c>
      <c r="D291" s="260">
        <v>2027.5166666666664</v>
      </c>
      <c r="E291" s="260">
        <v>2021.8833333333328</v>
      </c>
      <c r="F291" s="260">
        <v>2013.9666666666662</v>
      </c>
      <c r="G291" s="260">
        <v>2008.3333333333326</v>
      </c>
      <c r="H291" s="260">
        <v>2035.4333333333329</v>
      </c>
      <c r="I291" s="260">
        <v>2041.0666666666666</v>
      </c>
      <c r="J291" s="260">
        <v>2048.9833333333331</v>
      </c>
      <c r="K291" s="259">
        <v>2033.15</v>
      </c>
      <c r="L291" s="259">
        <v>2019.6</v>
      </c>
      <c r="M291" s="259">
        <v>13.378690000000001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380.6</v>
      </c>
      <c r="D292" s="260">
        <v>377.2</v>
      </c>
      <c r="E292" s="260">
        <v>369.4</v>
      </c>
      <c r="F292" s="260">
        <v>358.2</v>
      </c>
      <c r="G292" s="260">
        <v>350.4</v>
      </c>
      <c r="H292" s="260">
        <v>388.4</v>
      </c>
      <c r="I292" s="260">
        <v>396.20000000000005</v>
      </c>
      <c r="J292" s="260">
        <v>407.4</v>
      </c>
      <c r="K292" s="259">
        <v>385</v>
      </c>
      <c r="L292" s="259">
        <v>366</v>
      </c>
      <c r="M292" s="259">
        <v>3.48393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457.55</v>
      </c>
      <c r="D293" s="260">
        <v>456.65000000000003</v>
      </c>
      <c r="E293" s="260">
        <v>454.15000000000009</v>
      </c>
      <c r="F293" s="260">
        <v>450.75000000000006</v>
      </c>
      <c r="G293" s="260">
        <v>448.25000000000011</v>
      </c>
      <c r="H293" s="260">
        <v>460.05000000000007</v>
      </c>
      <c r="I293" s="260">
        <v>462.54999999999995</v>
      </c>
      <c r="J293" s="260">
        <v>465.95000000000005</v>
      </c>
      <c r="K293" s="259">
        <v>459.15</v>
      </c>
      <c r="L293" s="259">
        <v>453.25</v>
      </c>
      <c r="M293" s="259">
        <v>5.76999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288.39999999999998</v>
      </c>
      <c r="D294" s="260">
        <v>288.89999999999998</v>
      </c>
      <c r="E294" s="260">
        <v>286.59999999999997</v>
      </c>
      <c r="F294" s="260">
        <v>284.8</v>
      </c>
      <c r="G294" s="260">
        <v>282.5</v>
      </c>
      <c r="H294" s="260">
        <v>290.69999999999993</v>
      </c>
      <c r="I294" s="260">
        <v>292.99999999999989</v>
      </c>
      <c r="J294" s="260">
        <v>294.7999999999999</v>
      </c>
      <c r="K294" s="259">
        <v>291.2</v>
      </c>
      <c r="L294" s="259">
        <v>287.10000000000002</v>
      </c>
      <c r="M294" s="259">
        <v>2.42347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625.79999999999995</v>
      </c>
      <c r="D295" s="260">
        <v>627.86666666666667</v>
      </c>
      <c r="E295" s="260">
        <v>621.93333333333339</v>
      </c>
      <c r="F295" s="260">
        <v>618.06666666666672</v>
      </c>
      <c r="G295" s="260">
        <v>612.13333333333344</v>
      </c>
      <c r="H295" s="260">
        <v>631.73333333333335</v>
      </c>
      <c r="I295" s="260">
        <v>637.66666666666652</v>
      </c>
      <c r="J295" s="260">
        <v>641.5333333333333</v>
      </c>
      <c r="K295" s="259">
        <v>633.79999999999995</v>
      </c>
      <c r="L295" s="259">
        <v>624</v>
      </c>
      <c r="M295" s="259">
        <v>9.9600100000000005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3043.95</v>
      </c>
      <c r="D296" s="260">
        <v>3054.65</v>
      </c>
      <c r="E296" s="260">
        <v>3019.3</v>
      </c>
      <c r="F296" s="260">
        <v>2994.65</v>
      </c>
      <c r="G296" s="260">
        <v>2959.3</v>
      </c>
      <c r="H296" s="260">
        <v>3079.3</v>
      </c>
      <c r="I296" s="260">
        <v>3114.6499999999996</v>
      </c>
      <c r="J296" s="260">
        <v>3139.3</v>
      </c>
      <c r="K296" s="259">
        <v>3090</v>
      </c>
      <c r="L296" s="259">
        <v>3030</v>
      </c>
      <c r="M296" s="259">
        <v>0.15734000000000001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719.75</v>
      </c>
      <c r="D297" s="260">
        <v>720.19999999999993</v>
      </c>
      <c r="E297" s="260">
        <v>713.54999999999984</v>
      </c>
      <c r="F297" s="260">
        <v>707.34999999999991</v>
      </c>
      <c r="G297" s="260">
        <v>700.69999999999982</v>
      </c>
      <c r="H297" s="260">
        <v>726.39999999999986</v>
      </c>
      <c r="I297" s="260">
        <v>733.05</v>
      </c>
      <c r="J297" s="260">
        <v>739.24999999999989</v>
      </c>
      <c r="K297" s="259">
        <v>726.85</v>
      </c>
      <c r="L297" s="259">
        <v>714</v>
      </c>
      <c r="M297" s="259">
        <v>11.07748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1683.25</v>
      </c>
      <c r="D298" s="260">
        <v>1680.8</v>
      </c>
      <c r="E298" s="260">
        <v>1676.6</v>
      </c>
      <c r="F298" s="260">
        <v>1669.95</v>
      </c>
      <c r="G298" s="260">
        <v>1665.75</v>
      </c>
      <c r="H298" s="260">
        <v>1687.4499999999998</v>
      </c>
      <c r="I298" s="260">
        <v>1691.65</v>
      </c>
      <c r="J298" s="260">
        <v>1698.2999999999997</v>
      </c>
      <c r="K298" s="259">
        <v>1685</v>
      </c>
      <c r="L298" s="259">
        <v>1674.15</v>
      </c>
      <c r="M298" s="259">
        <v>0.2049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35.35</v>
      </c>
      <c r="D299" s="260">
        <v>35.56666666666667</v>
      </c>
      <c r="E299" s="260">
        <v>35.033333333333339</v>
      </c>
      <c r="F299" s="260">
        <v>34.716666666666669</v>
      </c>
      <c r="G299" s="260">
        <v>34.183333333333337</v>
      </c>
      <c r="H299" s="260">
        <v>35.88333333333334</v>
      </c>
      <c r="I299" s="260">
        <v>36.416666666666671</v>
      </c>
      <c r="J299" s="260">
        <v>36.733333333333341</v>
      </c>
      <c r="K299" s="259">
        <v>36.1</v>
      </c>
      <c r="L299" s="259">
        <v>35.25</v>
      </c>
      <c r="M299" s="259">
        <v>6.6229899999999997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155.30000000000001</v>
      </c>
      <c r="D300" s="260">
        <v>155.04999999999998</v>
      </c>
      <c r="E300" s="260">
        <v>154.64999999999998</v>
      </c>
      <c r="F300" s="260">
        <v>154</v>
      </c>
      <c r="G300" s="260">
        <v>153.6</v>
      </c>
      <c r="H300" s="260">
        <v>155.69999999999996</v>
      </c>
      <c r="I300" s="260">
        <v>156.1</v>
      </c>
      <c r="J300" s="260">
        <v>156.74999999999994</v>
      </c>
      <c r="K300" s="259">
        <v>155.44999999999999</v>
      </c>
      <c r="L300" s="259">
        <v>154.4</v>
      </c>
      <c r="M300" s="259">
        <v>0.45989000000000002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88956.2</v>
      </c>
      <c r="D301" s="260">
        <v>89085.400000000009</v>
      </c>
      <c r="E301" s="260">
        <v>88370.800000000017</v>
      </c>
      <c r="F301" s="260">
        <v>87785.400000000009</v>
      </c>
      <c r="G301" s="260">
        <v>87070.800000000017</v>
      </c>
      <c r="H301" s="260">
        <v>89670.800000000017</v>
      </c>
      <c r="I301" s="260">
        <v>90385.400000000023</v>
      </c>
      <c r="J301" s="260">
        <v>90970.800000000017</v>
      </c>
      <c r="K301" s="259">
        <v>89800</v>
      </c>
      <c r="L301" s="259">
        <v>88500</v>
      </c>
      <c r="M301" s="259">
        <v>9.0160000000000004E-2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1526.15</v>
      </c>
      <c r="D302" s="260">
        <v>1535.3666666666668</v>
      </c>
      <c r="E302" s="260">
        <v>1513.7833333333335</v>
      </c>
      <c r="F302" s="260">
        <v>1501.4166666666667</v>
      </c>
      <c r="G302" s="260">
        <v>1479.8333333333335</v>
      </c>
      <c r="H302" s="260">
        <v>1547.7333333333336</v>
      </c>
      <c r="I302" s="260">
        <v>1569.3166666666666</v>
      </c>
      <c r="J302" s="260">
        <v>1581.6833333333336</v>
      </c>
      <c r="K302" s="259">
        <v>1556.95</v>
      </c>
      <c r="L302" s="259">
        <v>1523</v>
      </c>
      <c r="M302" s="259">
        <v>0.51846000000000003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965</v>
      </c>
      <c r="D303" s="260">
        <v>969.85</v>
      </c>
      <c r="E303" s="260">
        <v>953.75</v>
      </c>
      <c r="F303" s="260">
        <v>942.5</v>
      </c>
      <c r="G303" s="260">
        <v>926.4</v>
      </c>
      <c r="H303" s="260">
        <v>981.1</v>
      </c>
      <c r="I303" s="260">
        <v>997.20000000000016</v>
      </c>
      <c r="J303" s="260">
        <v>1008.45</v>
      </c>
      <c r="K303" s="259">
        <v>985.95</v>
      </c>
      <c r="L303" s="259">
        <v>958.6</v>
      </c>
      <c r="M303" s="259">
        <v>3.4019699999999999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871.35</v>
      </c>
      <c r="D304" s="260">
        <v>884.13333333333321</v>
      </c>
      <c r="E304" s="260">
        <v>851.26666666666642</v>
      </c>
      <c r="F304" s="260">
        <v>831.18333333333317</v>
      </c>
      <c r="G304" s="260">
        <v>798.31666666666638</v>
      </c>
      <c r="H304" s="260">
        <v>904.21666666666647</v>
      </c>
      <c r="I304" s="260">
        <v>937.08333333333326</v>
      </c>
      <c r="J304" s="260">
        <v>957.16666666666652</v>
      </c>
      <c r="K304" s="259">
        <v>917</v>
      </c>
      <c r="L304" s="259">
        <v>864.05</v>
      </c>
      <c r="M304" s="259">
        <v>9.0811600000000006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204.15</v>
      </c>
      <c r="D305" s="260">
        <v>203.66666666666666</v>
      </c>
      <c r="E305" s="260">
        <v>202.13333333333333</v>
      </c>
      <c r="F305" s="260">
        <v>200.11666666666667</v>
      </c>
      <c r="G305" s="260">
        <v>198.58333333333334</v>
      </c>
      <c r="H305" s="260">
        <v>205.68333333333331</v>
      </c>
      <c r="I305" s="260">
        <v>207.21666666666667</v>
      </c>
      <c r="J305" s="260">
        <v>209.23333333333329</v>
      </c>
      <c r="K305" s="259">
        <v>205.2</v>
      </c>
      <c r="L305" s="259">
        <v>201.65</v>
      </c>
      <c r="M305" s="259">
        <v>29.86289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1228.45</v>
      </c>
      <c r="D306" s="260">
        <v>1226.6166666666668</v>
      </c>
      <c r="E306" s="260">
        <v>1217.7833333333335</v>
      </c>
      <c r="F306" s="260">
        <v>1207.1166666666668</v>
      </c>
      <c r="G306" s="260">
        <v>1198.2833333333335</v>
      </c>
      <c r="H306" s="260">
        <v>1237.2833333333335</v>
      </c>
      <c r="I306" s="260">
        <v>1246.1166666666666</v>
      </c>
      <c r="J306" s="260">
        <v>1256.7833333333335</v>
      </c>
      <c r="K306" s="259">
        <v>1235.45</v>
      </c>
      <c r="L306" s="259">
        <v>1215.95</v>
      </c>
      <c r="M306" s="259">
        <v>24.69455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287.55</v>
      </c>
      <c r="D307" s="260">
        <v>289.31666666666666</v>
      </c>
      <c r="E307" s="260">
        <v>281.23333333333335</v>
      </c>
      <c r="F307" s="260">
        <v>274.91666666666669</v>
      </c>
      <c r="G307" s="260">
        <v>266.83333333333337</v>
      </c>
      <c r="H307" s="260">
        <v>295.63333333333333</v>
      </c>
      <c r="I307" s="260">
        <v>303.7166666666667</v>
      </c>
      <c r="J307" s="260">
        <v>310.0333333333333</v>
      </c>
      <c r="K307" s="259">
        <v>297.39999999999998</v>
      </c>
      <c r="L307" s="259">
        <v>283</v>
      </c>
      <c r="M307" s="259">
        <v>5.1623599999999996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269.3</v>
      </c>
      <c r="D308" s="260">
        <v>265.2833333333333</v>
      </c>
      <c r="E308" s="260">
        <v>256.56666666666661</v>
      </c>
      <c r="F308" s="260">
        <v>243.83333333333331</v>
      </c>
      <c r="G308" s="260">
        <v>235.11666666666662</v>
      </c>
      <c r="H308" s="260">
        <v>278.01666666666659</v>
      </c>
      <c r="I308" s="260">
        <v>286.73333333333329</v>
      </c>
      <c r="J308" s="260">
        <v>299.46666666666658</v>
      </c>
      <c r="K308" s="259">
        <v>274</v>
      </c>
      <c r="L308" s="259">
        <v>252.55</v>
      </c>
      <c r="M308" s="259">
        <v>2.9468800000000002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364.3</v>
      </c>
      <c r="D309" s="260">
        <v>369.5</v>
      </c>
      <c r="E309" s="260">
        <v>356</v>
      </c>
      <c r="F309" s="260">
        <v>347.7</v>
      </c>
      <c r="G309" s="260">
        <v>334.2</v>
      </c>
      <c r="H309" s="260">
        <v>377.8</v>
      </c>
      <c r="I309" s="260">
        <v>391.3</v>
      </c>
      <c r="J309" s="260">
        <v>399.6</v>
      </c>
      <c r="K309" s="259">
        <v>383</v>
      </c>
      <c r="L309" s="259">
        <v>361.2</v>
      </c>
      <c r="M309" s="259">
        <v>3.1348699999999998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484.65</v>
      </c>
      <c r="D310" s="260">
        <v>488.58333333333331</v>
      </c>
      <c r="E310" s="260">
        <v>479.31666666666661</v>
      </c>
      <c r="F310" s="260">
        <v>473.98333333333329</v>
      </c>
      <c r="G310" s="260">
        <v>464.71666666666658</v>
      </c>
      <c r="H310" s="260">
        <v>493.91666666666663</v>
      </c>
      <c r="I310" s="260">
        <v>503.18333333333339</v>
      </c>
      <c r="J310" s="260">
        <v>508.51666666666665</v>
      </c>
      <c r="K310" s="259">
        <v>497.85</v>
      </c>
      <c r="L310" s="259">
        <v>483.25</v>
      </c>
      <c r="M310" s="259">
        <v>0.56579000000000002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111.75</v>
      </c>
      <c r="D311" s="260">
        <v>111.18333333333334</v>
      </c>
      <c r="E311" s="260">
        <v>109.86666666666667</v>
      </c>
      <c r="F311" s="260">
        <v>107.98333333333333</v>
      </c>
      <c r="G311" s="260">
        <v>106.66666666666667</v>
      </c>
      <c r="H311" s="260">
        <v>113.06666666666668</v>
      </c>
      <c r="I311" s="260">
        <v>114.38333333333334</v>
      </c>
      <c r="J311" s="260">
        <v>116.26666666666668</v>
      </c>
      <c r="K311" s="259">
        <v>112.5</v>
      </c>
      <c r="L311" s="259">
        <v>109.3</v>
      </c>
      <c r="M311" s="259">
        <v>61.682969999999997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52.45</v>
      </c>
      <c r="D312" s="260">
        <v>52.633333333333333</v>
      </c>
      <c r="E312" s="260">
        <v>52.016666666666666</v>
      </c>
      <c r="F312" s="260">
        <v>51.583333333333336</v>
      </c>
      <c r="G312" s="260">
        <v>50.966666666666669</v>
      </c>
      <c r="H312" s="260">
        <v>53.066666666666663</v>
      </c>
      <c r="I312" s="260">
        <v>53.683333333333323</v>
      </c>
      <c r="J312" s="260">
        <v>54.11666666666666</v>
      </c>
      <c r="K312" s="259">
        <v>53.25</v>
      </c>
      <c r="L312" s="259">
        <v>52.2</v>
      </c>
      <c r="M312" s="259">
        <v>9.6141699999999997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486</v>
      </c>
      <c r="D313" s="260">
        <v>486.34999999999997</v>
      </c>
      <c r="E313" s="260">
        <v>481.79999999999995</v>
      </c>
      <c r="F313" s="260">
        <v>477.59999999999997</v>
      </c>
      <c r="G313" s="260">
        <v>473.04999999999995</v>
      </c>
      <c r="H313" s="260">
        <v>490.54999999999995</v>
      </c>
      <c r="I313" s="260">
        <v>495.1</v>
      </c>
      <c r="J313" s="260">
        <v>499.29999999999995</v>
      </c>
      <c r="K313" s="259">
        <v>490.9</v>
      </c>
      <c r="L313" s="259">
        <v>482.15</v>
      </c>
      <c r="M313" s="259">
        <v>17.269639999999999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8873.75</v>
      </c>
      <c r="D314" s="260">
        <v>8889.25</v>
      </c>
      <c r="E314" s="260">
        <v>8843.5499999999993</v>
      </c>
      <c r="F314" s="260">
        <v>8813.3499999999985</v>
      </c>
      <c r="G314" s="260">
        <v>8767.6499999999978</v>
      </c>
      <c r="H314" s="260">
        <v>8919.4500000000007</v>
      </c>
      <c r="I314" s="260">
        <v>8965.1500000000015</v>
      </c>
      <c r="J314" s="260">
        <v>8995.3500000000022</v>
      </c>
      <c r="K314" s="259">
        <v>8934.9500000000007</v>
      </c>
      <c r="L314" s="259">
        <v>8859.0499999999993</v>
      </c>
      <c r="M314" s="259">
        <v>4.5594799999999998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1583.55</v>
      </c>
      <c r="D315" s="260">
        <v>1580.1666666666667</v>
      </c>
      <c r="E315" s="260">
        <v>1566.3833333333334</v>
      </c>
      <c r="F315" s="260">
        <v>1549.2166666666667</v>
      </c>
      <c r="G315" s="260">
        <v>1535.4333333333334</v>
      </c>
      <c r="H315" s="260">
        <v>1597.3333333333335</v>
      </c>
      <c r="I315" s="260">
        <v>1611.1166666666668</v>
      </c>
      <c r="J315" s="260">
        <v>1628.2833333333335</v>
      </c>
      <c r="K315" s="259">
        <v>1593.95</v>
      </c>
      <c r="L315" s="259">
        <v>1563</v>
      </c>
      <c r="M315" s="259">
        <v>0.29597000000000001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644.79999999999995</v>
      </c>
      <c r="D316" s="260">
        <v>645.91666666666663</v>
      </c>
      <c r="E316" s="260">
        <v>631.88333333333321</v>
      </c>
      <c r="F316" s="260">
        <v>618.96666666666658</v>
      </c>
      <c r="G316" s="260">
        <v>604.93333333333317</v>
      </c>
      <c r="H316" s="260">
        <v>658.83333333333326</v>
      </c>
      <c r="I316" s="260">
        <v>672.86666666666679</v>
      </c>
      <c r="J316" s="260">
        <v>685.7833333333333</v>
      </c>
      <c r="K316" s="259">
        <v>659.95</v>
      </c>
      <c r="L316" s="259">
        <v>633</v>
      </c>
      <c r="M316" s="259">
        <v>110.63847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439.35</v>
      </c>
      <c r="D317" s="260">
        <v>437.11666666666673</v>
      </c>
      <c r="E317" s="260">
        <v>432.43333333333345</v>
      </c>
      <c r="F317" s="260">
        <v>425.51666666666671</v>
      </c>
      <c r="G317" s="260">
        <v>420.83333333333343</v>
      </c>
      <c r="H317" s="260">
        <v>444.03333333333347</v>
      </c>
      <c r="I317" s="260">
        <v>448.71666666666675</v>
      </c>
      <c r="J317" s="260">
        <v>455.6333333333335</v>
      </c>
      <c r="K317" s="259">
        <v>441.8</v>
      </c>
      <c r="L317" s="259">
        <v>430.2</v>
      </c>
      <c r="M317" s="259">
        <v>45.657409999999999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866.75</v>
      </c>
      <c r="D318" s="260">
        <v>831.15</v>
      </c>
      <c r="E318" s="260">
        <v>783.84999999999991</v>
      </c>
      <c r="F318" s="260">
        <v>700.94999999999993</v>
      </c>
      <c r="G318" s="260">
        <v>653.64999999999986</v>
      </c>
      <c r="H318" s="260">
        <v>914.05</v>
      </c>
      <c r="I318" s="260">
        <v>961.34999999999991</v>
      </c>
      <c r="J318" s="260">
        <v>1044.25</v>
      </c>
      <c r="K318" s="259">
        <v>878.45</v>
      </c>
      <c r="L318" s="259">
        <v>748.25</v>
      </c>
      <c r="M318" s="259">
        <v>168.70437000000001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656.2</v>
      </c>
      <c r="D319" s="260">
        <v>662.06666666666672</v>
      </c>
      <c r="E319" s="260">
        <v>634.13333333333344</v>
      </c>
      <c r="F319" s="260">
        <v>612.06666666666672</v>
      </c>
      <c r="G319" s="260">
        <v>584.13333333333344</v>
      </c>
      <c r="H319" s="260">
        <v>684.13333333333344</v>
      </c>
      <c r="I319" s="260">
        <v>712.06666666666661</v>
      </c>
      <c r="J319" s="260">
        <v>734.13333333333344</v>
      </c>
      <c r="K319" s="259">
        <v>690</v>
      </c>
      <c r="L319" s="259">
        <v>640</v>
      </c>
      <c r="M319" s="259">
        <v>5.8778199999999998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799.7</v>
      </c>
      <c r="D320" s="260">
        <v>795.51666666666677</v>
      </c>
      <c r="E320" s="260">
        <v>786.58333333333348</v>
      </c>
      <c r="F320" s="260">
        <v>773.4666666666667</v>
      </c>
      <c r="G320" s="260">
        <v>764.53333333333342</v>
      </c>
      <c r="H320" s="260">
        <v>808.63333333333355</v>
      </c>
      <c r="I320" s="260">
        <v>817.56666666666672</v>
      </c>
      <c r="J320" s="260">
        <v>830.68333333333362</v>
      </c>
      <c r="K320" s="259">
        <v>804.45</v>
      </c>
      <c r="L320" s="259">
        <v>782.4</v>
      </c>
      <c r="M320" s="259">
        <v>0.98372999999999999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1445.15</v>
      </c>
      <c r="D321" s="260">
        <v>1445.8333333333333</v>
      </c>
      <c r="E321" s="260">
        <v>1429.7166666666665</v>
      </c>
      <c r="F321" s="260">
        <v>1414.2833333333333</v>
      </c>
      <c r="G321" s="260">
        <v>1398.1666666666665</v>
      </c>
      <c r="H321" s="260">
        <v>1461.2666666666664</v>
      </c>
      <c r="I321" s="260">
        <v>1477.3833333333332</v>
      </c>
      <c r="J321" s="260">
        <v>1492.8166666666664</v>
      </c>
      <c r="K321" s="259">
        <v>1461.95</v>
      </c>
      <c r="L321" s="259">
        <v>1430.4</v>
      </c>
      <c r="M321" s="259">
        <v>2.7562500000000001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58</v>
      </c>
      <c r="D322" s="260">
        <v>57.866666666666667</v>
      </c>
      <c r="E322" s="260">
        <v>57.533333333333331</v>
      </c>
      <c r="F322" s="260">
        <v>57.066666666666663</v>
      </c>
      <c r="G322" s="260">
        <v>56.733333333333327</v>
      </c>
      <c r="H322" s="260">
        <v>58.333333333333336</v>
      </c>
      <c r="I322" s="260">
        <v>58.666666666666664</v>
      </c>
      <c r="J322" s="260">
        <v>59.13333333333334</v>
      </c>
      <c r="K322" s="259">
        <v>58.2</v>
      </c>
      <c r="L322" s="259">
        <v>57.4</v>
      </c>
      <c r="M322" s="259">
        <v>13.868499999999999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666.35</v>
      </c>
      <c r="D323" s="260">
        <v>667.11666666666667</v>
      </c>
      <c r="E323" s="260">
        <v>661.68333333333339</v>
      </c>
      <c r="F323" s="260">
        <v>657.01666666666677</v>
      </c>
      <c r="G323" s="260">
        <v>651.58333333333348</v>
      </c>
      <c r="H323" s="260">
        <v>671.7833333333333</v>
      </c>
      <c r="I323" s="260">
        <v>677.21666666666647</v>
      </c>
      <c r="J323" s="260">
        <v>681.88333333333321</v>
      </c>
      <c r="K323" s="259">
        <v>672.55</v>
      </c>
      <c r="L323" s="259">
        <v>662.45</v>
      </c>
      <c r="M323" s="259">
        <v>0.54798999999999998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1923.95</v>
      </c>
      <c r="D324" s="260">
        <v>1919.05</v>
      </c>
      <c r="E324" s="260">
        <v>1903.3999999999999</v>
      </c>
      <c r="F324" s="260">
        <v>1882.85</v>
      </c>
      <c r="G324" s="260">
        <v>1867.1999999999998</v>
      </c>
      <c r="H324" s="260">
        <v>1939.6</v>
      </c>
      <c r="I324" s="260">
        <v>1955.25</v>
      </c>
      <c r="J324" s="260">
        <v>1975.8</v>
      </c>
      <c r="K324" s="259">
        <v>1934.7</v>
      </c>
      <c r="L324" s="259">
        <v>1898.5</v>
      </c>
      <c r="M324" s="259">
        <v>7.2068300000000001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1506.1</v>
      </c>
      <c r="D325" s="260">
        <v>1501.3500000000001</v>
      </c>
      <c r="E325" s="260">
        <v>1490.5000000000002</v>
      </c>
      <c r="F325" s="260">
        <v>1474.9</v>
      </c>
      <c r="G325" s="260">
        <v>1464.0500000000002</v>
      </c>
      <c r="H325" s="260">
        <v>1516.9500000000003</v>
      </c>
      <c r="I325" s="260">
        <v>1527.8000000000002</v>
      </c>
      <c r="J325" s="260">
        <v>1543.4000000000003</v>
      </c>
      <c r="K325" s="259">
        <v>1512.2</v>
      </c>
      <c r="L325" s="259">
        <v>1485.75</v>
      </c>
      <c r="M325" s="259">
        <v>1.0817300000000001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1054.1500000000001</v>
      </c>
      <c r="D326" s="260">
        <v>1056.0166666666667</v>
      </c>
      <c r="E326" s="260">
        <v>1044.9333333333334</v>
      </c>
      <c r="F326" s="260">
        <v>1035.7166666666667</v>
      </c>
      <c r="G326" s="260">
        <v>1024.6333333333334</v>
      </c>
      <c r="H326" s="260">
        <v>1065.2333333333333</v>
      </c>
      <c r="I326" s="260">
        <v>1076.3166666666668</v>
      </c>
      <c r="J326" s="260">
        <v>1085.5333333333333</v>
      </c>
      <c r="K326" s="259">
        <v>1067.0999999999999</v>
      </c>
      <c r="L326" s="259">
        <v>1046.8</v>
      </c>
      <c r="M326" s="259">
        <v>5.4099500000000003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567.85</v>
      </c>
      <c r="D327" s="260">
        <v>569.06666666666672</v>
      </c>
      <c r="E327" s="260">
        <v>565.78333333333342</v>
      </c>
      <c r="F327" s="260">
        <v>563.7166666666667</v>
      </c>
      <c r="G327" s="260">
        <v>560.43333333333339</v>
      </c>
      <c r="H327" s="260">
        <v>571.13333333333344</v>
      </c>
      <c r="I327" s="260">
        <v>574.41666666666674</v>
      </c>
      <c r="J327" s="260">
        <v>576.48333333333346</v>
      </c>
      <c r="K327" s="259">
        <v>572.35</v>
      </c>
      <c r="L327" s="259">
        <v>567</v>
      </c>
      <c r="M327" s="259">
        <v>0.97948999999999997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37.700000000000003</v>
      </c>
      <c r="D328" s="260">
        <v>37.699999999999996</v>
      </c>
      <c r="E328" s="260">
        <v>37.099999999999994</v>
      </c>
      <c r="F328" s="260">
        <v>36.5</v>
      </c>
      <c r="G328" s="260">
        <v>35.9</v>
      </c>
      <c r="H328" s="260">
        <v>38.29999999999999</v>
      </c>
      <c r="I328" s="260">
        <v>38.9</v>
      </c>
      <c r="J328" s="260">
        <v>39.499999999999986</v>
      </c>
      <c r="K328" s="259">
        <v>38.299999999999997</v>
      </c>
      <c r="L328" s="259">
        <v>37.1</v>
      </c>
      <c r="M328" s="259">
        <v>66.079120000000003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77.7</v>
      </c>
      <c r="D329" s="260">
        <v>77.86666666666666</v>
      </c>
      <c r="E329" s="260">
        <v>76.933333333333323</v>
      </c>
      <c r="F329" s="260">
        <v>76.166666666666657</v>
      </c>
      <c r="G329" s="260">
        <v>75.23333333333332</v>
      </c>
      <c r="H329" s="260">
        <v>78.633333333333326</v>
      </c>
      <c r="I329" s="260">
        <v>79.566666666666663</v>
      </c>
      <c r="J329" s="260">
        <v>80.333333333333329</v>
      </c>
      <c r="K329" s="259">
        <v>78.8</v>
      </c>
      <c r="L329" s="259">
        <v>77.099999999999994</v>
      </c>
      <c r="M329" s="259">
        <v>23.061879999999999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41.85</v>
      </c>
      <c r="D330" s="260">
        <v>42.25</v>
      </c>
      <c r="E330" s="260">
        <v>41.35</v>
      </c>
      <c r="F330" s="260">
        <v>40.85</v>
      </c>
      <c r="G330" s="260">
        <v>39.950000000000003</v>
      </c>
      <c r="H330" s="260">
        <v>42.75</v>
      </c>
      <c r="I330" s="260">
        <v>43.650000000000006</v>
      </c>
      <c r="J330" s="260">
        <v>44.15</v>
      </c>
      <c r="K330" s="259">
        <v>43.15</v>
      </c>
      <c r="L330" s="259">
        <v>41.75</v>
      </c>
      <c r="M330" s="259">
        <v>94.805139999999994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304.95</v>
      </c>
      <c r="D331" s="260">
        <v>305.98333333333335</v>
      </c>
      <c r="E331" s="260">
        <v>302.4666666666667</v>
      </c>
      <c r="F331" s="260">
        <v>299.98333333333335</v>
      </c>
      <c r="G331" s="260">
        <v>296.4666666666667</v>
      </c>
      <c r="H331" s="260">
        <v>308.4666666666667</v>
      </c>
      <c r="I331" s="260">
        <v>311.98333333333335</v>
      </c>
      <c r="J331" s="260">
        <v>314.4666666666667</v>
      </c>
      <c r="K331" s="259">
        <v>309.5</v>
      </c>
      <c r="L331" s="259">
        <v>303.5</v>
      </c>
      <c r="M331" s="259">
        <v>1.95269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78</v>
      </c>
      <c r="D332" s="260">
        <v>78.266666666666666</v>
      </c>
      <c r="E332" s="260">
        <v>76.933333333333337</v>
      </c>
      <c r="F332" s="260">
        <v>75.866666666666674</v>
      </c>
      <c r="G332" s="260">
        <v>74.533333333333346</v>
      </c>
      <c r="H332" s="260">
        <v>79.333333333333329</v>
      </c>
      <c r="I332" s="260">
        <v>80.666666666666671</v>
      </c>
      <c r="J332" s="260">
        <v>81.73333333333332</v>
      </c>
      <c r="K332" s="259">
        <v>79.599999999999994</v>
      </c>
      <c r="L332" s="259">
        <v>77.2</v>
      </c>
      <c r="M332" s="259">
        <v>30.9544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232.5</v>
      </c>
      <c r="D333" s="260">
        <v>233.29999999999998</v>
      </c>
      <c r="E333" s="260">
        <v>230.29999999999995</v>
      </c>
      <c r="F333" s="260">
        <v>228.09999999999997</v>
      </c>
      <c r="G333" s="260">
        <v>225.09999999999994</v>
      </c>
      <c r="H333" s="260">
        <v>235.49999999999997</v>
      </c>
      <c r="I333" s="260">
        <v>238.50000000000003</v>
      </c>
      <c r="J333" s="260">
        <v>240.7</v>
      </c>
      <c r="K333" s="259">
        <v>236.3</v>
      </c>
      <c r="L333" s="259">
        <v>231.1</v>
      </c>
      <c r="M333" s="259">
        <v>2.7802099999999998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167.05</v>
      </c>
      <c r="D334" s="260">
        <v>166.46666666666667</v>
      </c>
      <c r="E334" s="260">
        <v>165.43333333333334</v>
      </c>
      <c r="F334" s="260">
        <v>163.81666666666666</v>
      </c>
      <c r="G334" s="260">
        <v>162.78333333333333</v>
      </c>
      <c r="H334" s="260">
        <v>168.08333333333334</v>
      </c>
      <c r="I334" s="260">
        <v>169.1166666666667</v>
      </c>
      <c r="J334" s="260">
        <v>170.73333333333335</v>
      </c>
      <c r="K334" s="259">
        <v>167.5</v>
      </c>
      <c r="L334" s="259">
        <v>164.85</v>
      </c>
      <c r="M334" s="259">
        <v>151.98090999999999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750.05</v>
      </c>
      <c r="D335" s="260">
        <v>754.51666666666677</v>
      </c>
      <c r="E335" s="260">
        <v>740.53333333333353</v>
      </c>
      <c r="F335" s="260">
        <v>731.01666666666677</v>
      </c>
      <c r="G335" s="260">
        <v>717.03333333333353</v>
      </c>
      <c r="H335" s="260">
        <v>764.03333333333353</v>
      </c>
      <c r="I335" s="260">
        <v>778.01666666666688</v>
      </c>
      <c r="J335" s="260">
        <v>787.53333333333353</v>
      </c>
      <c r="K335" s="259">
        <v>768.5</v>
      </c>
      <c r="L335" s="259">
        <v>745</v>
      </c>
      <c r="M335" s="259">
        <v>1.3504700000000001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73.849999999999994</v>
      </c>
      <c r="D336" s="260">
        <v>73.75</v>
      </c>
      <c r="E336" s="260">
        <v>73.3</v>
      </c>
      <c r="F336" s="260">
        <v>72.75</v>
      </c>
      <c r="G336" s="260">
        <v>72.3</v>
      </c>
      <c r="H336" s="260">
        <v>74.3</v>
      </c>
      <c r="I336" s="260">
        <v>74.749999999999986</v>
      </c>
      <c r="J336" s="260">
        <v>75.3</v>
      </c>
      <c r="K336" s="259">
        <v>74.2</v>
      </c>
      <c r="L336" s="259">
        <v>73.2</v>
      </c>
      <c r="M336" s="259">
        <v>44.1021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4287.5</v>
      </c>
      <c r="D337" s="260">
        <v>4301.2666666666664</v>
      </c>
      <c r="E337" s="260">
        <v>4256.2333333333327</v>
      </c>
      <c r="F337" s="260">
        <v>4224.9666666666662</v>
      </c>
      <c r="G337" s="260">
        <v>4179.9333333333325</v>
      </c>
      <c r="H337" s="260">
        <v>4332.5333333333328</v>
      </c>
      <c r="I337" s="260">
        <v>4377.5666666666657</v>
      </c>
      <c r="J337" s="260">
        <v>4408.833333333333</v>
      </c>
      <c r="K337" s="259">
        <v>4346.3</v>
      </c>
      <c r="L337" s="259">
        <v>4270</v>
      </c>
      <c r="M337" s="259">
        <v>0.78381000000000001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590.29999999999995</v>
      </c>
      <c r="D338" s="260">
        <v>592.85</v>
      </c>
      <c r="E338" s="260">
        <v>581</v>
      </c>
      <c r="F338" s="260">
        <v>571.69999999999993</v>
      </c>
      <c r="G338" s="260">
        <v>559.84999999999991</v>
      </c>
      <c r="H338" s="260">
        <v>602.15000000000009</v>
      </c>
      <c r="I338" s="260">
        <v>614.00000000000023</v>
      </c>
      <c r="J338" s="260">
        <v>623.30000000000018</v>
      </c>
      <c r="K338" s="259">
        <v>604.70000000000005</v>
      </c>
      <c r="L338" s="259">
        <v>583.54999999999995</v>
      </c>
      <c r="M338" s="259">
        <v>5.2252400000000003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19613.5</v>
      </c>
      <c r="D339" s="260">
        <v>19670.95</v>
      </c>
      <c r="E339" s="260">
        <v>19492.600000000002</v>
      </c>
      <c r="F339" s="260">
        <v>19371.7</v>
      </c>
      <c r="G339" s="260">
        <v>19193.350000000002</v>
      </c>
      <c r="H339" s="260">
        <v>19791.850000000002</v>
      </c>
      <c r="I339" s="260">
        <v>19970.2</v>
      </c>
      <c r="J339" s="260">
        <v>20091.100000000002</v>
      </c>
      <c r="K339" s="259">
        <v>19849.3</v>
      </c>
      <c r="L339" s="259">
        <v>19550.05</v>
      </c>
      <c r="M339" s="259">
        <v>0.47421999999999997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60.85</v>
      </c>
      <c r="D340" s="260">
        <v>61.1</v>
      </c>
      <c r="E340" s="260">
        <v>60.300000000000004</v>
      </c>
      <c r="F340" s="260">
        <v>59.75</v>
      </c>
      <c r="G340" s="260">
        <v>58.95</v>
      </c>
      <c r="H340" s="260">
        <v>61.650000000000006</v>
      </c>
      <c r="I340" s="260">
        <v>62.45</v>
      </c>
      <c r="J340" s="260">
        <v>63.000000000000007</v>
      </c>
      <c r="K340" s="259">
        <v>61.9</v>
      </c>
      <c r="L340" s="259">
        <v>60.55</v>
      </c>
      <c r="M340" s="259">
        <v>3.2680500000000001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258.3</v>
      </c>
      <c r="D341" s="260">
        <v>258.25000000000006</v>
      </c>
      <c r="E341" s="260">
        <v>257.15000000000009</v>
      </c>
      <c r="F341" s="260">
        <v>256.00000000000006</v>
      </c>
      <c r="G341" s="260">
        <v>254.90000000000009</v>
      </c>
      <c r="H341" s="260">
        <v>259.40000000000009</v>
      </c>
      <c r="I341" s="260">
        <v>260.50000000000011</v>
      </c>
      <c r="J341" s="260">
        <v>261.65000000000009</v>
      </c>
      <c r="K341" s="259">
        <v>259.35000000000002</v>
      </c>
      <c r="L341" s="259">
        <v>257.10000000000002</v>
      </c>
      <c r="M341" s="259">
        <v>1.16208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367</v>
      </c>
      <c r="D342" s="260">
        <v>367.33333333333331</v>
      </c>
      <c r="E342" s="260">
        <v>364.66666666666663</v>
      </c>
      <c r="F342" s="260">
        <v>362.33333333333331</v>
      </c>
      <c r="G342" s="260">
        <v>359.66666666666663</v>
      </c>
      <c r="H342" s="260">
        <v>369.66666666666663</v>
      </c>
      <c r="I342" s="260">
        <v>372.33333333333326</v>
      </c>
      <c r="J342" s="260">
        <v>374.66666666666663</v>
      </c>
      <c r="K342" s="259">
        <v>370</v>
      </c>
      <c r="L342" s="259">
        <v>365</v>
      </c>
      <c r="M342" s="259">
        <v>2.8523399999999999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889</v>
      </c>
      <c r="D343" s="260">
        <v>890</v>
      </c>
      <c r="E343" s="260">
        <v>883</v>
      </c>
      <c r="F343" s="260">
        <v>877</v>
      </c>
      <c r="G343" s="260">
        <v>870</v>
      </c>
      <c r="H343" s="260">
        <v>896</v>
      </c>
      <c r="I343" s="260">
        <v>903</v>
      </c>
      <c r="J343" s="260">
        <v>909</v>
      </c>
      <c r="K343" s="259">
        <v>897</v>
      </c>
      <c r="L343" s="259">
        <v>884</v>
      </c>
      <c r="M343" s="259">
        <v>2.9797799999999999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135.19999999999999</v>
      </c>
      <c r="D344" s="260">
        <v>134.66666666666666</v>
      </c>
      <c r="E344" s="260">
        <v>133.43333333333331</v>
      </c>
      <c r="F344" s="260">
        <v>131.66666666666666</v>
      </c>
      <c r="G344" s="260">
        <v>130.43333333333331</v>
      </c>
      <c r="H344" s="260">
        <v>136.43333333333331</v>
      </c>
      <c r="I344" s="260">
        <v>137.66666666666666</v>
      </c>
      <c r="J344" s="260">
        <v>139.43333333333331</v>
      </c>
      <c r="K344" s="259">
        <v>135.9</v>
      </c>
      <c r="L344" s="259">
        <v>132.9</v>
      </c>
      <c r="M344" s="259">
        <v>111.98874000000001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195.7</v>
      </c>
      <c r="D345" s="260">
        <v>196.43333333333331</v>
      </c>
      <c r="E345" s="260">
        <v>193.96666666666661</v>
      </c>
      <c r="F345" s="260">
        <v>192.23333333333329</v>
      </c>
      <c r="G345" s="260">
        <v>189.76666666666659</v>
      </c>
      <c r="H345" s="260">
        <v>198.16666666666663</v>
      </c>
      <c r="I345" s="260">
        <v>200.63333333333333</v>
      </c>
      <c r="J345" s="260">
        <v>202.36666666666665</v>
      </c>
      <c r="K345" s="259">
        <v>198.9</v>
      </c>
      <c r="L345" s="259">
        <v>194.7</v>
      </c>
      <c r="M345" s="259">
        <v>7.1839399999999998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508.7</v>
      </c>
      <c r="D346" s="260">
        <v>517.51666666666665</v>
      </c>
      <c r="E346" s="260">
        <v>497.18333333333328</v>
      </c>
      <c r="F346" s="260">
        <v>485.66666666666663</v>
      </c>
      <c r="G346" s="260">
        <v>465.33333333333326</v>
      </c>
      <c r="H346" s="260">
        <v>529.0333333333333</v>
      </c>
      <c r="I346" s="260">
        <v>549.36666666666679</v>
      </c>
      <c r="J346" s="260">
        <v>560.88333333333333</v>
      </c>
      <c r="K346" s="259">
        <v>537.85</v>
      </c>
      <c r="L346" s="259">
        <v>506</v>
      </c>
      <c r="M346" s="259">
        <v>4.7633700000000001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476.8</v>
      </c>
      <c r="D347" s="260">
        <v>496.0333333333333</v>
      </c>
      <c r="E347" s="260">
        <v>455.06666666666661</v>
      </c>
      <c r="F347" s="260">
        <v>433.33333333333331</v>
      </c>
      <c r="G347" s="260">
        <v>392.36666666666662</v>
      </c>
      <c r="H347" s="260">
        <v>517.76666666666665</v>
      </c>
      <c r="I347" s="260">
        <v>558.73333333333335</v>
      </c>
      <c r="J347" s="260">
        <v>580.46666666666658</v>
      </c>
      <c r="K347" s="259">
        <v>537</v>
      </c>
      <c r="L347" s="259">
        <v>474.3</v>
      </c>
      <c r="M347" s="259">
        <v>224.14284000000001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3084.9</v>
      </c>
      <c r="D348" s="260">
        <v>3075.0499999999997</v>
      </c>
      <c r="E348" s="260">
        <v>3057.0999999999995</v>
      </c>
      <c r="F348" s="260">
        <v>3029.2999999999997</v>
      </c>
      <c r="G348" s="260">
        <v>3011.3499999999995</v>
      </c>
      <c r="H348" s="260">
        <v>3102.8499999999995</v>
      </c>
      <c r="I348" s="260">
        <v>3120.7999999999993</v>
      </c>
      <c r="J348" s="260">
        <v>3148.5999999999995</v>
      </c>
      <c r="K348" s="259">
        <v>3093</v>
      </c>
      <c r="L348" s="259">
        <v>3047.25</v>
      </c>
      <c r="M348" s="259">
        <v>0.27918999999999999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276.75</v>
      </c>
      <c r="D349" s="260">
        <v>275.58333333333331</v>
      </c>
      <c r="E349" s="260">
        <v>273.16666666666663</v>
      </c>
      <c r="F349" s="260">
        <v>269.58333333333331</v>
      </c>
      <c r="G349" s="260">
        <v>267.16666666666663</v>
      </c>
      <c r="H349" s="260">
        <v>279.16666666666663</v>
      </c>
      <c r="I349" s="260">
        <v>281.58333333333326</v>
      </c>
      <c r="J349" s="260">
        <v>285.16666666666663</v>
      </c>
      <c r="K349" s="259">
        <v>278</v>
      </c>
      <c r="L349" s="259">
        <v>272</v>
      </c>
      <c r="M349" s="259">
        <v>2.2497199999999999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400.95</v>
      </c>
      <c r="D350" s="260">
        <v>403.40000000000003</v>
      </c>
      <c r="E350" s="260">
        <v>391.80000000000007</v>
      </c>
      <c r="F350" s="260">
        <v>382.65000000000003</v>
      </c>
      <c r="G350" s="260">
        <v>371.05000000000007</v>
      </c>
      <c r="H350" s="260">
        <v>412.55000000000007</v>
      </c>
      <c r="I350" s="260">
        <v>424.15000000000009</v>
      </c>
      <c r="J350" s="260">
        <v>433.30000000000007</v>
      </c>
      <c r="K350" s="259">
        <v>415</v>
      </c>
      <c r="L350" s="259">
        <v>394.25</v>
      </c>
      <c r="M350" s="259">
        <v>35.493340000000003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132.80000000000001</v>
      </c>
      <c r="D351" s="260">
        <v>132.56666666666669</v>
      </c>
      <c r="E351" s="260">
        <v>130.98333333333338</v>
      </c>
      <c r="F351" s="260">
        <v>129.16666666666669</v>
      </c>
      <c r="G351" s="260">
        <v>127.58333333333337</v>
      </c>
      <c r="H351" s="260">
        <v>134.38333333333338</v>
      </c>
      <c r="I351" s="260">
        <v>135.9666666666667</v>
      </c>
      <c r="J351" s="260">
        <v>137.78333333333339</v>
      </c>
      <c r="K351" s="259">
        <v>134.15</v>
      </c>
      <c r="L351" s="259">
        <v>130.75</v>
      </c>
      <c r="M351" s="259">
        <v>4.67415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3335.1</v>
      </c>
      <c r="D352" s="260">
        <v>3341.7166666666672</v>
      </c>
      <c r="E352" s="260">
        <v>3313.4333333333343</v>
      </c>
      <c r="F352" s="260">
        <v>3291.7666666666673</v>
      </c>
      <c r="G352" s="260">
        <v>3263.4833333333345</v>
      </c>
      <c r="H352" s="260">
        <v>3363.3833333333341</v>
      </c>
      <c r="I352" s="260">
        <v>3391.666666666667</v>
      </c>
      <c r="J352" s="260">
        <v>3413.3333333333339</v>
      </c>
      <c r="K352" s="259">
        <v>3370</v>
      </c>
      <c r="L352" s="259">
        <v>3320.05</v>
      </c>
      <c r="M352" s="259">
        <v>2.35589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419.1</v>
      </c>
      <c r="D353" s="260">
        <v>421.0333333333333</v>
      </c>
      <c r="E353" s="260">
        <v>415.66666666666663</v>
      </c>
      <c r="F353" s="260">
        <v>412.23333333333335</v>
      </c>
      <c r="G353" s="260">
        <v>406.86666666666667</v>
      </c>
      <c r="H353" s="260">
        <v>424.46666666666658</v>
      </c>
      <c r="I353" s="260">
        <v>429.83333333333326</v>
      </c>
      <c r="J353" s="260">
        <v>433.26666666666654</v>
      </c>
      <c r="K353" s="259">
        <v>426.4</v>
      </c>
      <c r="L353" s="259">
        <v>417.6</v>
      </c>
      <c r="M353" s="259">
        <v>2.2831000000000001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267.35000000000002</v>
      </c>
      <c r="D354" s="260">
        <v>266.56666666666666</v>
      </c>
      <c r="E354" s="260">
        <v>264.43333333333334</v>
      </c>
      <c r="F354" s="260">
        <v>261.51666666666665</v>
      </c>
      <c r="G354" s="260">
        <v>259.38333333333333</v>
      </c>
      <c r="H354" s="260">
        <v>269.48333333333335</v>
      </c>
      <c r="I354" s="260">
        <v>271.61666666666667</v>
      </c>
      <c r="J354" s="260">
        <v>274.53333333333336</v>
      </c>
      <c r="K354" s="259">
        <v>268.7</v>
      </c>
      <c r="L354" s="259">
        <v>263.64999999999998</v>
      </c>
      <c r="M354" s="259">
        <v>0.81328999999999996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1754.55</v>
      </c>
      <c r="D355" s="260">
        <v>1748.3833333333332</v>
      </c>
      <c r="E355" s="260">
        <v>1736.1666666666665</v>
      </c>
      <c r="F355" s="260">
        <v>1717.7833333333333</v>
      </c>
      <c r="G355" s="260">
        <v>1705.5666666666666</v>
      </c>
      <c r="H355" s="260">
        <v>1766.7666666666664</v>
      </c>
      <c r="I355" s="260">
        <v>1778.9833333333331</v>
      </c>
      <c r="J355" s="260">
        <v>1797.3666666666663</v>
      </c>
      <c r="K355" s="259">
        <v>1760.6</v>
      </c>
      <c r="L355" s="259">
        <v>1730</v>
      </c>
      <c r="M355" s="259">
        <v>6.7468300000000001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46952.75</v>
      </c>
      <c r="D356" s="260">
        <v>46836.266666666663</v>
      </c>
      <c r="E356" s="260">
        <v>46606.533333333326</v>
      </c>
      <c r="F356" s="260">
        <v>46260.316666666666</v>
      </c>
      <c r="G356" s="260">
        <v>46030.583333333328</v>
      </c>
      <c r="H356" s="260">
        <v>47182.483333333323</v>
      </c>
      <c r="I356" s="260">
        <v>47412.21666666666</v>
      </c>
      <c r="J356" s="260">
        <v>47758.43333333332</v>
      </c>
      <c r="K356" s="259">
        <v>47066</v>
      </c>
      <c r="L356" s="259">
        <v>46490.05</v>
      </c>
      <c r="M356" s="259">
        <v>0.12032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1239.55</v>
      </c>
      <c r="D357" s="260">
        <v>1234.6499999999999</v>
      </c>
      <c r="E357" s="260">
        <v>1204.8999999999996</v>
      </c>
      <c r="F357" s="260">
        <v>1170.2499999999998</v>
      </c>
      <c r="G357" s="260">
        <v>1140.4999999999995</v>
      </c>
      <c r="H357" s="260">
        <v>1269.2999999999997</v>
      </c>
      <c r="I357" s="260">
        <v>1299.0500000000002</v>
      </c>
      <c r="J357" s="260">
        <v>1333.6999999999998</v>
      </c>
      <c r="K357" s="259">
        <v>1264.4000000000001</v>
      </c>
      <c r="L357" s="259">
        <v>1200</v>
      </c>
      <c r="M357" s="259">
        <v>2.2589100000000002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3712.1</v>
      </c>
      <c r="D358" s="260">
        <v>3686.6499999999996</v>
      </c>
      <c r="E358" s="260">
        <v>3651.3499999999995</v>
      </c>
      <c r="F358" s="260">
        <v>3590.6</v>
      </c>
      <c r="G358" s="260">
        <v>3555.2999999999997</v>
      </c>
      <c r="H358" s="260">
        <v>3747.3999999999992</v>
      </c>
      <c r="I358" s="260">
        <v>3782.6999999999994</v>
      </c>
      <c r="J358" s="260">
        <v>3843.4499999999989</v>
      </c>
      <c r="K358" s="259">
        <v>3721.95</v>
      </c>
      <c r="L358" s="259">
        <v>3625.9</v>
      </c>
      <c r="M358" s="259">
        <v>1.8526800000000001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206.3</v>
      </c>
      <c r="D359" s="260">
        <v>206.83333333333334</v>
      </c>
      <c r="E359" s="260">
        <v>205.01666666666668</v>
      </c>
      <c r="F359" s="260">
        <v>203.73333333333335</v>
      </c>
      <c r="G359" s="260">
        <v>201.91666666666669</v>
      </c>
      <c r="H359" s="260">
        <v>208.11666666666667</v>
      </c>
      <c r="I359" s="260">
        <v>209.93333333333334</v>
      </c>
      <c r="J359" s="260">
        <v>211.21666666666667</v>
      </c>
      <c r="K359" s="259">
        <v>208.65</v>
      </c>
      <c r="L359" s="259">
        <v>205.55</v>
      </c>
      <c r="M359" s="259">
        <v>9.8856900000000003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4414.95</v>
      </c>
      <c r="D360" s="260">
        <v>4431.7333333333336</v>
      </c>
      <c r="E360" s="260">
        <v>4378.4666666666672</v>
      </c>
      <c r="F360" s="260">
        <v>4341.9833333333336</v>
      </c>
      <c r="G360" s="260">
        <v>4288.7166666666672</v>
      </c>
      <c r="H360" s="260">
        <v>4468.2166666666672</v>
      </c>
      <c r="I360" s="260">
        <v>4521.4833333333336</v>
      </c>
      <c r="J360" s="260">
        <v>4557.9666666666672</v>
      </c>
      <c r="K360" s="259">
        <v>4485</v>
      </c>
      <c r="L360" s="259">
        <v>4395.25</v>
      </c>
      <c r="M360" s="259">
        <v>0.10319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1431.15</v>
      </c>
      <c r="D361" s="260">
        <v>1433.3999999999999</v>
      </c>
      <c r="E361" s="260">
        <v>1408.7999999999997</v>
      </c>
      <c r="F361" s="260">
        <v>1386.4499999999998</v>
      </c>
      <c r="G361" s="260">
        <v>1361.8499999999997</v>
      </c>
      <c r="H361" s="260">
        <v>1455.7499999999998</v>
      </c>
      <c r="I361" s="260">
        <v>1480.3499999999997</v>
      </c>
      <c r="J361" s="260">
        <v>1502.6999999999998</v>
      </c>
      <c r="K361" s="259">
        <v>1458</v>
      </c>
      <c r="L361" s="259">
        <v>1411.05</v>
      </c>
      <c r="M361" s="259">
        <v>2.8783699999999999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2696.95</v>
      </c>
      <c r="D362" s="260">
        <v>2687.2333333333331</v>
      </c>
      <c r="E362" s="260">
        <v>2670.5166666666664</v>
      </c>
      <c r="F362" s="260">
        <v>2644.0833333333335</v>
      </c>
      <c r="G362" s="260">
        <v>2627.3666666666668</v>
      </c>
      <c r="H362" s="260">
        <v>2713.6666666666661</v>
      </c>
      <c r="I362" s="260">
        <v>2730.3833333333323</v>
      </c>
      <c r="J362" s="260">
        <v>2756.8166666666657</v>
      </c>
      <c r="K362" s="259">
        <v>2703.95</v>
      </c>
      <c r="L362" s="259">
        <v>2660.8</v>
      </c>
      <c r="M362" s="259">
        <v>2.90848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944.7</v>
      </c>
      <c r="D363" s="260">
        <v>950.66666666666663</v>
      </c>
      <c r="E363" s="260">
        <v>930.2833333333333</v>
      </c>
      <c r="F363" s="260">
        <v>915.86666666666667</v>
      </c>
      <c r="G363" s="260">
        <v>895.48333333333335</v>
      </c>
      <c r="H363" s="260">
        <v>965.08333333333326</v>
      </c>
      <c r="I363" s="260">
        <v>985.4666666666667</v>
      </c>
      <c r="J363" s="260">
        <v>999.88333333333321</v>
      </c>
      <c r="K363" s="259">
        <v>971.05</v>
      </c>
      <c r="L363" s="259">
        <v>936.25</v>
      </c>
      <c r="M363" s="259">
        <v>0.21132999999999999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2519.65</v>
      </c>
      <c r="D364" s="260">
        <v>2524.9666666666667</v>
      </c>
      <c r="E364" s="260">
        <v>2502.9833333333336</v>
      </c>
      <c r="F364" s="260">
        <v>2486.3166666666671</v>
      </c>
      <c r="G364" s="260">
        <v>2464.3333333333339</v>
      </c>
      <c r="H364" s="260">
        <v>2541.6333333333332</v>
      </c>
      <c r="I364" s="260">
        <v>2563.6166666666659</v>
      </c>
      <c r="J364" s="260">
        <v>2580.2833333333328</v>
      </c>
      <c r="K364" s="259">
        <v>2546.9499999999998</v>
      </c>
      <c r="L364" s="259">
        <v>2508.3000000000002</v>
      </c>
      <c r="M364" s="259">
        <v>2.1003799999999999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1824.85</v>
      </c>
      <c r="D365" s="260">
        <v>1826.3</v>
      </c>
      <c r="E365" s="260">
        <v>1804.6</v>
      </c>
      <c r="F365" s="260">
        <v>1784.35</v>
      </c>
      <c r="G365" s="260">
        <v>1762.6499999999999</v>
      </c>
      <c r="H365" s="260">
        <v>1846.55</v>
      </c>
      <c r="I365" s="260">
        <v>1868.2500000000002</v>
      </c>
      <c r="J365" s="260">
        <v>1888.5</v>
      </c>
      <c r="K365" s="259">
        <v>1848</v>
      </c>
      <c r="L365" s="259">
        <v>1806.05</v>
      </c>
      <c r="M365" s="259">
        <v>1.20296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312.2</v>
      </c>
      <c r="D366" s="260">
        <v>310.23333333333335</v>
      </c>
      <c r="E366" s="260">
        <v>306.9666666666667</v>
      </c>
      <c r="F366" s="260">
        <v>301.73333333333335</v>
      </c>
      <c r="G366" s="260">
        <v>298.4666666666667</v>
      </c>
      <c r="H366" s="260">
        <v>315.4666666666667</v>
      </c>
      <c r="I366" s="260">
        <v>318.73333333333335</v>
      </c>
      <c r="J366" s="260">
        <v>323.9666666666667</v>
      </c>
      <c r="K366" s="259">
        <v>313.5</v>
      </c>
      <c r="L366" s="259">
        <v>305</v>
      </c>
      <c r="M366" s="259">
        <v>18.876190000000001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125.5</v>
      </c>
      <c r="D367" s="260">
        <v>125.26666666666667</v>
      </c>
      <c r="E367" s="260">
        <v>124.63333333333333</v>
      </c>
      <c r="F367" s="260">
        <v>123.76666666666667</v>
      </c>
      <c r="G367" s="260">
        <v>123.13333333333333</v>
      </c>
      <c r="H367" s="260">
        <v>126.13333333333333</v>
      </c>
      <c r="I367" s="260">
        <v>126.76666666666668</v>
      </c>
      <c r="J367" s="260">
        <v>127.63333333333333</v>
      </c>
      <c r="K367" s="259">
        <v>125.9</v>
      </c>
      <c r="L367" s="259">
        <v>124.4</v>
      </c>
      <c r="M367" s="259">
        <v>87.163049999999998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217.8</v>
      </c>
      <c r="D368" s="260">
        <v>217.96666666666667</v>
      </c>
      <c r="E368" s="260">
        <v>216.73333333333335</v>
      </c>
      <c r="F368" s="260">
        <v>215.66666666666669</v>
      </c>
      <c r="G368" s="260">
        <v>214.43333333333337</v>
      </c>
      <c r="H368" s="260">
        <v>219.03333333333333</v>
      </c>
      <c r="I368" s="260">
        <v>220.26666666666662</v>
      </c>
      <c r="J368" s="260">
        <v>221.33333333333331</v>
      </c>
      <c r="K368" s="259">
        <v>219.2</v>
      </c>
      <c r="L368" s="259">
        <v>216.9</v>
      </c>
      <c r="M368" s="259">
        <v>32.748339999999999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386.75</v>
      </c>
      <c r="D369" s="260">
        <v>391.75</v>
      </c>
      <c r="E369" s="260">
        <v>379</v>
      </c>
      <c r="F369" s="260">
        <v>371.25</v>
      </c>
      <c r="G369" s="260">
        <v>358.5</v>
      </c>
      <c r="H369" s="260">
        <v>399.5</v>
      </c>
      <c r="I369" s="260">
        <v>412.25</v>
      </c>
      <c r="J369" s="260">
        <v>420</v>
      </c>
      <c r="K369" s="259">
        <v>404.5</v>
      </c>
      <c r="L369" s="259">
        <v>384</v>
      </c>
      <c r="M369" s="259">
        <v>17.24512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468.1</v>
      </c>
      <c r="D370" s="260">
        <v>468.16666666666669</v>
      </c>
      <c r="E370" s="260">
        <v>464.63333333333338</v>
      </c>
      <c r="F370" s="260">
        <v>461.16666666666669</v>
      </c>
      <c r="G370" s="260">
        <v>457.63333333333338</v>
      </c>
      <c r="H370" s="260">
        <v>471.63333333333338</v>
      </c>
      <c r="I370" s="260">
        <v>475.16666666666669</v>
      </c>
      <c r="J370" s="260">
        <v>478.63333333333338</v>
      </c>
      <c r="K370" s="259">
        <v>471.7</v>
      </c>
      <c r="L370" s="259">
        <v>464.7</v>
      </c>
      <c r="M370" s="259">
        <v>3.37907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548.79999999999995</v>
      </c>
      <c r="D371" s="260">
        <v>550.0333333333333</v>
      </c>
      <c r="E371" s="260">
        <v>542.11666666666656</v>
      </c>
      <c r="F371" s="260">
        <v>535.43333333333328</v>
      </c>
      <c r="G371" s="260">
        <v>527.51666666666654</v>
      </c>
      <c r="H371" s="260">
        <v>556.71666666666658</v>
      </c>
      <c r="I371" s="260">
        <v>564.63333333333333</v>
      </c>
      <c r="J371" s="260">
        <v>571.31666666666661</v>
      </c>
      <c r="K371" s="259">
        <v>557.95000000000005</v>
      </c>
      <c r="L371" s="259">
        <v>543.35</v>
      </c>
      <c r="M371" s="259">
        <v>0.58555999999999997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119.2</v>
      </c>
      <c r="D372" s="260">
        <v>118.48333333333335</v>
      </c>
      <c r="E372" s="260">
        <v>116.06666666666669</v>
      </c>
      <c r="F372" s="260">
        <v>112.93333333333334</v>
      </c>
      <c r="G372" s="260">
        <v>110.51666666666668</v>
      </c>
      <c r="H372" s="260">
        <v>121.6166666666667</v>
      </c>
      <c r="I372" s="260">
        <v>124.03333333333336</v>
      </c>
      <c r="J372" s="260">
        <v>127.16666666666671</v>
      </c>
      <c r="K372" s="259">
        <v>120.9</v>
      </c>
      <c r="L372" s="259">
        <v>115.35</v>
      </c>
      <c r="M372" s="259">
        <v>1.12198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1189.25</v>
      </c>
      <c r="D373" s="260">
        <v>1201.05</v>
      </c>
      <c r="E373" s="260">
        <v>1171.25</v>
      </c>
      <c r="F373" s="260">
        <v>1153.25</v>
      </c>
      <c r="G373" s="260">
        <v>1123.45</v>
      </c>
      <c r="H373" s="260">
        <v>1219.05</v>
      </c>
      <c r="I373" s="260">
        <v>1248.8499999999997</v>
      </c>
      <c r="J373" s="260">
        <v>1266.8499999999999</v>
      </c>
      <c r="K373" s="259">
        <v>1230.8499999999999</v>
      </c>
      <c r="L373" s="259">
        <v>1183.05</v>
      </c>
      <c r="M373" s="259">
        <v>0.31581999999999999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4158.6000000000004</v>
      </c>
      <c r="D374" s="260">
        <v>4184.2</v>
      </c>
      <c r="E374" s="260">
        <v>4119.3999999999996</v>
      </c>
      <c r="F374" s="260">
        <v>4080.2</v>
      </c>
      <c r="G374" s="260">
        <v>4015.3999999999996</v>
      </c>
      <c r="H374" s="260">
        <v>4223.3999999999996</v>
      </c>
      <c r="I374" s="260">
        <v>4288.2000000000007</v>
      </c>
      <c r="J374" s="260">
        <v>4327.3999999999996</v>
      </c>
      <c r="K374" s="259">
        <v>4249</v>
      </c>
      <c r="L374" s="259">
        <v>4145</v>
      </c>
      <c r="M374" s="259">
        <v>3.9870000000000003E-2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13952.75</v>
      </c>
      <c r="D375" s="260">
        <v>13929.25</v>
      </c>
      <c r="E375" s="260">
        <v>13878.5</v>
      </c>
      <c r="F375" s="260">
        <v>13804.25</v>
      </c>
      <c r="G375" s="260">
        <v>13753.5</v>
      </c>
      <c r="H375" s="260">
        <v>14003.5</v>
      </c>
      <c r="I375" s="260">
        <v>14054.25</v>
      </c>
      <c r="J375" s="260">
        <v>14128.5</v>
      </c>
      <c r="K375" s="259">
        <v>13980</v>
      </c>
      <c r="L375" s="259">
        <v>13855</v>
      </c>
      <c r="M375" s="259">
        <v>3.5659999999999997E-2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48.2</v>
      </c>
      <c r="D376" s="260">
        <v>47.866666666666667</v>
      </c>
      <c r="E376" s="260">
        <v>47.333333333333336</v>
      </c>
      <c r="F376" s="260">
        <v>46.466666666666669</v>
      </c>
      <c r="G376" s="260">
        <v>45.933333333333337</v>
      </c>
      <c r="H376" s="260">
        <v>48.733333333333334</v>
      </c>
      <c r="I376" s="260">
        <v>49.266666666666666</v>
      </c>
      <c r="J376" s="260">
        <v>50.133333333333333</v>
      </c>
      <c r="K376" s="259">
        <v>48.4</v>
      </c>
      <c r="L376" s="259">
        <v>47</v>
      </c>
      <c r="M376" s="259">
        <v>1234.7590399999999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435.85</v>
      </c>
      <c r="D377" s="260">
        <v>436.0333333333333</v>
      </c>
      <c r="E377" s="260">
        <v>426.71666666666658</v>
      </c>
      <c r="F377" s="260">
        <v>417.58333333333326</v>
      </c>
      <c r="G377" s="260">
        <v>408.26666666666654</v>
      </c>
      <c r="H377" s="260">
        <v>445.16666666666663</v>
      </c>
      <c r="I377" s="260">
        <v>454.48333333333335</v>
      </c>
      <c r="J377" s="260">
        <v>463.61666666666667</v>
      </c>
      <c r="K377" s="259">
        <v>445.35</v>
      </c>
      <c r="L377" s="259">
        <v>426.9</v>
      </c>
      <c r="M377" s="259">
        <v>6.5290999999999997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141.75</v>
      </c>
      <c r="D378" s="260">
        <v>141.23333333333332</v>
      </c>
      <c r="E378" s="260">
        <v>138.71666666666664</v>
      </c>
      <c r="F378" s="260">
        <v>135.68333333333331</v>
      </c>
      <c r="G378" s="260">
        <v>133.16666666666663</v>
      </c>
      <c r="H378" s="260">
        <v>144.26666666666665</v>
      </c>
      <c r="I378" s="260">
        <v>146.78333333333336</v>
      </c>
      <c r="J378" s="260">
        <v>149.81666666666666</v>
      </c>
      <c r="K378" s="259">
        <v>143.75</v>
      </c>
      <c r="L378" s="259">
        <v>138.19999999999999</v>
      </c>
      <c r="M378" s="259">
        <v>131.71065999999999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99.7</v>
      </c>
      <c r="D379" s="260">
        <v>99.783333333333346</v>
      </c>
      <c r="E379" s="260">
        <v>99.366666666666688</v>
      </c>
      <c r="F379" s="260">
        <v>99.033333333333346</v>
      </c>
      <c r="G379" s="260">
        <v>98.616666666666688</v>
      </c>
      <c r="H379" s="260">
        <v>100.11666666666669</v>
      </c>
      <c r="I379" s="260">
        <v>100.53333333333335</v>
      </c>
      <c r="J379" s="260">
        <v>100.86666666666669</v>
      </c>
      <c r="K379" s="259">
        <v>100.2</v>
      </c>
      <c r="L379" s="259">
        <v>99.45</v>
      </c>
      <c r="M379" s="259">
        <v>77.627210000000005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704.6</v>
      </c>
      <c r="D380" s="260">
        <v>700.85</v>
      </c>
      <c r="E380" s="260">
        <v>688.75</v>
      </c>
      <c r="F380" s="260">
        <v>672.9</v>
      </c>
      <c r="G380" s="260">
        <v>660.8</v>
      </c>
      <c r="H380" s="260">
        <v>716.7</v>
      </c>
      <c r="I380" s="260">
        <v>728.80000000000018</v>
      </c>
      <c r="J380" s="260">
        <v>744.65000000000009</v>
      </c>
      <c r="K380" s="259">
        <v>712.95</v>
      </c>
      <c r="L380" s="259">
        <v>685</v>
      </c>
      <c r="M380" s="259">
        <v>9.9243000000000006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381.8</v>
      </c>
      <c r="D381" s="260">
        <v>382.59999999999997</v>
      </c>
      <c r="E381" s="260">
        <v>376.39999999999992</v>
      </c>
      <c r="F381" s="260">
        <v>370.99999999999994</v>
      </c>
      <c r="G381" s="260">
        <v>364.7999999999999</v>
      </c>
      <c r="H381" s="260">
        <v>387.99999999999994</v>
      </c>
      <c r="I381" s="260">
        <v>394.2</v>
      </c>
      <c r="J381" s="260">
        <v>399.59999999999997</v>
      </c>
      <c r="K381" s="259">
        <v>388.8</v>
      </c>
      <c r="L381" s="259">
        <v>377.2</v>
      </c>
      <c r="M381" s="259">
        <v>5.3099299999999996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1020.7</v>
      </c>
      <c r="D382" s="260">
        <v>1015.8666666666667</v>
      </c>
      <c r="E382" s="260">
        <v>1001.9333333333334</v>
      </c>
      <c r="F382" s="260">
        <v>983.16666666666674</v>
      </c>
      <c r="G382" s="260">
        <v>969.23333333333346</v>
      </c>
      <c r="H382" s="260">
        <v>1034.6333333333332</v>
      </c>
      <c r="I382" s="260">
        <v>1048.5666666666666</v>
      </c>
      <c r="J382" s="260">
        <v>1067.3333333333333</v>
      </c>
      <c r="K382" s="259">
        <v>1029.8</v>
      </c>
      <c r="L382" s="259">
        <v>997.1</v>
      </c>
      <c r="M382" s="259">
        <v>2.64601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58</v>
      </c>
      <c r="D383" s="260">
        <v>59.016666666666673</v>
      </c>
      <c r="E383" s="260">
        <v>56.033333333333346</v>
      </c>
      <c r="F383" s="260">
        <v>54.06666666666667</v>
      </c>
      <c r="G383" s="260">
        <v>51.083333333333343</v>
      </c>
      <c r="H383" s="260">
        <v>60.983333333333348</v>
      </c>
      <c r="I383" s="260">
        <v>63.966666666666683</v>
      </c>
      <c r="J383" s="260">
        <v>65.933333333333351</v>
      </c>
      <c r="K383" s="259">
        <v>62</v>
      </c>
      <c r="L383" s="259">
        <v>57.05</v>
      </c>
      <c r="M383" s="259">
        <v>235.80025000000001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172.4</v>
      </c>
      <c r="D384" s="260">
        <v>171.04999999999998</v>
      </c>
      <c r="E384" s="260">
        <v>169.34999999999997</v>
      </c>
      <c r="F384" s="260">
        <v>166.29999999999998</v>
      </c>
      <c r="G384" s="260">
        <v>164.59999999999997</v>
      </c>
      <c r="H384" s="260">
        <v>174.09999999999997</v>
      </c>
      <c r="I384" s="260">
        <v>175.79999999999995</v>
      </c>
      <c r="J384" s="260">
        <v>178.84999999999997</v>
      </c>
      <c r="K384" s="259">
        <v>172.75</v>
      </c>
      <c r="L384" s="259">
        <v>168</v>
      </c>
      <c r="M384" s="259">
        <v>15.219189999999999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726.2</v>
      </c>
      <c r="D385" s="260">
        <v>734</v>
      </c>
      <c r="E385" s="260">
        <v>713.2</v>
      </c>
      <c r="F385" s="260">
        <v>700.2</v>
      </c>
      <c r="G385" s="260">
        <v>679.40000000000009</v>
      </c>
      <c r="H385" s="260">
        <v>747</v>
      </c>
      <c r="I385" s="260">
        <v>767.8</v>
      </c>
      <c r="J385" s="260">
        <v>780.8</v>
      </c>
      <c r="K385" s="259">
        <v>754.8</v>
      </c>
      <c r="L385" s="259">
        <v>721</v>
      </c>
      <c r="M385" s="259">
        <v>3.2851900000000001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229.35</v>
      </c>
      <c r="D386" s="260">
        <v>230.66666666666666</v>
      </c>
      <c r="E386" s="260">
        <v>227.43333333333331</v>
      </c>
      <c r="F386" s="260">
        <v>225.51666666666665</v>
      </c>
      <c r="G386" s="260">
        <v>222.2833333333333</v>
      </c>
      <c r="H386" s="260">
        <v>232.58333333333331</v>
      </c>
      <c r="I386" s="260">
        <v>235.81666666666666</v>
      </c>
      <c r="J386" s="260">
        <v>237.73333333333332</v>
      </c>
      <c r="K386" s="259">
        <v>233.9</v>
      </c>
      <c r="L386" s="259">
        <v>228.75</v>
      </c>
      <c r="M386" s="259">
        <v>1.44397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104.3</v>
      </c>
      <c r="D387" s="260">
        <v>104.05</v>
      </c>
      <c r="E387" s="260">
        <v>102.64999999999999</v>
      </c>
      <c r="F387" s="260">
        <v>101</v>
      </c>
      <c r="G387" s="260">
        <v>99.6</v>
      </c>
      <c r="H387" s="260">
        <v>105.69999999999999</v>
      </c>
      <c r="I387" s="260">
        <v>107.1</v>
      </c>
      <c r="J387" s="260">
        <v>108.74999999999999</v>
      </c>
      <c r="K387" s="259">
        <v>105.45</v>
      </c>
      <c r="L387" s="259">
        <v>102.4</v>
      </c>
      <c r="M387" s="259">
        <v>40.409109999999998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1964.6</v>
      </c>
      <c r="D388" s="260">
        <v>1949.8833333333332</v>
      </c>
      <c r="E388" s="260">
        <v>1919.7666666666664</v>
      </c>
      <c r="F388" s="260">
        <v>1874.9333333333332</v>
      </c>
      <c r="G388" s="260">
        <v>1844.8166666666664</v>
      </c>
      <c r="H388" s="260">
        <v>1994.7166666666665</v>
      </c>
      <c r="I388" s="260">
        <v>2024.8333333333333</v>
      </c>
      <c r="J388" s="260">
        <v>2069.6666666666665</v>
      </c>
      <c r="K388" s="259">
        <v>1980</v>
      </c>
      <c r="L388" s="259">
        <v>1905.05</v>
      </c>
      <c r="M388" s="259">
        <v>0.14924000000000001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48.1</v>
      </c>
      <c r="D389" s="260">
        <v>48.199999999999996</v>
      </c>
      <c r="E389" s="260">
        <v>47.749999999999993</v>
      </c>
      <c r="F389" s="260">
        <v>47.4</v>
      </c>
      <c r="G389" s="260">
        <v>46.949999999999996</v>
      </c>
      <c r="H389" s="260">
        <v>48.54999999999999</v>
      </c>
      <c r="I389" s="260">
        <v>48.999999999999993</v>
      </c>
      <c r="J389" s="260">
        <v>49.349999999999987</v>
      </c>
      <c r="K389" s="259">
        <v>48.65</v>
      </c>
      <c r="L389" s="259">
        <v>47.85</v>
      </c>
      <c r="M389" s="259">
        <v>6.7229599999999996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1292.3</v>
      </c>
      <c r="D390" s="260">
        <v>1290.0999999999999</v>
      </c>
      <c r="E390" s="260">
        <v>1278.2999999999997</v>
      </c>
      <c r="F390" s="260">
        <v>1264.2999999999997</v>
      </c>
      <c r="G390" s="260">
        <v>1252.4999999999995</v>
      </c>
      <c r="H390" s="260">
        <v>1304.0999999999999</v>
      </c>
      <c r="I390" s="260">
        <v>1315.9</v>
      </c>
      <c r="J390" s="260">
        <v>1329.9</v>
      </c>
      <c r="K390" s="259">
        <v>1301.9000000000001</v>
      </c>
      <c r="L390" s="259">
        <v>1276.0999999999999</v>
      </c>
      <c r="M390" s="259">
        <v>2.0792899999999999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167.3</v>
      </c>
      <c r="D391" s="260">
        <v>167.54999999999998</v>
      </c>
      <c r="E391" s="260">
        <v>164.74999999999997</v>
      </c>
      <c r="F391" s="260">
        <v>162.19999999999999</v>
      </c>
      <c r="G391" s="260">
        <v>159.39999999999998</v>
      </c>
      <c r="H391" s="260">
        <v>170.09999999999997</v>
      </c>
      <c r="I391" s="260">
        <v>172.89999999999998</v>
      </c>
      <c r="J391" s="260">
        <v>175.44999999999996</v>
      </c>
      <c r="K391" s="259">
        <v>170.35</v>
      </c>
      <c r="L391" s="259">
        <v>165</v>
      </c>
      <c r="M391" s="259">
        <v>32.262239999999998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895</v>
      </c>
      <c r="D392" s="260">
        <v>898.18333333333339</v>
      </c>
      <c r="E392" s="260">
        <v>886.86666666666679</v>
      </c>
      <c r="F392" s="260">
        <v>878.73333333333335</v>
      </c>
      <c r="G392" s="260">
        <v>867.41666666666674</v>
      </c>
      <c r="H392" s="260">
        <v>906.31666666666683</v>
      </c>
      <c r="I392" s="260">
        <v>917.63333333333344</v>
      </c>
      <c r="J392" s="260">
        <v>925.76666666666688</v>
      </c>
      <c r="K392" s="259">
        <v>909.5</v>
      </c>
      <c r="L392" s="259">
        <v>890.05</v>
      </c>
      <c r="M392" s="259">
        <v>2.3197899999999998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2565.0500000000002</v>
      </c>
      <c r="D393" s="260">
        <v>2556.6833333333334</v>
      </c>
      <c r="E393" s="260">
        <v>2544.8666666666668</v>
      </c>
      <c r="F393" s="260">
        <v>2524.6833333333334</v>
      </c>
      <c r="G393" s="260">
        <v>2512.8666666666668</v>
      </c>
      <c r="H393" s="260">
        <v>2576.8666666666668</v>
      </c>
      <c r="I393" s="260">
        <v>2588.6833333333334</v>
      </c>
      <c r="J393" s="260">
        <v>2608.8666666666668</v>
      </c>
      <c r="K393" s="259">
        <v>2568.5</v>
      </c>
      <c r="L393" s="259">
        <v>2536.5</v>
      </c>
      <c r="M393" s="259">
        <v>30.51201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112.95</v>
      </c>
      <c r="D394" s="260">
        <v>113.51666666666667</v>
      </c>
      <c r="E394" s="260">
        <v>111.63333333333333</v>
      </c>
      <c r="F394" s="260">
        <v>110.31666666666666</v>
      </c>
      <c r="G394" s="260">
        <v>108.43333333333332</v>
      </c>
      <c r="H394" s="260">
        <v>114.83333333333333</v>
      </c>
      <c r="I394" s="260">
        <v>116.71666666666668</v>
      </c>
      <c r="J394" s="260">
        <v>118.03333333333333</v>
      </c>
      <c r="K394" s="259">
        <v>115.4</v>
      </c>
      <c r="L394" s="259">
        <v>112.2</v>
      </c>
      <c r="M394" s="259">
        <v>2.9585499999999998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794.85</v>
      </c>
      <c r="D395" s="260">
        <v>797.93333333333339</v>
      </c>
      <c r="E395" s="260">
        <v>789.86666666666679</v>
      </c>
      <c r="F395" s="260">
        <v>784.88333333333344</v>
      </c>
      <c r="G395" s="260">
        <v>776.81666666666683</v>
      </c>
      <c r="H395" s="260">
        <v>802.91666666666674</v>
      </c>
      <c r="I395" s="260">
        <v>810.98333333333335</v>
      </c>
      <c r="J395" s="260">
        <v>815.9666666666667</v>
      </c>
      <c r="K395" s="259">
        <v>806</v>
      </c>
      <c r="L395" s="259">
        <v>792.95</v>
      </c>
      <c r="M395" s="259">
        <v>0.22106999999999999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1320</v>
      </c>
      <c r="D396" s="260">
        <v>1331.6666666666667</v>
      </c>
      <c r="E396" s="260">
        <v>1303.3333333333335</v>
      </c>
      <c r="F396" s="260">
        <v>1286.6666666666667</v>
      </c>
      <c r="G396" s="260">
        <v>1258.3333333333335</v>
      </c>
      <c r="H396" s="260">
        <v>1348.3333333333335</v>
      </c>
      <c r="I396" s="260">
        <v>1376.666666666667</v>
      </c>
      <c r="J396" s="260">
        <v>1393.3333333333335</v>
      </c>
      <c r="K396" s="259">
        <v>1360</v>
      </c>
      <c r="L396" s="259">
        <v>1315</v>
      </c>
      <c r="M396" s="259">
        <v>1.27576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799.05</v>
      </c>
      <c r="D397" s="260">
        <v>801.36666666666667</v>
      </c>
      <c r="E397" s="260">
        <v>793.5333333333333</v>
      </c>
      <c r="F397" s="260">
        <v>788.01666666666665</v>
      </c>
      <c r="G397" s="260">
        <v>780.18333333333328</v>
      </c>
      <c r="H397" s="260">
        <v>806.88333333333333</v>
      </c>
      <c r="I397" s="260">
        <v>814.71666666666658</v>
      </c>
      <c r="J397" s="260">
        <v>820.23333333333335</v>
      </c>
      <c r="K397" s="259">
        <v>809.2</v>
      </c>
      <c r="L397" s="259">
        <v>795.85</v>
      </c>
      <c r="M397" s="259">
        <v>6.8033400000000004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1229.05</v>
      </c>
      <c r="D398" s="260">
        <v>1228.2166666666667</v>
      </c>
      <c r="E398" s="260">
        <v>1220.4833333333333</v>
      </c>
      <c r="F398" s="260">
        <v>1211.9166666666667</v>
      </c>
      <c r="G398" s="260">
        <v>1204.1833333333334</v>
      </c>
      <c r="H398" s="260">
        <v>1236.7833333333333</v>
      </c>
      <c r="I398" s="260">
        <v>1244.5166666666669</v>
      </c>
      <c r="J398" s="260">
        <v>1253.0833333333333</v>
      </c>
      <c r="K398" s="259">
        <v>1235.95</v>
      </c>
      <c r="L398" s="259">
        <v>1219.6500000000001</v>
      </c>
      <c r="M398" s="259">
        <v>7.5048899999999996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390</v>
      </c>
      <c r="D399" s="260">
        <v>390.66666666666669</v>
      </c>
      <c r="E399" s="260">
        <v>388.38333333333338</v>
      </c>
      <c r="F399" s="260">
        <v>386.76666666666671</v>
      </c>
      <c r="G399" s="260">
        <v>384.48333333333341</v>
      </c>
      <c r="H399" s="260">
        <v>392.28333333333336</v>
      </c>
      <c r="I399" s="260">
        <v>394.56666666666666</v>
      </c>
      <c r="J399" s="260">
        <v>396.18333333333334</v>
      </c>
      <c r="K399" s="259">
        <v>392.95</v>
      </c>
      <c r="L399" s="259">
        <v>389.05</v>
      </c>
      <c r="M399" s="259">
        <v>0.40973999999999999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36.700000000000003</v>
      </c>
      <c r="D400" s="260">
        <v>36.949999999999996</v>
      </c>
      <c r="E400" s="260">
        <v>36.149999999999991</v>
      </c>
      <c r="F400" s="260">
        <v>35.599999999999994</v>
      </c>
      <c r="G400" s="260">
        <v>34.79999999999999</v>
      </c>
      <c r="H400" s="260">
        <v>37.499999999999993</v>
      </c>
      <c r="I400" s="260">
        <v>38.29999999999999</v>
      </c>
      <c r="J400" s="260">
        <v>38.849999999999994</v>
      </c>
      <c r="K400" s="259">
        <v>37.75</v>
      </c>
      <c r="L400" s="259">
        <v>36.4</v>
      </c>
      <c r="M400" s="259">
        <v>46.816360000000003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5048.95</v>
      </c>
      <c r="D401" s="260">
        <v>5082.0666666666666</v>
      </c>
      <c r="E401" s="260">
        <v>4989.1333333333332</v>
      </c>
      <c r="F401" s="260">
        <v>4929.3166666666666</v>
      </c>
      <c r="G401" s="260">
        <v>4836.3833333333332</v>
      </c>
      <c r="H401" s="260">
        <v>5141.8833333333332</v>
      </c>
      <c r="I401" s="260">
        <v>5234.8166666666657</v>
      </c>
      <c r="J401" s="260">
        <v>5294.6333333333332</v>
      </c>
      <c r="K401" s="259">
        <v>5175</v>
      </c>
      <c r="L401" s="259">
        <v>5022.25</v>
      </c>
      <c r="M401" s="259">
        <v>0.34977000000000003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2288.8000000000002</v>
      </c>
      <c r="D402" s="260">
        <v>2274.6166666666668</v>
      </c>
      <c r="E402" s="260">
        <v>2254.2333333333336</v>
      </c>
      <c r="F402" s="260">
        <v>2219.666666666667</v>
      </c>
      <c r="G402" s="260">
        <v>2199.2833333333338</v>
      </c>
      <c r="H402" s="260">
        <v>2309.1833333333334</v>
      </c>
      <c r="I402" s="260">
        <v>2329.5666666666666</v>
      </c>
      <c r="J402" s="260">
        <v>2364.1333333333332</v>
      </c>
      <c r="K402" s="259">
        <v>2295</v>
      </c>
      <c r="L402" s="259">
        <v>2240.0500000000002</v>
      </c>
      <c r="M402" s="259">
        <v>4.71061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71.45</v>
      </c>
      <c r="D403" s="260">
        <v>71.516666666666666</v>
      </c>
      <c r="E403" s="260">
        <v>70.933333333333337</v>
      </c>
      <c r="F403" s="260">
        <v>70.416666666666671</v>
      </c>
      <c r="G403" s="260">
        <v>69.833333333333343</v>
      </c>
      <c r="H403" s="260">
        <v>72.033333333333331</v>
      </c>
      <c r="I403" s="260">
        <v>72.616666666666674</v>
      </c>
      <c r="J403" s="260">
        <v>73.133333333333326</v>
      </c>
      <c r="K403" s="259">
        <v>72.099999999999994</v>
      </c>
      <c r="L403" s="259">
        <v>71</v>
      </c>
      <c r="M403" s="259">
        <v>49.428240000000002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5473.6</v>
      </c>
      <c r="D404" s="260">
        <v>5477.3</v>
      </c>
      <c r="E404" s="260">
        <v>5450.3</v>
      </c>
      <c r="F404" s="260">
        <v>5427</v>
      </c>
      <c r="G404" s="260">
        <v>5400</v>
      </c>
      <c r="H404" s="260">
        <v>5500.6</v>
      </c>
      <c r="I404" s="260">
        <v>5527.6</v>
      </c>
      <c r="J404" s="260">
        <v>5550.9000000000005</v>
      </c>
      <c r="K404" s="259">
        <v>5504.3</v>
      </c>
      <c r="L404" s="259">
        <v>5454</v>
      </c>
      <c r="M404" s="259">
        <v>0.11523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1355.3</v>
      </c>
      <c r="D405" s="260">
        <v>1356.4333333333334</v>
      </c>
      <c r="E405" s="260">
        <v>1333.8666666666668</v>
      </c>
      <c r="F405" s="260">
        <v>1312.4333333333334</v>
      </c>
      <c r="G405" s="260">
        <v>1289.8666666666668</v>
      </c>
      <c r="H405" s="260">
        <v>1377.8666666666668</v>
      </c>
      <c r="I405" s="260">
        <v>1400.4333333333334</v>
      </c>
      <c r="J405" s="260">
        <v>1421.8666666666668</v>
      </c>
      <c r="K405" s="259">
        <v>1379</v>
      </c>
      <c r="L405" s="259">
        <v>1335</v>
      </c>
      <c r="M405" s="259">
        <v>1.73281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372.1</v>
      </c>
      <c r="D406" s="260">
        <v>373.0333333333333</v>
      </c>
      <c r="E406" s="260">
        <v>370.06666666666661</v>
      </c>
      <c r="F406" s="260">
        <v>368.0333333333333</v>
      </c>
      <c r="G406" s="260">
        <v>365.06666666666661</v>
      </c>
      <c r="H406" s="260">
        <v>375.06666666666661</v>
      </c>
      <c r="I406" s="260">
        <v>378.0333333333333</v>
      </c>
      <c r="J406" s="260">
        <v>380.06666666666661</v>
      </c>
      <c r="K406" s="259">
        <v>376</v>
      </c>
      <c r="L406" s="259">
        <v>371</v>
      </c>
      <c r="M406" s="259">
        <v>0.61245000000000005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3051.75</v>
      </c>
      <c r="D407" s="260">
        <v>3067.7666666666664</v>
      </c>
      <c r="E407" s="260">
        <v>3009.0333333333328</v>
      </c>
      <c r="F407" s="260">
        <v>2966.3166666666666</v>
      </c>
      <c r="G407" s="260">
        <v>2907.583333333333</v>
      </c>
      <c r="H407" s="260">
        <v>3110.4833333333327</v>
      </c>
      <c r="I407" s="260">
        <v>3169.2166666666662</v>
      </c>
      <c r="J407" s="260">
        <v>3211.9333333333325</v>
      </c>
      <c r="K407" s="259">
        <v>3126.5</v>
      </c>
      <c r="L407" s="259">
        <v>3025.05</v>
      </c>
      <c r="M407" s="259">
        <v>1.76874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383.15</v>
      </c>
      <c r="D408" s="260">
        <v>385.3</v>
      </c>
      <c r="E408" s="260">
        <v>379.85</v>
      </c>
      <c r="F408" s="260">
        <v>376.55</v>
      </c>
      <c r="G408" s="260">
        <v>371.1</v>
      </c>
      <c r="H408" s="260">
        <v>388.6</v>
      </c>
      <c r="I408" s="260">
        <v>394.04999999999995</v>
      </c>
      <c r="J408" s="260">
        <v>397.35</v>
      </c>
      <c r="K408" s="259">
        <v>390.75</v>
      </c>
      <c r="L408" s="259">
        <v>382</v>
      </c>
      <c r="M408" s="259">
        <v>0.42065000000000002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2634.5</v>
      </c>
      <c r="D409" s="260">
        <v>2647.6166666666668</v>
      </c>
      <c r="E409" s="260">
        <v>2605.8833333333337</v>
      </c>
      <c r="F409" s="260">
        <v>2577.2666666666669</v>
      </c>
      <c r="G409" s="260">
        <v>2535.5333333333338</v>
      </c>
      <c r="H409" s="260">
        <v>2676.2333333333336</v>
      </c>
      <c r="I409" s="260">
        <v>2717.9666666666672</v>
      </c>
      <c r="J409" s="260">
        <v>2746.5833333333335</v>
      </c>
      <c r="K409" s="259">
        <v>2689.35</v>
      </c>
      <c r="L409" s="259">
        <v>2619</v>
      </c>
      <c r="M409" s="259">
        <v>3.8870000000000002E-2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277</v>
      </c>
      <c r="D410" s="260">
        <v>279.81666666666666</v>
      </c>
      <c r="E410" s="260">
        <v>272.18333333333334</v>
      </c>
      <c r="F410" s="260">
        <v>267.36666666666667</v>
      </c>
      <c r="G410" s="260">
        <v>259.73333333333335</v>
      </c>
      <c r="H410" s="260">
        <v>284.63333333333333</v>
      </c>
      <c r="I410" s="260">
        <v>292.26666666666665</v>
      </c>
      <c r="J410" s="260">
        <v>297.08333333333331</v>
      </c>
      <c r="K410" s="259">
        <v>287.45</v>
      </c>
      <c r="L410" s="259">
        <v>275</v>
      </c>
      <c r="M410" s="259">
        <v>1.0464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131.15</v>
      </c>
      <c r="D411" s="260">
        <v>131.28333333333333</v>
      </c>
      <c r="E411" s="260">
        <v>129.61666666666667</v>
      </c>
      <c r="F411" s="260">
        <v>128.08333333333334</v>
      </c>
      <c r="G411" s="260">
        <v>126.41666666666669</v>
      </c>
      <c r="H411" s="260">
        <v>132.81666666666666</v>
      </c>
      <c r="I411" s="260">
        <v>134.48333333333335</v>
      </c>
      <c r="J411" s="260">
        <v>136.01666666666665</v>
      </c>
      <c r="K411" s="259">
        <v>132.94999999999999</v>
      </c>
      <c r="L411" s="259">
        <v>129.75</v>
      </c>
      <c r="M411" s="259">
        <v>9.8738399999999995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670.15</v>
      </c>
      <c r="D412" s="260">
        <v>663.38333333333333</v>
      </c>
      <c r="E412" s="260">
        <v>646.81666666666661</v>
      </c>
      <c r="F412" s="260">
        <v>623.48333333333323</v>
      </c>
      <c r="G412" s="260">
        <v>606.91666666666652</v>
      </c>
      <c r="H412" s="260">
        <v>686.7166666666667</v>
      </c>
      <c r="I412" s="260">
        <v>703.28333333333353</v>
      </c>
      <c r="J412" s="260">
        <v>726.61666666666679</v>
      </c>
      <c r="K412" s="259">
        <v>679.95</v>
      </c>
      <c r="L412" s="259">
        <v>640.04999999999995</v>
      </c>
      <c r="M412" s="259">
        <v>1.1743699999999999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23264.65</v>
      </c>
      <c r="D413" s="260">
        <v>23268.2</v>
      </c>
      <c r="E413" s="260">
        <v>23148.45</v>
      </c>
      <c r="F413" s="260">
        <v>23032.25</v>
      </c>
      <c r="G413" s="260">
        <v>22912.5</v>
      </c>
      <c r="H413" s="260">
        <v>23384.400000000001</v>
      </c>
      <c r="I413" s="260">
        <v>23504.15</v>
      </c>
      <c r="J413" s="260">
        <v>23620.350000000002</v>
      </c>
      <c r="K413" s="259">
        <v>23387.95</v>
      </c>
      <c r="L413" s="259">
        <v>23152</v>
      </c>
      <c r="M413" s="259">
        <v>0.26184000000000002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55.4</v>
      </c>
      <c r="D414" s="260">
        <v>55.716666666666669</v>
      </c>
      <c r="E414" s="260">
        <v>54.833333333333336</v>
      </c>
      <c r="F414" s="260">
        <v>54.266666666666666</v>
      </c>
      <c r="G414" s="260">
        <v>53.383333333333333</v>
      </c>
      <c r="H414" s="260">
        <v>56.283333333333339</v>
      </c>
      <c r="I414" s="260">
        <v>57.166666666666664</v>
      </c>
      <c r="J414" s="260">
        <v>57.733333333333341</v>
      </c>
      <c r="K414" s="259">
        <v>56.6</v>
      </c>
      <c r="L414" s="259">
        <v>55.15</v>
      </c>
      <c r="M414" s="259">
        <v>50.169159999999998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1346.5</v>
      </c>
      <c r="D415" s="260">
        <v>1330.8166666666666</v>
      </c>
      <c r="E415" s="260">
        <v>1306.6833333333332</v>
      </c>
      <c r="F415" s="260">
        <v>1266.8666666666666</v>
      </c>
      <c r="G415" s="260">
        <v>1242.7333333333331</v>
      </c>
      <c r="H415" s="260">
        <v>1370.6333333333332</v>
      </c>
      <c r="I415" s="260">
        <v>1394.7666666666664</v>
      </c>
      <c r="J415" s="260">
        <v>1434.5833333333333</v>
      </c>
      <c r="K415" s="259">
        <v>1354.95</v>
      </c>
      <c r="L415" s="259">
        <v>1291</v>
      </c>
      <c r="M415" s="259">
        <v>19.703309999999998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297.05</v>
      </c>
      <c r="D416" s="260">
        <v>298.31666666666666</v>
      </c>
      <c r="E416" s="260">
        <v>294.7833333333333</v>
      </c>
      <c r="F416" s="260">
        <v>292.51666666666665</v>
      </c>
      <c r="G416" s="260">
        <v>288.98333333333329</v>
      </c>
      <c r="H416" s="260">
        <v>300.58333333333331</v>
      </c>
      <c r="I416" s="260">
        <v>304.11666666666673</v>
      </c>
      <c r="J416" s="260">
        <v>306.38333333333333</v>
      </c>
      <c r="K416" s="259">
        <v>301.85000000000002</v>
      </c>
      <c r="L416" s="259">
        <v>296.05</v>
      </c>
      <c r="M416" s="259">
        <v>0.39146999999999998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2803.5</v>
      </c>
      <c r="D417" s="260">
        <v>2810.2833333333333</v>
      </c>
      <c r="E417" s="260">
        <v>2782.2666666666664</v>
      </c>
      <c r="F417" s="260">
        <v>2761.0333333333333</v>
      </c>
      <c r="G417" s="260">
        <v>2733.0166666666664</v>
      </c>
      <c r="H417" s="260">
        <v>2831.5166666666664</v>
      </c>
      <c r="I417" s="260">
        <v>2859.5333333333338</v>
      </c>
      <c r="J417" s="260">
        <v>2880.7666666666664</v>
      </c>
      <c r="K417" s="259">
        <v>2838.3</v>
      </c>
      <c r="L417" s="259">
        <v>2789.05</v>
      </c>
      <c r="M417" s="259">
        <v>3.4504199999999998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614.75</v>
      </c>
      <c r="D418" s="260">
        <v>616.88333333333333</v>
      </c>
      <c r="E418" s="260">
        <v>608.61666666666667</v>
      </c>
      <c r="F418" s="260">
        <v>602.48333333333335</v>
      </c>
      <c r="G418" s="260">
        <v>594.2166666666667</v>
      </c>
      <c r="H418" s="260">
        <v>623.01666666666665</v>
      </c>
      <c r="I418" s="260">
        <v>631.2833333333333</v>
      </c>
      <c r="J418" s="260">
        <v>637.41666666666663</v>
      </c>
      <c r="K418" s="259">
        <v>625.15</v>
      </c>
      <c r="L418" s="259">
        <v>610.75</v>
      </c>
      <c r="M418" s="259">
        <v>0.76280000000000003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3851.25</v>
      </c>
      <c r="D419" s="260">
        <v>3879.4333333333329</v>
      </c>
      <c r="E419" s="260">
        <v>3792.8166666666657</v>
      </c>
      <c r="F419" s="260">
        <v>3734.3833333333328</v>
      </c>
      <c r="G419" s="260">
        <v>3647.7666666666655</v>
      </c>
      <c r="H419" s="260">
        <v>3937.8666666666659</v>
      </c>
      <c r="I419" s="260">
        <v>4024.4833333333336</v>
      </c>
      <c r="J419" s="260">
        <v>4082.9166666666661</v>
      </c>
      <c r="K419" s="259">
        <v>3966.05</v>
      </c>
      <c r="L419" s="259">
        <v>3821</v>
      </c>
      <c r="M419" s="259">
        <v>0.64429999999999998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436.05</v>
      </c>
      <c r="D420" s="260">
        <v>436.11666666666662</v>
      </c>
      <c r="E420" s="260">
        <v>432.28333333333325</v>
      </c>
      <c r="F420" s="260">
        <v>428.51666666666665</v>
      </c>
      <c r="G420" s="260">
        <v>424.68333333333328</v>
      </c>
      <c r="H420" s="260">
        <v>439.88333333333321</v>
      </c>
      <c r="I420" s="260">
        <v>443.71666666666658</v>
      </c>
      <c r="J420" s="260">
        <v>447.48333333333318</v>
      </c>
      <c r="K420" s="259">
        <v>439.95</v>
      </c>
      <c r="L420" s="259">
        <v>432.35</v>
      </c>
      <c r="M420" s="259">
        <v>4.3791900000000004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521.29999999999995</v>
      </c>
      <c r="D421" s="260">
        <v>521.26666666666665</v>
      </c>
      <c r="E421" s="260">
        <v>515.58333333333326</v>
      </c>
      <c r="F421" s="260">
        <v>509.86666666666656</v>
      </c>
      <c r="G421" s="260">
        <v>504.18333333333317</v>
      </c>
      <c r="H421" s="260">
        <v>526.98333333333335</v>
      </c>
      <c r="I421" s="260">
        <v>532.66666666666674</v>
      </c>
      <c r="J421" s="260">
        <v>538.38333333333344</v>
      </c>
      <c r="K421" s="259">
        <v>526.95000000000005</v>
      </c>
      <c r="L421" s="259">
        <v>515.54999999999995</v>
      </c>
      <c r="M421" s="259">
        <v>0.56430999999999998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617.35</v>
      </c>
      <c r="D422" s="260">
        <v>619.1</v>
      </c>
      <c r="E422" s="260">
        <v>611.25</v>
      </c>
      <c r="F422" s="260">
        <v>605.15</v>
      </c>
      <c r="G422" s="260">
        <v>597.29999999999995</v>
      </c>
      <c r="H422" s="260">
        <v>625.20000000000005</v>
      </c>
      <c r="I422" s="260">
        <v>633.05000000000018</v>
      </c>
      <c r="J422" s="260">
        <v>639.15000000000009</v>
      </c>
      <c r="K422" s="259">
        <v>626.95000000000005</v>
      </c>
      <c r="L422" s="259">
        <v>613</v>
      </c>
      <c r="M422" s="259">
        <v>1.41632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599.1</v>
      </c>
      <c r="D423" s="260">
        <v>598.65000000000009</v>
      </c>
      <c r="E423" s="260">
        <v>596.60000000000014</v>
      </c>
      <c r="F423" s="260">
        <v>594.1</v>
      </c>
      <c r="G423" s="260">
        <v>592.05000000000007</v>
      </c>
      <c r="H423" s="260">
        <v>601.1500000000002</v>
      </c>
      <c r="I423" s="260">
        <v>603.20000000000016</v>
      </c>
      <c r="J423" s="260">
        <v>605.70000000000027</v>
      </c>
      <c r="K423" s="259">
        <v>600.70000000000005</v>
      </c>
      <c r="L423" s="259">
        <v>596.15</v>
      </c>
      <c r="M423" s="259">
        <v>80.485950000000003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82.25</v>
      </c>
      <c r="D424" s="260">
        <v>81.849999999999994</v>
      </c>
      <c r="E424" s="260">
        <v>81.249999999999986</v>
      </c>
      <c r="F424" s="260">
        <v>80.249999999999986</v>
      </c>
      <c r="G424" s="260">
        <v>79.649999999999977</v>
      </c>
      <c r="H424" s="260">
        <v>82.85</v>
      </c>
      <c r="I424" s="260">
        <v>83.450000000000017</v>
      </c>
      <c r="J424" s="260">
        <v>84.45</v>
      </c>
      <c r="K424" s="259">
        <v>82.45</v>
      </c>
      <c r="L424" s="259">
        <v>80.849999999999994</v>
      </c>
      <c r="M424" s="259">
        <v>145.83251999999999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275.3</v>
      </c>
      <c r="D425" s="260">
        <v>275.98333333333335</v>
      </c>
      <c r="E425" s="260">
        <v>272.81666666666672</v>
      </c>
      <c r="F425" s="260">
        <v>270.33333333333337</v>
      </c>
      <c r="G425" s="260">
        <v>267.16666666666674</v>
      </c>
      <c r="H425" s="260">
        <v>278.4666666666667</v>
      </c>
      <c r="I425" s="260">
        <v>281.63333333333333</v>
      </c>
      <c r="J425" s="260">
        <v>284.11666666666667</v>
      </c>
      <c r="K425" s="259">
        <v>279.14999999999998</v>
      </c>
      <c r="L425" s="259">
        <v>273.5</v>
      </c>
      <c r="M425" s="259">
        <v>1.16961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180.3</v>
      </c>
      <c r="D426" s="260">
        <v>180.63333333333335</v>
      </c>
      <c r="E426" s="260">
        <v>176.3666666666667</v>
      </c>
      <c r="F426" s="260">
        <v>172.43333333333334</v>
      </c>
      <c r="G426" s="260">
        <v>168.16666666666669</v>
      </c>
      <c r="H426" s="260">
        <v>184.56666666666672</v>
      </c>
      <c r="I426" s="260">
        <v>188.83333333333337</v>
      </c>
      <c r="J426" s="260">
        <v>192.76666666666674</v>
      </c>
      <c r="K426" s="259">
        <v>184.9</v>
      </c>
      <c r="L426" s="259">
        <v>176.7</v>
      </c>
      <c r="M426" s="259">
        <v>21.13279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383.05</v>
      </c>
      <c r="D427" s="260">
        <v>382.98333333333335</v>
      </c>
      <c r="E427" s="260">
        <v>379.06666666666672</v>
      </c>
      <c r="F427" s="260">
        <v>375.08333333333337</v>
      </c>
      <c r="G427" s="260">
        <v>371.16666666666674</v>
      </c>
      <c r="H427" s="260">
        <v>386.9666666666667</v>
      </c>
      <c r="I427" s="260">
        <v>390.88333333333333</v>
      </c>
      <c r="J427" s="260">
        <v>394.86666666666667</v>
      </c>
      <c r="K427" s="259">
        <v>386.9</v>
      </c>
      <c r="L427" s="259">
        <v>379</v>
      </c>
      <c r="M427" s="259">
        <v>0.42913000000000001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450.7</v>
      </c>
      <c r="D428" s="260">
        <v>452.14999999999992</v>
      </c>
      <c r="E428" s="260">
        <v>445.64999999999986</v>
      </c>
      <c r="F428" s="260">
        <v>440.59999999999997</v>
      </c>
      <c r="G428" s="260">
        <v>434.09999999999991</v>
      </c>
      <c r="H428" s="260">
        <v>457.19999999999982</v>
      </c>
      <c r="I428" s="260">
        <v>463.69999999999993</v>
      </c>
      <c r="J428" s="260">
        <v>468.74999999999977</v>
      </c>
      <c r="K428" s="259">
        <v>458.65</v>
      </c>
      <c r="L428" s="259">
        <v>447.1</v>
      </c>
      <c r="M428" s="259">
        <v>8.7650000000000006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243</v>
      </c>
      <c r="D429" s="260">
        <v>243.83333333333334</v>
      </c>
      <c r="E429" s="260">
        <v>240.16666666666669</v>
      </c>
      <c r="F429" s="260">
        <v>237.33333333333334</v>
      </c>
      <c r="G429" s="260">
        <v>233.66666666666669</v>
      </c>
      <c r="H429" s="260">
        <v>246.66666666666669</v>
      </c>
      <c r="I429" s="260">
        <v>250.33333333333337</v>
      </c>
      <c r="J429" s="260">
        <v>253.16666666666669</v>
      </c>
      <c r="K429" s="259">
        <v>247.5</v>
      </c>
      <c r="L429" s="259">
        <v>241</v>
      </c>
      <c r="M429" s="259">
        <v>2.1205500000000002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1010.1</v>
      </c>
      <c r="D430" s="260">
        <v>1006.25</v>
      </c>
      <c r="E430" s="260">
        <v>1000.1</v>
      </c>
      <c r="F430" s="260">
        <v>990.1</v>
      </c>
      <c r="G430" s="260">
        <v>983.95</v>
      </c>
      <c r="H430" s="260">
        <v>1016.25</v>
      </c>
      <c r="I430" s="260">
        <v>1022.4000000000001</v>
      </c>
      <c r="J430" s="260">
        <v>1032.4000000000001</v>
      </c>
      <c r="K430" s="259">
        <v>1012.4</v>
      </c>
      <c r="L430" s="259">
        <v>996.25</v>
      </c>
      <c r="M430" s="259">
        <v>17.23123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486.8</v>
      </c>
      <c r="D431" s="260">
        <v>486.0333333333333</v>
      </c>
      <c r="E431" s="260">
        <v>482.31666666666661</v>
      </c>
      <c r="F431" s="260">
        <v>477.83333333333331</v>
      </c>
      <c r="G431" s="260">
        <v>474.11666666666662</v>
      </c>
      <c r="H431" s="260">
        <v>490.51666666666659</v>
      </c>
      <c r="I431" s="260">
        <v>494.23333333333329</v>
      </c>
      <c r="J431" s="260">
        <v>498.71666666666658</v>
      </c>
      <c r="K431" s="259">
        <v>489.75</v>
      </c>
      <c r="L431" s="259">
        <v>481.55</v>
      </c>
      <c r="M431" s="259">
        <v>8.11233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2270.6</v>
      </c>
      <c r="D432" s="260">
        <v>2253.3000000000002</v>
      </c>
      <c r="E432" s="260">
        <v>2225.6000000000004</v>
      </c>
      <c r="F432" s="260">
        <v>2180.6000000000004</v>
      </c>
      <c r="G432" s="260">
        <v>2152.9000000000005</v>
      </c>
      <c r="H432" s="260">
        <v>2298.3000000000002</v>
      </c>
      <c r="I432" s="260">
        <v>2326</v>
      </c>
      <c r="J432" s="260">
        <v>2371</v>
      </c>
      <c r="K432" s="259">
        <v>2281</v>
      </c>
      <c r="L432" s="259">
        <v>2208.3000000000002</v>
      </c>
      <c r="M432" s="259">
        <v>2.05715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897.85</v>
      </c>
      <c r="D433" s="260">
        <v>894.31666666666661</v>
      </c>
      <c r="E433" s="260">
        <v>881.83333333333326</v>
      </c>
      <c r="F433" s="260">
        <v>865.81666666666661</v>
      </c>
      <c r="G433" s="260">
        <v>853.33333333333326</v>
      </c>
      <c r="H433" s="260">
        <v>910.33333333333326</v>
      </c>
      <c r="I433" s="260">
        <v>922.81666666666661</v>
      </c>
      <c r="J433" s="260">
        <v>938.83333333333326</v>
      </c>
      <c r="K433" s="259">
        <v>906.8</v>
      </c>
      <c r="L433" s="259">
        <v>878.3</v>
      </c>
      <c r="M433" s="259">
        <v>1.5061199999999999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389.4</v>
      </c>
      <c r="D434" s="260">
        <v>391.63333333333338</v>
      </c>
      <c r="E434" s="260">
        <v>384.26666666666677</v>
      </c>
      <c r="F434" s="260">
        <v>379.13333333333338</v>
      </c>
      <c r="G434" s="260">
        <v>371.76666666666677</v>
      </c>
      <c r="H434" s="260">
        <v>396.76666666666677</v>
      </c>
      <c r="I434" s="260">
        <v>404.13333333333344</v>
      </c>
      <c r="J434" s="260">
        <v>409.26666666666677</v>
      </c>
      <c r="K434" s="259">
        <v>399</v>
      </c>
      <c r="L434" s="259">
        <v>386.5</v>
      </c>
      <c r="M434" s="259">
        <v>2.9174899999999999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331</v>
      </c>
      <c r="D435" s="260">
        <v>330.5</v>
      </c>
      <c r="E435" s="260">
        <v>325.64999999999998</v>
      </c>
      <c r="F435" s="260">
        <v>320.29999999999995</v>
      </c>
      <c r="G435" s="260">
        <v>315.44999999999993</v>
      </c>
      <c r="H435" s="260">
        <v>335.85</v>
      </c>
      <c r="I435" s="260">
        <v>340.70000000000005</v>
      </c>
      <c r="J435" s="260">
        <v>346.05000000000007</v>
      </c>
      <c r="K435" s="259">
        <v>335.35</v>
      </c>
      <c r="L435" s="259">
        <v>325.14999999999998</v>
      </c>
      <c r="M435" s="259">
        <v>1.66378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2257.6</v>
      </c>
      <c r="D436" s="260">
        <v>2263.0666666666671</v>
      </c>
      <c r="E436" s="260">
        <v>2241.1333333333341</v>
      </c>
      <c r="F436" s="260">
        <v>2224.666666666667</v>
      </c>
      <c r="G436" s="260">
        <v>2202.733333333334</v>
      </c>
      <c r="H436" s="260">
        <v>2279.5333333333342</v>
      </c>
      <c r="I436" s="260">
        <v>2301.4666666666676</v>
      </c>
      <c r="J436" s="260">
        <v>2317.9333333333343</v>
      </c>
      <c r="K436" s="259">
        <v>2285</v>
      </c>
      <c r="L436" s="259">
        <v>2246.6</v>
      </c>
      <c r="M436" s="259">
        <v>0.23699999999999999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467.1</v>
      </c>
      <c r="D437" s="260">
        <v>465.7</v>
      </c>
      <c r="E437" s="260">
        <v>458.45</v>
      </c>
      <c r="F437" s="260">
        <v>449.8</v>
      </c>
      <c r="G437" s="260">
        <v>442.55</v>
      </c>
      <c r="H437" s="260">
        <v>474.34999999999997</v>
      </c>
      <c r="I437" s="260">
        <v>481.59999999999997</v>
      </c>
      <c r="J437" s="260">
        <v>490.24999999999994</v>
      </c>
      <c r="K437" s="259">
        <v>472.95</v>
      </c>
      <c r="L437" s="259">
        <v>457.05</v>
      </c>
      <c r="M437" s="259">
        <v>1.48309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</v>
      </c>
      <c r="D438" s="260">
        <v>8.0166666666666675</v>
      </c>
      <c r="E438" s="260">
        <v>7.9333333333333353</v>
      </c>
      <c r="F438" s="260">
        <v>7.866666666666668</v>
      </c>
      <c r="G438" s="260">
        <v>7.7833333333333359</v>
      </c>
      <c r="H438" s="260">
        <v>8.0833333333333357</v>
      </c>
      <c r="I438" s="260">
        <v>8.1666666666666679</v>
      </c>
      <c r="J438" s="260">
        <v>8.2333333333333343</v>
      </c>
      <c r="K438" s="259">
        <v>8.1</v>
      </c>
      <c r="L438" s="259">
        <v>7.95</v>
      </c>
      <c r="M438" s="259">
        <v>270.53295000000003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233.4</v>
      </c>
      <c r="D439" s="260">
        <v>238.81666666666669</v>
      </c>
      <c r="E439" s="260">
        <v>224.73333333333338</v>
      </c>
      <c r="F439" s="260">
        <v>216.06666666666669</v>
      </c>
      <c r="G439" s="260">
        <v>201.98333333333338</v>
      </c>
      <c r="H439" s="260">
        <v>247.48333333333338</v>
      </c>
      <c r="I439" s="260">
        <v>261.56666666666672</v>
      </c>
      <c r="J439" s="260">
        <v>270.23333333333335</v>
      </c>
      <c r="K439" s="259">
        <v>252.9</v>
      </c>
      <c r="L439" s="259">
        <v>230.15</v>
      </c>
      <c r="M439" s="259">
        <v>12.01103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848.55</v>
      </c>
      <c r="D440" s="260">
        <v>846.36666666666667</v>
      </c>
      <c r="E440" s="260">
        <v>840.2833333333333</v>
      </c>
      <c r="F440" s="260">
        <v>832.01666666666665</v>
      </c>
      <c r="G440" s="260">
        <v>825.93333333333328</v>
      </c>
      <c r="H440" s="260">
        <v>854.63333333333333</v>
      </c>
      <c r="I440" s="260">
        <v>860.71666666666658</v>
      </c>
      <c r="J440" s="260">
        <v>868.98333333333335</v>
      </c>
      <c r="K440" s="259">
        <v>852.45</v>
      </c>
      <c r="L440" s="259">
        <v>838.1</v>
      </c>
      <c r="M440" s="259">
        <v>0.17652000000000001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600.25</v>
      </c>
      <c r="D441" s="260">
        <v>598.83333333333337</v>
      </c>
      <c r="E441" s="260">
        <v>594.66666666666674</v>
      </c>
      <c r="F441" s="260">
        <v>589.08333333333337</v>
      </c>
      <c r="G441" s="260">
        <v>584.91666666666674</v>
      </c>
      <c r="H441" s="260">
        <v>604.41666666666674</v>
      </c>
      <c r="I441" s="260">
        <v>608.58333333333348</v>
      </c>
      <c r="J441" s="260">
        <v>614.16666666666674</v>
      </c>
      <c r="K441" s="259">
        <v>603</v>
      </c>
      <c r="L441" s="259">
        <v>593.25</v>
      </c>
      <c r="M441" s="259">
        <v>3.4308100000000001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1891.45</v>
      </c>
      <c r="D442" s="260">
        <v>1892.6000000000001</v>
      </c>
      <c r="E442" s="260">
        <v>1873.9000000000003</v>
      </c>
      <c r="F442" s="260">
        <v>1856.3500000000001</v>
      </c>
      <c r="G442" s="260">
        <v>1837.6500000000003</v>
      </c>
      <c r="H442" s="260">
        <v>1910.1500000000003</v>
      </c>
      <c r="I442" s="260">
        <v>1928.8500000000001</v>
      </c>
      <c r="J442" s="260">
        <v>1946.4000000000003</v>
      </c>
      <c r="K442" s="259">
        <v>1911.3</v>
      </c>
      <c r="L442" s="259">
        <v>1875.05</v>
      </c>
      <c r="M442" s="259">
        <v>8.7139999999999995E-2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560.70000000000005</v>
      </c>
      <c r="D443" s="260">
        <v>564.6</v>
      </c>
      <c r="E443" s="260">
        <v>551.5</v>
      </c>
      <c r="F443" s="260">
        <v>542.29999999999995</v>
      </c>
      <c r="G443" s="260">
        <v>529.19999999999993</v>
      </c>
      <c r="H443" s="260">
        <v>573.80000000000007</v>
      </c>
      <c r="I443" s="260">
        <v>586.9000000000002</v>
      </c>
      <c r="J443" s="260">
        <v>596.10000000000014</v>
      </c>
      <c r="K443" s="259">
        <v>577.70000000000005</v>
      </c>
      <c r="L443" s="259">
        <v>555.4</v>
      </c>
      <c r="M443" s="259">
        <v>0.62409999999999999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855</v>
      </c>
      <c r="D444" s="260">
        <v>853.73333333333323</v>
      </c>
      <c r="E444" s="260">
        <v>847.96666666666647</v>
      </c>
      <c r="F444" s="260">
        <v>840.93333333333328</v>
      </c>
      <c r="G444" s="260">
        <v>835.16666666666652</v>
      </c>
      <c r="H444" s="260">
        <v>860.76666666666642</v>
      </c>
      <c r="I444" s="260">
        <v>866.53333333333308</v>
      </c>
      <c r="J444" s="260">
        <v>873.56666666666638</v>
      </c>
      <c r="K444" s="259">
        <v>859.5</v>
      </c>
      <c r="L444" s="259">
        <v>846.7</v>
      </c>
      <c r="M444" s="259">
        <v>0.16914000000000001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34.9</v>
      </c>
      <c r="D445" s="260">
        <v>34.983333333333334</v>
      </c>
      <c r="E445" s="260">
        <v>34.616666666666667</v>
      </c>
      <c r="F445" s="260">
        <v>34.333333333333336</v>
      </c>
      <c r="G445" s="260">
        <v>33.966666666666669</v>
      </c>
      <c r="H445" s="260">
        <v>35.266666666666666</v>
      </c>
      <c r="I445" s="260">
        <v>35.63333333333334</v>
      </c>
      <c r="J445" s="260">
        <v>35.916666666666664</v>
      </c>
      <c r="K445" s="259">
        <v>35.35</v>
      </c>
      <c r="L445" s="259">
        <v>34.700000000000003</v>
      </c>
      <c r="M445" s="259">
        <v>27.862010000000001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1043.3</v>
      </c>
      <c r="D446" s="260">
        <v>1045.8833333333332</v>
      </c>
      <c r="E446" s="260">
        <v>1034.9666666666665</v>
      </c>
      <c r="F446" s="260">
        <v>1026.6333333333332</v>
      </c>
      <c r="G446" s="260">
        <v>1015.7166666666665</v>
      </c>
      <c r="H446" s="260">
        <v>1054.2166666666665</v>
      </c>
      <c r="I446" s="260">
        <v>1065.1333333333334</v>
      </c>
      <c r="J446" s="260">
        <v>1073.4666666666665</v>
      </c>
      <c r="K446" s="259">
        <v>1056.8</v>
      </c>
      <c r="L446" s="259">
        <v>1037.55</v>
      </c>
      <c r="M446" s="259">
        <v>19.946819999999999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724.4</v>
      </c>
      <c r="D447" s="260">
        <v>728.68333333333339</v>
      </c>
      <c r="E447" s="260">
        <v>715.71666666666681</v>
      </c>
      <c r="F447" s="260">
        <v>707.03333333333342</v>
      </c>
      <c r="G447" s="260">
        <v>694.06666666666683</v>
      </c>
      <c r="H447" s="260">
        <v>737.36666666666679</v>
      </c>
      <c r="I447" s="260">
        <v>750.33333333333348</v>
      </c>
      <c r="J447" s="260">
        <v>759.01666666666677</v>
      </c>
      <c r="K447" s="259">
        <v>741.65</v>
      </c>
      <c r="L447" s="259">
        <v>720</v>
      </c>
      <c r="M447" s="259">
        <v>2.0675500000000002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1039.2</v>
      </c>
      <c r="D448" s="260">
        <v>1037.7833333333335</v>
      </c>
      <c r="E448" s="260">
        <v>1032.666666666667</v>
      </c>
      <c r="F448" s="260">
        <v>1026.1333333333334</v>
      </c>
      <c r="G448" s="260">
        <v>1021.0166666666669</v>
      </c>
      <c r="H448" s="260">
        <v>1044.3166666666671</v>
      </c>
      <c r="I448" s="260">
        <v>1049.4333333333334</v>
      </c>
      <c r="J448" s="260">
        <v>1055.9666666666672</v>
      </c>
      <c r="K448" s="259">
        <v>1042.9000000000001</v>
      </c>
      <c r="L448" s="259">
        <v>1031.25</v>
      </c>
      <c r="M448" s="259">
        <v>5.4976700000000003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226.75</v>
      </c>
      <c r="D449" s="260">
        <v>226.88333333333333</v>
      </c>
      <c r="E449" s="260">
        <v>223.96666666666664</v>
      </c>
      <c r="F449" s="260">
        <v>221.18333333333331</v>
      </c>
      <c r="G449" s="260">
        <v>218.26666666666662</v>
      </c>
      <c r="H449" s="260">
        <v>229.66666666666666</v>
      </c>
      <c r="I449" s="260">
        <v>232.58333333333334</v>
      </c>
      <c r="J449" s="260">
        <v>235.36666666666667</v>
      </c>
      <c r="K449" s="259">
        <v>229.8</v>
      </c>
      <c r="L449" s="259">
        <v>224.1</v>
      </c>
      <c r="M449" s="259">
        <v>8.3421800000000008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1290.9000000000001</v>
      </c>
      <c r="D450" s="260">
        <v>1293.1000000000001</v>
      </c>
      <c r="E450" s="260">
        <v>1282.7000000000003</v>
      </c>
      <c r="F450" s="260">
        <v>1274.5000000000002</v>
      </c>
      <c r="G450" s="260">
        <v>1264.1000000000004</v>
      </c>
      <c r="H450" s="260">
        <v>1301.3000000000002</v>
      </c>
      <c r="I450" s="260">
        <v>1311.7000000000003</v>
      </c>
      <c r="J450" s="260">
        <v>1319.9</v>
      </c>
      <c r="K450" s="259">
        <v>1303.5</v>
      </c>
      <c r="L450" s="259">
        <v>1284.9000000000001</v>
      </c>
      <c r="M450" s="259">
        <v>1.4193800000000001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3314.95</v>
      </c>
      <c r="D451" s="260">
        <v>3296.3833333333332</v>
      </c>
      <c r="E451" s="260">
        <v>3273.8166666666666</v>
      </c>
      <c r="F451" s="260">
        <v>3232.6833333333334</v>
      </c>
      <c r="G451" s="260">
        <v>3210.1166666666668</v>
      </c>
      <c r="H451" s="260">
        <v>3337.5166666666664</v>
      </c>
      <c r="I451" s="260">
        <v>3360.083333333333</v>
      </c>
      <c r="J451" s="260">
        <v>3401.2166666666662</v>
      </c>
      <c r="K451" s="259">
        <v>3318.95</v>
      </c>
      <c r="L451" s="259">
        <v>3255.25</v>
      </c>
      <c r="M451" s="259">
        <v>11.497389999999999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771.3</v>
      </c>
      <c r="D452" s="260">
        <v>771.46666666666658</v>
      </c>
      <c r="E452" s="260">
        <v>766.03333333333319</v>
      </c>
      <c r="F452" s="260">
        <v>760.76666666666665</v>
      </c>
      <c r="G452" s="260">
        <v>755.33333333333326</v>
      </c>
      <c r="H452" s="260">
        <v>776.73333333333312</v>
      </c>
      <c r="I452" s="260">
        <v>782.16666666666652</v>
      </c>
      <c r="J452" s="260">
        <v>787.43333333333305</v>
      </c>
      <c r="K452" s="259">
        <v>776.9</v>
      </c>
      <c r="L452" s="259">
        <v>766.2</v>
      </c>
      <c r="M452" s="259">
        <v>8.6852300000000007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6826.75</v>
      </c>
      <c r="D453" s="260">
        <v>6840.55</v>
      </c>
      <c r="E453" s="260">
        <v>6797.2000000000007</v>
      </c>
      <c r="F453" s="260">
        <v>6767.6500000000005</v>
      </c>
      <c r="G453" s="260">
        <v>6724.3000000000011</v>
      </c>
      <c r="H453" s="260">
        <v>6870.1</v>
      </c>
      <c r="I453" s="260">
        <v>6913.4500000000007</v>
      </c>
      <c r="J453" s="260">
        <v>6943</v>
      </c>
      <c r="K453" s="259">
        <v>6883.9</v>
      </c>
      <c r="L453" s="259">
        <v>6811</v>
      </c>
      <c r="M453" s="259">
        <v>0.99404000000000003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2339</v>
      </c>
      <c r="D454" s="260">
        <v>2343.9833333333331</v>
      </c>
      <c r="E454" s="260">
        <v>2328.0166666666664</v>
      </c>
      <c r="F454" s="260">
        <v>2317.0333333333333</v>
      </c>
      <c r="G454" s="260">
        <v>2301.0666666666666</v>
      </c>
      <c r="H454" s="260">
        <v>2354.9666666666662</v>
      </c>
      <c r="I454" s="260">
        <v>2370.9333333333325</v>
      </c>
      <c r="J454" s="260">
        <v>2381.9166666666661</v>
      </c>
      <c r="K454" s="259">
        <v>2359.9499999999998</v>
      </c>
      <c r="L454" s="259">
        <v>2333</v>
      </c>
      <c r="M454" s="259">
        <v>0.15031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219.25</v>
      </c>
      <c r="D455" s="260">
        <v>218.98333333333335</v>
      </c>
      <c r="E455" s="260">
        <v>217.4666666666667</v>
      </c>
      <c r="F455" s="260">
        <v>215.68333333333334</v>
      </c>
      <c r="G455" s="260">
        <v>214.16666666666669</v>
      </c>
      <c r="H455" s="260">
        <v>220.76666666666671</v>
      </c>
      <c r="I455" s="260">
        <v>222.28333333333336</v>
      </c>
      <c r="J455" s="260">
        <v>224.06666666666672</v>
      </c>
      <c r="K455" s="259">
        <v>220.5</v>
      </c>
      <c r="L455" s="259">
        <v>217.2</v>
      </c>
      <c r="M455" s="259">
        <v>13.19692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424.7</v>
      </c>
      <c r="D456" s="260">
        <v>423.86666666666662</v>
      </c>
      <c r="E456" s="260">
        <v>421.33333333333326</v>
      </c>
      <c r="F456" s="260">
        <v>417.96666666666664</v>
      </c>
      <c r="G456" s="260">
        <v>415.43333333333328</v>
      </c>
      <c r="H456" s="260">
        <v>427.23333333333323</v>
      </c>
      <c r="I456" s="260">
        <v>429.76666666666665</v>
      </c>
      <c r="J456" s="260">
        <v>433.13333333333321</v>
      </c>
      <c r="K456" s="259">
        <v>426.4</v>
      </c>
      <c r="L456" s="259">
        <v>420.5</v>
      </c>
      <c r="M456" s="259">
        <v>64.076139999999995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220.5</v>
      </c>
      <c r="D457" s="260">
        <v>220.51666666666665</v>
      </c>
      <c r="E457" s="260">
        <v>219.0333333333333</v>
      </c>
      <c r="F457" s="260">
        <v>217.56666666666666</v>
      </c>
      <c r="G457" s="260">
        <v>216.08333333333331</v>
      </c>
      <c r="H457" s="260">
        <v>221.98333333333329</v>
      </c>
      <c r="I457" s="260">
        <v>223.46666666666664</v>
      </c>
      <c r="J457" s="260">
        <v>224.93333333333328</v>
      </c>
      <c r="K457" s="259">
        <v>222</v>
      </c>
      <c r="L457" s="259">
        <v>219.05</v>
      </c>
      <c r="M457" s="259">
        <v>71.057209999999998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105.2</v>
      </c>
      <c r="D458" s="260">
        <v>104.71666666666668</v>
      </c>
      <c r="E458" s="260">
        <v>104.03333333333336</v>
      </c>
      <c r="F458" s="260">
        <v>102.86666666666667</v>
      </c>
      <c r="G458" s="260">
        <v>102.18333333333335</v>
      </c>
      <c r="H458" s="260">
        <v>105.88333333333337</v>
      </c>
      <c r="I458" s="260">
        <v>106.56666666666668</v>
      </c>
      <c r="J458" s="260">
        <v>107.73333333333338</v>
      </c>
      <c r="K458" s="259">
        <v>105.4</v>
      </c>
      <c r="L458" s="259">
        <v>103.55</v>
      </c>
      <c r="M458" s="259">
        <v>278.46186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98.55</v>
      </c>
      <c r="D459" s="260">
        <v>98.850000000000009</v>
      </c>
      <c r="E459" s="260">
        <v>97.700000000000017</v>
      </c>
      <c r="F459" s="260">
        <v>96.850000000000009</v>
      </c>
      <c r="G459" s="260">
        <v>95.700000000000017</v>
      </c>
      <c r="H459" s="260">
        <v>99.700000000000017</v>
      </c>
      <c r="I459" s="260">
        <v>100.85000000000002</v>
      </c>
      <c r="J459" s="260">
        <v>101.70000000000002</v>
      </c>
      <c r="K459" s="259">
        <v>100</v>
      </c>
      <c r="L459" s="259">
        <v>98</v>
      </c>
      <c r="M459" s="259">
        <v>6.4538599999999997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2572.5500000000002</v>
      </c>
      <c r="D460" s="260">
        <v>2563.1333333333337</v>
      </c>
      <c r="E460" s="260">
        <v>2543.4666666666672</v>
      </c>
      <c r="F460" s="260">
        <v>2514.3833333333337</v>
      </c>
      <c r="G460" s="260">
        <v>2494.7166666666672</v>
      </c>
      <c r="H460" s="260">
        <v>2592.2166666666672</v>
      </c>
      <c r="I460" s="260">
        <v>2611.8833333333341</v>
      </c>
      <c r="J460" s="260">
        <v>2640.9666666666672</v>
      </c>
      <c r="K460" s="259">
        <v>2582.8000000000002</v>
      </c>
      <c r="L460" s="259">
        <v>2534.0500000000002</v>
      </c>
      <c r="M460" s="259">
        <v>0.15842999999999999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1050.6500000000001</v>
      </c>
      <c r="D461" s="260">
        <v>1046.5333333333335</v>
      </c>
      <c r="E461" s="260">
        <v>1040.166666666667</v>
      </c>
      <c r="F461" s="260">
        <v>1029.6833333333334</v>
      </c>
      <c r="G461" s="260">
        <v>1023.3166666666668</v>
      </c>
      <c r="H461" s="260">
        <v>1057.0166666666671</v>
      </c>
      <c r="I461" s="260">
        <v>1063.3833333333334</v>
      </c>
      <c r="J461" s="260">
        <v>1073.8666666666672</v>
      </c>
      <c r="K461" s="259">
        <v>1052.9000000000001</v>
      </c>
      <c r="L461" s="259">
        <v>1036.05</v>
      </c>
      <c r="M461" s="259">
        <v>16.969909999999999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604.75</v>
      </c>
      <c r="D462" s="260">
        <v>604.1</v>
      </c>
      <c r="E462" s="260">
        <v>591.85</v>
      </c>
      <c r="F462" s="260">
        <v>578.95000000000005</v>
      </c>
      <c r="G462" s="260">
        <v>566.70000000000005</v>
      </c>
      <c r="H462" s="260">
        <v>617</v>
      </c>
      <c r="I462" s="260">
        <v>629.25</v>
      </c>
      <c r="J462" s="260">
        <v>642.15</v>
      </c>
      <c r="K462" s="259">
        <v>616.35</v>
      </c>
      <c r="L462" s="259">
        <v>591.20000000000005</v>
      </c>
      <c r="M462" s="259">
        <v>6.9809299999999999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95.55</v>
      </c>
      <c r="D463" s="260">
        <v>94.983333333333334</v>
      </c>
      <c r="E463" s="260">
        <v>92.566666666666663</v>
      </c>
      <c r="F463" s="260">
        <v>89.583333333333329</v>
      </c>
      <c r="G463" s="260">
        <v>87.166666666666657</v>
      </c>
      <c r="H463" s="260">
        <v>97.966666666666669</v>
      </c>
      <c r="I463" s="260">
        <v>100.38333333333333</v>
      </c>
      <c r="J463" s="260">
        <v>103.36666666666667</v>
      </c>
      <c r="K463" s="259">
        <v>97.4</v>
      </c>
      <c r="L463" s="259">
        <v>92</v>
      </c>
      <c r="M463" s="259">
        <v>10.97856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666.15</v>
      </c>
      <c r="D464" s="260">
        <v>670.08333333333337</v>
      </c>
      <c r="E464" s="260">
        <v>658.66666666666674</v>
      </c>
      <c r="F464" s="260">
        <v>651.18333333333339</v>
      </c>
      <c r="G464" s="260">
        <v>639.76666666666677</v>
      </c>
      <c r="H464" s="260">
        <v>677.56666666666672</v>
      </c>
      <c r="I464" s="260">
        <v>688.98333333333346</v>
      </c>
      <c r="J464" s="260">
        <v>696.4666666666667</v>
      </c>
      <c r="K464" s="259">
        <v>681.5</v>
      </c>
      <c r="L464" s="259">
        <v>662.6</v>
      </c>
      <c r="M464" s="259">
        <v>6.2731700000000004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2130.5</v>
      </c>
      <c r="D465" s="260">
        <v>2125.6833333333334</v>
      </c>
      <c r="E465" s="260">
        <v>2110.3666666666668</v>
      </c>
      <c r="F465" s="260">
        <v>2090.2333333333336</v>
      </c>
      <c r="G465" s="260">
        <v>2074.916666666667</v>
      </c>
      <c r="H465" s="260">
        <v>2145.8166666666666</v>
      </c>
      <c r="I465" s="260">
        <v>2161.1333333333332</v>
      </c>
      <c r="J465" s="260">
        <v>2181.2666666666664</v>
      </c>
      <c r="K465" s="259">
        <v>2141</v>
      </c>
      <c r="L465" s="259">
        <v>2105.5500000000002</v>
      </c>
      <c r="M465" s="259">
        <v>0.1772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609.15</v>
      </c>
      <c r="D466" s="260">
        <v>610.38333333333333</v>
      </c>
      <c r="E466" s="260">
        <v>598.76666666666665</v>
      </c>
      <c r="F466" s="260">
        <v>588.38333333333333</v>
      </c>
      <c r="G466" s="260">
        <v>576.76666666666665</v>
      </c>
      <c r="H466" s="260">
        <v>620.76666666666665</v>
      </c>
      <c r="I466" s="260">
        <v>632.38333333333321</v>
      </c>
      <c r="J466" s="260">
        <v>642.76666666666665</v>
      </c>
      <c r="K466" s="259">
        <v>622</v>
      </c>
      <c r="L466" s="259">
        <v>600</v>
      </c>
      <c r="M466" s="259">
        <v>0.51349999999999996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3519.45</v>
      </c>
      <c r="D467" s="260">
        <v>3550.3666666666668</v>
      </c>
      <c r="E467" s="260">
        <v>3461.7333333333336</v>
      </c>
      <c r="F467" s="260">
        <v>3404.0166666666669</v>
      </c>
      <c r="G467" s="260">
        <v>3315.3833333333337</v>
      </c>
      <c r="H467" s="260">
        <v>3608.0833333333335</v>
      </c>
      <c r="I467" s="260">
        <v>3696.7166666666667</v>
      </c>
      <c r="J467" s="260">
        <v>3754.4333333333334</v>
      </c>
      <c r="K467" s="259">
        <v>3639</v>
      </c>
      <c r="L467" s="259">
        <v>3492.65</v>
      </c>
      <c r="M467" s="259">
        <v>2.7828300000000001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2606.1999999999998</v>
      </c>
      <c r="D468" s="260">
        <v>2592.0666666666666</v>
      </c>
      <c r="E468" s="260">
        <v>2575.1333333333332</v>
      </c>
      <c r="F468" s="260">
        <v>2544.0666666666666</v>
      </c>
      <c r="G468" s="260">
        <v>2527.1333333333332</v>
      </c>
      <c r="H468" s="260">
        <v>2623.1333333333332</v>
      </c>
      <c r="I468" s="260">
        <v>2640.0666666666666</v>
      </c>
      <c r="J468" s="260">
        <v>2671.1333333333332</v>
      </c>
      <c r="K468" s="259">
        <v>2609</v>
      </c>
      <c r="L468" s="259">
        <v>2561</v>
      </c>
      <c r="M468" s="259">
        <v>9.1206999999999994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1635.15</v>
      </c>
      <c r="D469" s="260">
        <v>1630.8166666666666</v>
      </c>
      <c r="E469" s="260">
        <v>1622.3833333333332</v>
      </c>
      <c r="F469" s="260">
        <v>1609.6166666666666</v>
      </c>
      <c r="G469" s="260">
        <v>1601.1833333333332</v>
      </c>
      <c r="H469" s="260">
        <v>1643.5833333333333</v>
      </c>
      <c r="I469" s="260">
        <v>1652.0166666666667</v>
      </c>
      <c r="J469" s="260">
        <v>1664.7833333333333</v>
      </c>
      <c r="K469" s="259">
        <v>1639.25</v>
      </c>
      <c r="L469" s="259">
        <v>1618.05</v>
      </c>
      <c r="M469" s="259">
        <v>5.8387599999999997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530.04999999999995</v>
      </c>
      <c r="D470" s="260">
        <v>531.23333333333323</v>
      </c>
      <c r="E470" s="260">
        <v>522.46666666666647</v>
      </c>
      <c r="F470" s="260">
        <v>514.88333333333321</v>
      </c>
      <c r="G470" s="260">
        <v>506.11666666666645</v>
      </c>
      <c r="H470" s="260">
        <v>538.81666666666649</v>
      </c>
      <c r="I470" s="260">
        <v>547.58333333333314</v>
      </c>
      <c r="J470" s="260">
        <v>555.16666666666652</v>
      </c>
      <c r="K470" s="259">
        <v>540</v>
      </c>
      <c r="L470" s="259">
        <v>523.65</v>
      </c>
      <c r="M470" s="259">
        <v>19.292909999999999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643.85</v>
      </c>
      <c r="D471" s="260">
        <v>641.73333333333346</v>
      </c>
      <c r="E471" s="260">
        <v>636.51666666666688</v>
      </c>
      <c r="F471" s="260">
        <v>629.18333333333339</v>
      </c>
      <c r="G471" s="260">
        <v>623.96666666666681</v>
      </c>
      <c r="H471" s="260">
        <v>649.06666666666695</v>
      </c>
      <c r="I471" s="260">
        <v>654.28333333333342</v>
      </c>
      <c r="J471" s="260">
        <v>661.61666666666702</v>
      </c>
      <c r="K471" s="259">
        <v>646.95000000000005</v>
      </c>
      <c r="L471" s="259">
        <v>634.4</v>
      </c>
      <c r="M471" s="259">
        <v>0.4511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1408.15</v>
      </c>
      <c r="D472" s="260">
        <v>1400.3500000000001</v>
      </c>
      <c r="E472" s="260">
        <v>1387.8000000000002</v>
      </c>
      <c r="F472" s="260">
        <v>1367.45</v>
      </c>
      <c r="G472" s="260">
        <v>1354.9</v>
      </c>
      <c r="H472" s="260">
        <v>1420.7000000000003</v>
      </c>
      <c r="I472" s="260">
        <v>1433.25</v>
      </c>
      <c r="J472" s="260">
        <v>1453.6000000000004</v>
      </c>
      <c r="K472" s="259">
        <v>1412.9</v>
      </c>
      <c r="L472" s="259">
        <v>1380</v>
      </c>
      <c r="M472" s="259">
        <v>7.7034000000000002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</v>
      </c>
      <c r="D473" s="260">
        <v>34.083333333333336</v>
      </c>
      <c r="E473" s="260">
        <v>33.81666666666667</v>
      </c>
      <c r="F473" s="260">
        <v>33.633333333333333</v>
      </c>
      <c r="G473" s="260">
        <v>33.366666666666667</v>
      </c>
      <c r="H473" s="260">
        <v>34.266666666666673</v>
      </c>
      <c r="I473" s="260">
        <v>34.533333333333339</v>
      </c>
      <c r="J473" s="260">
        <v>34.716666666666676</v>
      </c>
      <c r="K473" s="259">
        <v>34.35</v>
      </c>
      <c r="L473" s="259">
        <v>33.9</v>
      </c>
      <c r="M473" s="259">
        <v>40.121519999999997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273.55</v>
      </c>
      <c r="D474" s="260">
        <v>274.15000000000003</v>
      </c>
      <c r="E474" s="260">
        <v>271.85000000000008</v>
      </c>
      <c r="F474" s="260">
        <v>270.15000000000003</v>
      </c>
      <c r="G474" s="260">
        <v>267.85000000000008</v>
      </c>
      <c r="H474" s="260">
        <v>275.85000000000008</v>
      </c>
      <c r="I474" s="260">
        <v>278.15000000000003</v>
      </c>
      <c r="J474" s="260">
        <v>279.85000000000008</v>
      </c>
      <c r="K474" s="259">
        <v>276.45</v>
      </c>
      <c r="L474" s="259">
        <v>272.45</v>
      </c>
      <c r="M474" s="259">
        <v>2.8037899999999998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281.64999999999998</v>
      </c>
      <c r="D475" s="260">
        <v>282.84999999999997</v>
      </c>
      <c r="E475" s="260">
        <v>277.19999999999993</v>
      </c>
      <c r="F475" s="260">
        <v>272.74999999999994</v>
      </c>
      <c r="G475" s="260">
        <v>267.09999999999991</v>
      </c>
      <c r="H475" s="260">
        <v>287.29999999999995</v>
      </c>
      <c r="I475" s="260">
        <v>292.94999999999993</v>
      </c>
      <c r="J475" s="260">
        <v>297.39999999999998</v>
      </c>
      <c r="K475" s="259">
        <v>288.5</v>
      </c>
      <c r="L475" s="259">
        <v>278.39999999999998</v>
      </c>
      <c r="M475" s="259">
        <v>4.0395700000000003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2596.75</v>
      </c>
      <c r="D476" s="260">
        <v>2592.2833333333333</v>
      </c>
      <c r="E476" s="260">
        <v>2579.5666666666666</v>
      </c>
      <c r="F476" s="260">
        <v>2562.3833333333332</v>
      </c>
      <c r="G476" s="260">
        <v>2549.6666666666665</v>
      </c>
      <c r="H476" s="260">
        <v>2609.4666666666667</v>
      </c>
      <c r="I476" s="260">
        <v>2622.1833333333329</v>
      </c>
      <c r="J476" s="260">
        <v>2639.3666666666668</v>
      </c>
      <c r="K476" s="259">
        <v>2605</v>
      </c>
      <c r="L476" s="259">
        <v>2575.1</v>
      </c>
      <c r="M476" s="259">
        <v>4.8202100000000003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627.79999999999995</v>
      </c>
      <c r="D477" s="260">
        <v>632.26666666666665</v>
      </c>
      <c r="E477" s="260">
        <v>621.5333333333333</v>
      </c>
      <c r="F477" s="260">
        <v>615.26666666666665</v>
      </c>
      <c r="G477" s="260">
        <v>604.5333333333333</v>
      </c>
      <c r="H477" s="260">
        <v>638.5333333333333</v>
      </c>
      <c r="I477" s="260">
        <v>649.26666666666665</v>
      </c>
      <c r="J477" s="260">
        <v>655.5333333333333</v>
      </c>
      <c r="K477" s="259">
        <v>643</v>
      </c>
      <c r="L477" s="259">
        <v>626</v>
      </c>
      <c r="M477" s="259">
        <v>1.0609999999999999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550.15</v>
      </c>
      <c r="D478" s="260">
        <v>550.49999999999989</v>
      </c>
      <c r="E478" s="260">
        <v>545.94999999999982</v>
      </c>
      <c r="F478" s="260">
        <v>541.74999999999989</v>
      </c>
      <c r="G478" s="260">
        <v>537.19999999999982</v>
      </c>
      <c r="H478" s="260">
        <v>554.69999999999982</v>
      </c>
      <c r="I478" s="260">
        <v>559.24999999999977</v>
      </c>
      <c r="J478" s="260">
        <v>563.44999999999982</v>
      </c>
      <c r="K478" s="259">
        <v>555.04999999999995</v>
      </c>
      <c r="L478" s="259">
        <v>546.29999999999995</v>
      </c>
      <c r="M478" s="259">
        <v>2.1749399999999999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768.75</v>
      </c>
      <c r="D479" s="260">
        <v>765.26666666666677</v>
      </c>
      <c r="E479" s="260">
        <v>760.53333333333353</v>
      </c>
      <c r="F479" s="260">
        <v>752.31666666666672</v>
      </c>
      <c r="G479" s="260">
        <v>747.58333333333348</v>
      </c>
      <c r="H479" s="260">
        <v>773.48333333333358</v>
      </c>
      <c r="I479" s="260">
        <v>778.21666666666692</v>
      </c>
      <c r="J479" s="260">
        <v>786.43333333333362</v>
      </c>
      <c r="K479" s="259">
        <v>770</v>
      </c>
      <c r="L479" s="259">
        <v>757.05</v>
      </c>
      <c r="M479" s="259">
        <v>12.88326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683.75</v>
      </c>
      <c r="D480" s="260">
        <v>683.9666666666667</v>
      </c>
      <c r="E480" s="260">
        <v>677.93333333333339</v>
      </c>
      <c r="F480" s="260">
        <v>672.11666666666667</v>
      </c>
      <c r="G480" s="260">
        <v>666.08333333333337</v>
      </c>
      <c r="H480" s="260">
        <v>689.78333333333342</v>
      </c>
      <c r="I480" s="260">
        <v>695.81666666666672</v>
      </c>
      <c r="J480" s="260">
        <v>701.63333333333344</v>
      </c>
      <c r="K480" s="259">
        <v>690</v>
      </c>
      <c r="L480" s="259">
        <v>678.15</v>
      </c>
      <c r="M480" s="259">
        <v>11.94271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6843.05</v>
      </c>
      <c r="D481" s="260">
        <v>6833.5333333333328</v>
      </c>
      <c r="E481" s="260">
        <v>6750.0666666666657</v>
      </c>
      <c r="F481" s="260">
        <v>6657.083333333333</v>
      </c>
      <c r="G481" s="260">
        <v>6573.6166666666659</v>
      </c>
      <c r="H481" s="260">
        <v>6926.5166666666655</v>
      </c>
      <c r="I481" s="260">
        <v>7009.9833333333327</v>
      </c>
      <c r="J481" s="260">
        <v>7102.9666666666653</v>
      </c>
      <c r="K481" s="259">
        <v>6917</v>
      </c>
      <c r="L481" s="259">
        <v>6740.55</v>
      </c>
      <c r="M481" s="259">
        <v>3.9350900000000002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76.75</v>
      </c>
      <c r="D482" s="260">
        <v>76.883333333333326</v>
      </c>
      <c r="E482" s="260">
        <v>75.416666666666657</v>
      </c>
      <c r="F482" s="260">
        <v>74.083333333333329</v>
      </c>
      <c r="G482" s="260">
        <v>72.61666666666666</v>
      </c>
      <c r="H482" s="260">
        <v>78.216666666666654</v>
      </c>
      <c r="I482" s="260">
        <v>79.683333333333323</v>
      </c>
      <c r="J482" s="260">
        <v>81.016666666666652</v>
      </c>
      <c r="K482" s="259">
        <v>78.349999999999994</v>
      </c>
      <c r="L482" s="259">
        <v>75.55</v>
      </c>
      <c r="M482" s="259">
        <v>373.54719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1663.4</v>
      </c>
      <c r="D483" s="260">
        <v>1659.8333333333333</v>
      </c>
      <c r="E483" s="260">
        <v>1651.6666666666665</v>
      </c>
      <c r="F483" s="260">
        <v>1639.9333333333332</v>
      </c>
      <c r="G483" s="260">
        <v>1631.7666666666664</v>
      </c>
      <c r="H483" s="260">
        <v>1671.5666666666666</v>
      </c>
      <c r="I483" s="260">
        <v>1679.7333333333331</v>
      </c>
      <c r="J483" s="260">
        <v>1691.4666666666667</v>
      </c>
      <c r="K483" s="259">
        <v>1668</v>
      </c>
      <c r="L483" s="259">
        <v>1648.1</v>
      </c>
      <c r="M483" s="259">
        <v>0.67139000000000004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879.4</v>
      </c>
      <c r="D484" s="275">
        <v>877.38333333333333</v>
      </c>
      <c r="E484" s="275">
        <v>873.01666666666665</v>
      </c>
      <c r="F484" s="275">
        <v>866.63333333333333</v>
      </c>
      <c r="G484" s="275">
        <v>862.26666666666665</v>
      </c>
      <c r="H484" s="275">
        <v>883.76666666666665</v>
      </c>
      <c r="I484" s="275">
        <v>888.13333333333321</v>
      </c>
      <c r="J484" s="274">
        <v>894.51666666666665</v>
      </c>
      <c r="K484" s="274">
        <v>881.75</v>
      </c>
      <c r="L484" s="274">
        <v>871</v>
      </c>
      <c r="M484" s="230">
        <v>5.1013000000000002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251.25</v>
      </c>
      <c r="D485" s="275">
        <v>252.43333333333331</v>
      </c>
      <c r="E485" s="275">
        <v>248.96666666666661</v>
      </c>
      <c r="F485" s="275">
        <v>246.68333333333331</v>
      </c>
      <c r="G485" s="275">
        <v>243.21666666666661</v>
      </c>
      <c r="H485" s="275">
        <v>254.71666666666661</v>
      </c>
      <c r="I485" s="275">
        <v>258.18333333333328</v>
      </c>
      <c r="J485" s="274">
        <v>260.46666666666658</v>
      </c>
      <c r="K485" s="274">
        <v>255.9</v>
      </c>
      <c r="L485" s="274">
        <v>250.15</v>
      </c>
      <c r="M485" s="230">
        <v>0.78996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2779.05</v>
      </c>
      <c r="D486" s="260">
        <v>2813.3666666666668</v>
      </c>
      <c r="E486" s="260">
        <v>2682.7333333333336</v>
      </c>
      <c r="F486" s="260">
        <v>2586.416666666667</v>
      </c>
      <c r="G486" s="260">
        <v>2455.7833333333338</v>
      </c>
      <c r="H486" s="260">
        <v>2909.6833333333334</v>
      </c>
      <c r="I486" s="260">
        <v>3040.3166666666666</v>
      </c>
      <c r="J486" s="260">
        <v>3136.6333333333332</v>
      </c>
      <c r="K486" s="259">
        <v>2944</v>
      </c>
      <c r="L486" s="259">
        <v>2717.05</v>
      </c>
      <c r="M486" s="259">
        <v>1.3507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725.05</v>
      </c>
      <c r="D487" s="275">
        <v>721.01666666666677</v>
      </c>
      <c r="E487" s="275">
        <v>712.03333333333353</v>
      </c>
      <c r="F487" s="275">
        <v>699.01666666666677</v>
      </c>
      <c r="G487" s="275">
        <v>690.03333333333353</v>
      </c>
      <c r="H487" s="275">
        <v>734.03333333333353</v>
      </c>
      <c r="I487" s="275">
        <v>743.01666666666688</v>
      </c>
      <c r="J487" s="274">
        <v>756.03333333333353</v>
      </c>
      <c r="K487" s="274">
        <v>730</v>
      </c>
      <c r="L487" s="274">
        <v>708</v>
      </c>
      <c r="M487" s="230">
        <v>1.50251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318.8</v>
      </c>
      <c r="D488" s="260">
        <v>319.25</v>
      </c>
      <c r="E488" s="260">
        <v>316.55</v>
      </c>
      <c r="F488" s="260">
        <v>314.3</v>
      </c>
      <c r="G488" s="260">
        <v>311.60000000000002</v>
      </c>
      <c r="H488" s="260">
        <v>321.5</v>
      </c>
      <c r="I488" s="260">
        <v>324.20000000000005</v>
      </c>
      <c r="J488" s="260">
        <v>326.45</v>
      </c>
      <c r="K488" s="259">
        <v>321.95</v>
      </c>
      <c r="L488" s="259">
        <v>317</v>
      </c>
      <c r="M488" s="259">
        <v>0.60948000000000002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328.95</v>
      </c>
      <c r="D489" s="275">
        <v>331.31666666666666</v>
      </c>
      <c r="E489" s="260">
        <v>324.63333333333333</v>
      </c>
      <c r="F489" s="260">
        <v>320.31666666666666</v>
      </c>
      <c r="G489" s="260">
        <v>313.63333333333333</v>
      </c>
      <c r="H489" s="260">
        <v>335.63333333333333</v>
      </c>
      <c r="I489" s="260">
        <v>342.31666666666661</v>
      </c>
      <c r="J489" s="260">
        <v>346.63333333333333</v>
      </c>
      <c r="K489" s="259">
        <v>338</v>
      </c>
      <c r="L489" s="259">
        <v>327</v>
      </c>
      <c r="M489" s="259">
        <v>1.70736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287.25</v>
      </c>
      <c r="D490" s="260">
        <v>288.76666666666665</v>
      </c>
      <c r="E490" s="260">
        <v>284.5333333333333</v>
      </c>
      <c r="F490" s="260">
        <v>281.81666666666666</v>
      </c>
      <c r="G490" s="260">
        <v>277.58333333333331</v>
      </c>
      <c r="H490" s="260">
        <v>291.48333333333329</v>
      </c>
      <c r="I490" s="260">
        <v>295.71666666666664</v>
      </c>
      <c r="J490" s="260">
        <v>298.43333333333328</v>
      </c>
      <c r="K490" s="259">
        <v>293</v>
      </c>
      <c r="L490" s="259">
        <v>286.05</v>
      </c>
      <c r="M490" s="259">
        <v>0.47805999999999998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1155.2</v>
      </c>
      <c r="D491" s="275">
        <v>1141.3333333333333</v>
      </c>
      <c r="E491" s="260">
        <v>1122.6666666666665</v>
      </c>
      <c r="F491" s="260">
        <v>1090.1333333333332</v>
      </c>
      <c r="G491" s="260">
        <v>1071.4666666666665</v>
      </c>
      <c r="H491" s="260">
        <v>1173.8666666666666</v>
      </c>
      <c r="I491" s="260">
        <v>1192.5333333333331</v>
      </c>
      <c r="J491" s="260">
        <v>1225.0666666666666</v>
      </c>
      <c r="K491" s="259">
        <v>1160</v>
      </c>
      <c r="L491" s="259">
        <v>1108.8</v>
      </c>
      <c r="M491" s="259">
        <v>20.026050000000001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1320.95</v>
      </c>
      <c r="D492" s="260">
        <v>1330.35</v>
      </c>
      <c r="E492" s="260">
        <v>1306.6999999999998</v>
      </c>
      <c r="F492" s="260">
        <v>1292.4499999999998</v>
      </c>
      <c r="G492" s="260">
        <v>1268.7999999999997</v>
      </c>
      <c r="H492" s="260">
        <v>1344.6</v>
      </c>
      <c r="I492" s="260">
        <v>1368.25</v>
      </c>
      <c r="J492" s="260">
        <v>1382.5</v>
      </c>
      <c r="K492" s="259">
        <v>1354</v>
      </c>
      <c r="L492" s="259">
        <v>1316.1</v>
      </c>
      <c r="M492" s="259">
        <v>0.32124000000000003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310.10000000000002</v>
      </c>
      <c r="D493" s="275">
        <v>309.51666666666665</v>
      </c>
      <c r="E493" s="260">
        <v>307.13333333333333</v>
      </c>
      <c r="F493" s="260">
        <v>304.16666666666669</v>
      </c>
      <c r="G493" s="260">
        <v>301.78333333333336</v>
      </c>
      <c r="H493" s="260">
        <v>312.48333333333329</v>
      </c>
      <c r="I493" s="260">
        <v>314.86666666666662</v>
      </c>
      <c r="J493" s="260">
        <v>317.83333333333326</v>
      </c>
      <c r="K493" s="259">
        <v>311.89999999999998</v>
      </c>
      <c r="L493" s="259">
        <v>306.55</v>
      </c>
      <c r="M493" s="259">
        <v>99.909310000000005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460.1</v>
      </c>
      <c r="D494" s="260">
        <v>459.65000000000003</v>
      </c>
      <c r="E494" s="260">
        <v>452.45000000000005</v>
      </c>
      <c r="F494" s="260">
        <v>444.8</v>
      </c>
      <c r="G494" s="260">
        <v>437.6</v>
      </c>
      <c r="H494" s="260">
        <v>467.30000000000007</v>
      </c>
      <c r="I494" s="260">
        <v>474.5</v>
      </c>
      <c r="J494" s="260">
        <v>482.15000000000009</v>
      </c>
      <c r="K494" s="259">
        <v>466.85</v>
      </c>
      <c r="L494" s="259">
        <v>452</v>
      </c>
      <c r="M494" s="259">
        <v>2.49864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2061.1999999999998</v>
      </c>
      <c r="D495" s="275">
        <v>2073.9333333333334</v>
      </c>
      <c r="E495" s="260">
        <v>2037.4666666666667</v>
      </c>
      <c r="F495" s="260">
        <v>2013.7333333333331</v>
      </c>
      <c r="G495" s="260">
        <v>1977.2666666666664</v>
      </c>
      <c r="H495" s="260">
        <v>2097.666666666667</v>
      </c>
      <c r="I495" s="260">
        <v>2134.1333333333341</v>
      </c>
      <c r="J495" s="260">
        <v>2157.8666666666672</v>
      </c>
      <c r="K495" s="259">
        <v>2110.4</v>
      </c>
      <c r="L495" s="259">
        <v>2050.1999999999998</v>
      </c>
      <c r="M495" s="259">
        <v>0.12329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8.35</v>
      </c>
      <c r="D496" s="275">
        <v>8.3833333333333346</v>
      </c>
      <c r="E496" s="260">
        <v>8.2666666666666693</v>
      </c>
      <c r="F496" s="260">
        <v>8.1833333333333353</v>
      </c>
      <c r="G496" s="260">
        <v>8.06666666666667</v>
      </c>
      <c r="H496" s="260">
        <v>8.4666666666666686</v>
      </c>
      <c r="I496" s="260">
        <v>8.5833333333333321</v>
      </c>
      <c r="J496" s="260">
        <v>8.6666666666666679</v>
      </c>
      <c r="K496" s="259">
        <v>8.5</v>
      </c>
      <c r="L496" s="259">
        <v>8.3000000000000007</v>
      </c>
      <c r="M496" s="259">
        <v>578.36622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818</v>
      </c>
      <c r="D497" s="275">
        <v>815.98333333333323</v>
      </c>
      <c r="E497" s="260">
        <v>808.96666666666647</v>
      </c>
      <c r="F497" s="260">
        <v>799.93333333333328</v>
      </c>
      <c r="G497" s="260">
        <v>792.91666666666652</v>
      </c>
      <c r="H497" s="260">
        <v>825.01666666666642</v>
      </c>
      <c r="I497" s="260">
        <v>832.03333333333308</v>
      </c>
      <c r="J497" s="260">
        <v>841.06666666666638</v>
      </c>
      <c r="K497" s="259">
        <v>823</v>
      </c>
      <c r="L497" s="259">
        <v>806.95</v>
      </c>
      <c r="M497" s="259">
        <v>10.214919999999999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235.5</v>
      </c>
      <c r="D498" s="275">
        <v>234.11666666666667</v>
      </c>
      <c r="E498" s="260">
        <v>231.53333333333336</v>
      </c>
      <c r="F498" s="260">
        <v>227.56666666666669</v>
      </c>
      <c r="G498" s="260">
        <v>224.98333333333338</v>
      </c>
      <c r="H498" s="260">
        <v>238.08333333333334</v>
      </c>
      <c r="I498" s="260">
        <v>240.66666666666666</v>
      </c>
      <c r="J498" s="260">
        <v>244.63333333333333</v>
      </c>
      <c r="K498" s="259">
        <v>236.7</v>
      </c>
      <c r="L498" s="259">
        <v>230.15</v>
      </c>
      <c r="M498" s="259">
        <v>4.4677600000000002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76.599999999999994</v>
      </c>
      <c r="D499" s="275">
        <v>76.583333333333329</v>
      </c>
      <c r="E499" s="260">
        <v>76.016666666666652</v>
      </c>
      <c r="F499" s="260">
        <v>75.433333333333323</v>
      </c>
      <c r="G499" s="260">
        <v>74.866666666666646</v>
      </c>
      <c r="H499" s="260">
        <v>77.166666666666657</v>
      </c>
      <c r="I499" s="260">
        <v>77.733333333333348</v>
      </c>
      <c r="J499" s="260">
        <v>78.316666666666663</v>
      </c>
      <c r="K499" s="259">
        <v>77.150000000000006</v>
      </c>
      <c r="L499" s="259">
        <v>76</v>
      </c>
      <c r="M499" s="259">
        <v>4.0492699999999999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752.6</v>
      </c>
      <c r="D500" s="275">
        <v>753.5333333333333</v>
      </c>
      <c r="E500" s="260">
        <v>746.06666666666661</v>
      </c>
      <c r="F500" s="260">
        <v>739.5333333333333</v>
      </c>
      <c r="G500" s="260">
        <v>732.06666666666661</v>
      </c>
      <c r="H500" s="260">
        <v>760.06666666666661</v>
      </c>
      <c r="I500" s="260">
        <v>767.5333333333333</v>
      </c>
      <c r="J500" s="260">
        <v>774.06666666666661</v>
      </c>
      <c r="K500" s="259">
        <v>761</v>
      </c>
      <c r="L500" s="259">
        <v>747</v>
      </c>
      <c r="M500" s="259">
        <v>0.36098999999999998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1497.7</v>
      </c>
      <c r="D501" s="275">
        <v>1491.3833333333332</v>
      </c>
      <c r="E501" s="260">
        <v>1482.7666666666664</v>
      </c>
      <c r="F501" s="260">
        <v>1467.8333333333333</v>
      </c>
      <c r="G501" s="260">
        <v>1459.2166666666665</v>
      </c>
      <c r="H501" s="260">
        <v>1506.3166666666664</v>
      </c>
      <c r="I501" s="260">
        <v>1514.9333333333332</v>
      </c>
      <c r="J501" s="260">
        <v>1529.8666666666663</v>
      </c>
      <c r="K501" s="259">
        <v>1500</v>
      </c>
      <c r="L501" s="259">
        <v>1476.45</v>
      </c>
      <c r="M501" s="259">
        <v>0.45388000000000001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388.8</v>
      </c>
      <c r="D502" s="275">
        <v>387.56666666666666</v>
      </c>
      <c r="E502" s="260">
        <v>385.73333333333335</v>
      </c>
      <c r="F502" s="260">
        <v>382.66666666666669</v>
      </c>
      <c r="G502" s="260">
        <v>380.83333333333337</v>
      </c>
      <c r="H502" s="260">
        <v>390.63333333333333</v>
      </c>
      <c r="I502" s="260">
        <v>392.4666666666667</v>
      </c>
      <c r="J502" s="260">
        <v>395.5333333333333</v>
      </c>
      <c r="K502" s="259">
        <v>389.4</v>
      </c>
      <c r="L502" s="259">
        <v>384.5</v>
      </c>
      <c r="M502" s="259">
        <v>42.054139999999997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235.5</v>
      </c>
      <c r="D503" s="275">
        <v>233.93333333333331</v>
      </c>
      <c r="E503" s="260">
        <v>230.86666666666662</v>
      </c>
      <c r="F503" s="260">
        <v>226.23333333333332</v>
      </c>
      <c r="G503" s="260">
        <v>223.16666666666663</v>
      </c>
      <c r="H503" s="260">
        <v>238.56666666666661</v>
      </c>
      <c r="I503" s="260">
        <v>241.63333333333327</v>
      </c>
      <c r="J503" s="260">
        <v>246.26666666666659</v>
      </c>
      <c r="K503" s="259">
        <v>237</v>
      </c>
      <c r="L503" s="259">
        <v>229.3</v>
      </c>
      <c r="M503" s="259">
        <v>5.1318900000000003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17.05</v>
      </c>
      <c r="D504" s="275">
        <v>17.033333333333335</v>
      </c>
      <c r="E504" s="260">
        <v>16.666666666666671</v>
      </c>
      <c r="F504" s="260">
        <v>16.283333333333335</v>
      </c>
      <c r="G504" s="260">
        <v>15.916666666666671</v>
      </c>
      <c r="H504" s="260">
        <v>17.416666666666671</v>
      </c>
      <c r="I504" s="260">
        <v>17.783333333333339</v>
      </c>
      <c r="J504" s="260">
        <v>18.166666666666671</v>
      </c>
      <c r="K504" s="259">
        <v>17.399999999999999</v>
      </c>
      <c r="L504" s="259">
        <v>16.649999999999999</v>
      </c>
      <c r="M504" s="259">
        <v>1241.9413099999999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9417.75</v>
      </c>
      <c r="D505" s="275">
        <v>9434.85</v>
      </c>
      <c r="E505" s="260">
        <v>9352.9000000000015</v>
      </c>
      <c r="F505" s="260">
        <v>9288.0500000000011</v>
      </c>
      <c r="G505" s="260">
        <v>9206.1000000000022</v>
      </c>
      <c r="H505" s="260">
        <v>9499.7000000000007</v>
      </c>
      <c r="I505" s="260">
        <v>9581.6500000000015</v>
      </c>
      <c r="J505" s="260">
        <v>9646.5</v>
      </c>
      <c r="K505" s="259">
        <v>9516.7999999999993</v>
      </c>
      <c r="L505" s="259">
        <v>9370</v>
      </c>
      <c r="M505" s="259">
        <v>0.10949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252</v>
      </c>
      <c r="D506" s="260">
        <v>250.36666666666665</v>
      </c>
      <c r="E506" s="260">
        <v>248.33333333333329</v>
      </c>
      <c r="F506" s="260">
        <v>244.66666666666663</v>
      </c>
      <c r="G506" s="260">
        <v>242.63333333333327</v>
      </c>
      <c r="H506" s="260">
        <v>254.0333333333333</v>
      </c>
      <c r="I506" s="260">
        <v>256.06666666666666</v>
      </c>
      <c r="J506" s="259">
        <v>259.73333333333335</v>
      </c>
      <c r="K506" s="259">
        <v>252.4</v>
      </c>
      <c r="L506" s="259">
        <v>246.7</v>
      </c>
      <c r="M506" s="230">
        <v>46.149120000000003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210.35</v>
      </c>
      <c r="D507" s="260">
        <v>211.15</v>
      </c>
      <c r="E507" s="260">
        <v>208.70000000000002</v>
      </c>
      <c r="F507" s="260">
        <v>207.05</v>
      </c>
      <c r="G507" s="260">
        <v>204.60000000000002</v>
      </c>
      <c r="H507" s="260">
        <v>212.8</v>
      </c>
      <c r="I507" s="260">
        <v>215.25</v>
      </c>
      <c r="J507" s="259">
        <v>216.9</v>
      </c>
      <c r="K507" s="259">
        <v>213.6</v>
      </c>
      <c r="L507" s="259">
        <v>209.5</v>
      </c>
      <c r="M507" s="230">
        <v>3.95669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63.95</v>
      </c>
      <c r="D508" s="275">
        <v>64.050000000000011</v>
      </c>
      <c r="E508" s="260">
        <v>63.200000000000017</v>
      </c>
      <c r="F508" s="260">
        <v>62.45</v>
      </c>
      <c r="G508" s="260">
        <v>61.600000000000009</v>
      </c>
      <c r="H508" s="260">
        <v>64.800000000000026</v>
      </c>
      <c r="I508" s="260">
        <v>65.65000000000002</v>
      </c>
      <c r="J508" s="260">
        <v>66.400000000000034</v>
      </c>
      <c r="K508" s="259">
        <v>64.900000000000006</v>
      </c>
      <c r="L508" s="259">
        <v>63.3</v>
      </c>
      <c r="M508" s="259">
        <v>507.15391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392.25</v>
      </c>
      <c r="D509" s="275">
        <v>393.38333333333338</v>
      </c>
      <c r="E509" s="260">
        <v>388.86666666666679</v>
      </c>
      <c r="F509" s="260">
        <v>385.48333333333341</v>
      </c>
      <c r="G509" s="260">
        <v>380.96666666666681</v>
      </c>
      <c r="H509" s="260">
        <v>396.76666666666677</v>
      </c>
      <c r="I509" s="260">
        <v>401.2833333333333</v>
      </c>
      <c r="J509" s="260">
        <v>404.66666666666674</v>
      </c>
      <c r="K509" s="259">
        <v>397.9</v>
      </c>
      <c r="L509" s="259">
        <v>390</v>
      </c>
      <c r="M509" s="259">
        <v>13.300829999999999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1565.75</v>
      </c>
      <c r="D510" s="260">
        <v>1566.4166666666667</v>
      </c>
      <c r="E510" s="260">
        <v>1559.3333333333335</v>
      </c>
      <c r="F510" s="260">
        <v>1552.9166666666667</v>
      </c>
      <c r="G510" s="260">
        <v>1545.8333333333335</v>
      </c>
      <c r="H510" s="260">
        <v>1572.8333333333335</v>
      </c>
      <c r="I510" s="260">
        <v>1579.916666666667</v>
      </c>
      <c r="J510" s="259">
        <v>1586.3333333333335</v>
      </c>
      <c r="K510" s="259">
        <v>1573.5</v>
      </c>
      <c r="L510" s="259">
        <v>1560</v>
      </c>
      <c r="M510" s="230">
        <v>0.22963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1400.85</v>
      </c>
      <c r="D511" s="275">
        <v>1405.7</v>
      </c>
      <c r="E511" s="260">
        <v>1390.4</v>
      </c>
      <c r="F511" s="260">
        <v>1379.95</v>
      </c>
      <c r="G511" s="260">
        <v>1364.65</v>
      </c>
      <c r="H511" s="260">
        <v>1416.15</v>
      </c>
      <c r="I511" s="260">
        <v>1431.4499999999998</v>
      </c>
      <c r="J511" s="260">
        <v>1441.9</v>
      </c>
      <c r="K511" s="259">
        <v>1421</v>
      </c>
      <c r="L511" s="259">
        <v>1395.25</v>
      </c>
      <c r="M511" s="259">
        <v>0.28328999999999999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6"/>
      <c r="B5" s="407"/>
      <c r="C5" s="406"/>
      <c r="D5" s="40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8" t="s">
        <v>517</v>
      </c>
      <c r="C7" s="407"/>
      <c r="D7" s="7">
        <f>Main!B10</f>
        <v>44888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44887</v>
      </c>
      <c r="B10" s="29">
        <v>542580</v>
      </c>
      <c r="C10" s="28" t="s">
        <v>1057</v>
      </c>
      <c r="D10" s="28" t="s">
        <v>1058</v>
      </c>
      <c r="E10" s="28" t="s">
        <v>526</v>
      </c>
      <c r="F10" s="85">
        <v>96000</v>
      </c>
      <c r="G10" s="29">
        <v>52.19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44887</v>
      </c>
      <c r="B11" s="29">
        <v>543346</v>
      </c>
      <c r="C11" s="28" t="s">
        <v>1059</v>
      </c>
      <c r="D11" s="28" t="s">
        <v>1060</v>
      </c>
      <c r="E11" s="28" t="s">
        <v>526</v>
      </c>
      <c r="F11" s="85">
        <v>150000</v>
      </c>
      <c r="G11" s="29">
        <v>47.17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44887</v>
      </c>
      <c r="B12" s="29">
        <v>543346</v>
      </c>
      <c r="C12" s="28" t="s">
        <v>1059</v>
      </c>
      <c r="D12" s="28" t="s">
        <v>1061</v>
      </c>
      <c r="E12" s="28" t="s">
        <v>527</v>
      </c>
      <c r="F12" s="85">
        <v>300000</v>
      </c>
      <c r="G12" s="29">
        <v>47.17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44887</v>
      </c>
      <c r="B13" s="29">
        <v>543499</v>
      </c>
      <c r="C13" s="28" t="s">
        <v>1024</v>
      </c>
      <c r="D13" s="28" t="s">
        <v>1025</v>
      </c>
      <c r="E13" s="28" t="s">
        <v>527</v>
      </c>
      <c r="F13" s="85">
        <v>48000</v>
      </c>
      <c r="G13" s="29">
        <v>20.5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44887</v>
      </c>
      <c r="B14" s="29">
        <v>543499</v>
      </c>
      <c r="C14" s="28" t="s">
        <v>1024</v>
      </c>
      <c r="D14" s="28" t="s">
        <v>1025</v>
      </c>
      <c r="E14" s="28" t="s">
        <v>526</v>
      </c>
      <c r="F14" s="85">
        <v>6000</v>
      </c>
      <c r="G14" s="29">
        <v>20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44887</v>
      </c>
      <c r="B15" s="29">
        <v>538351</v>
      </c>
      <c r="C15" s="28" t="s">
        <v>1062</v>
      </c>
      <c r="D15" s="28" t="s">
        <v>1063</v>
      </c>
      <c r="E15" s="28" t="s">
        <v>527</v>
      </c>
      <c r="F15" s="85">
        <v>105613</v>
      </c>
      <c r="G15" s="29">
        <v>13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44887</v>
      </c>
      <c r="B16" s="29">
        <v>539277</v>
      </c>
      <c r="C16" s="28" t="s">
        <v>963</v>
      </c>
      <c r="D16" s="28" t="s">
        <v>1064</v>
      </c>
      <c r="E16" s="28" t="s">
        <v>527</v>
      </c>
      <c r="F16" s="85">
        <v>120000</v>
      </c>
      <c r="G16" s="29">
        <v>331.2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44887</v>
      </c>
      <c r="B17" s="29">
        <v>539277</v>
      </c>
      <c r="C17" s="28" t="s">
        <v>963</v>
      </c>
      <c r="D17" s="28" t="s">
        <v>964</v>
      </c>
      <c r="E17" s="28" t="s">
        <v>527</v>
      </c>
      <c r="F17" s="85">
        <v>150000</v>
      </c>
      <c r="G17" s="29">
        <v>331.2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44887</v>
      </c>
      <c r="B18" s="29">
        <v>539277</v>
      </c>
      <c r="C18" s="28" t="s">
        <v>963</v>
      </c>
      <c r="D18" s="28" t="s">
        <v>965</v>
      </c>
      <c r="E18" s="28" t="s">
        <v>527</v>
      </c>
      <c r="F18" s="85">
        <v>165000</v>
      </c>
      <c r="G18" s="29">
        <v>331.2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44887</v>
      </c>
      <c r="B19" s="29">
        <v>538833</v>
      </c>
      <c r="C19" s="28" t="s">
        <v>1065</v>
      </c>
      <c r="D19" s="28" t="s">
        <v>1066</v>
      </c>
      <c r="E19" s="28" t="s">
        <v>527</v>
      </c>
      <c r="F19" s="85">
        <v>1000000</v>
      </c>
      <c r="G19" s="29">
        <v>6.4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44887</v>
      </c>
      <c r="B20" s="29">
        <v>538833</v>
      </c>
      <c r="C20" s="28" t="s">
        <v>1065</v>
      </c>
      <c r="D20" s="28" t="s">
        <v>1067</v>
      </c>
      <c r="E20" s="28" t="s">
        <v>526</v>
      </c>
      <c r="F20" s="85">
        <v>1000000</v>
      </c>
      <c r="G20" s="29">
        <v>6.4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44887</v>
      </c>
      <c r="B21" s="29">
        <v>530723</v>
      </c>
      <c r="C21" s="28" t="s">
        <v>1068</v>
      </c>
      <c r="D21" s="28" t="s">
        <v>1069</v>
      </c>
      <c r="E21" s="28" t="s">
        <v>527</v>
      </c>
      <c r="F21" s="85">
        <v>847945</v>
      </c>
      <c r="G21" s="29">
        <v>151.4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44887</v>
      </c>
      <c r="B22" s="29">
        <v>530723</v>
      </c>
      <c r="C22" s="28" t="s">
        <v>1068</v>
      </c>
      <c r="D22" s="28" t="s">
        <v>1070</v>
      </c>
      <c r="E22" s="28" t="s">
        <v>526</v>
      </c>
      <c r="F22" s="85">
        <v>847945</v>
      </c>
      <c r="G22" s="29">
        <v>151.4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44887</v>
      </c>
      <c r="B23" s="29">
        <v>530187</v>
      </c>
      <c r="C23" s="28" t="s">
        <v>1071</v>
      </c>
      <c r="D23" s="28" t="s">
        <v>1072</v>
      </c>
      <c r="E23" s="28" t="s">
        <v>527</v>
      </c>
      <c r="F23" s="85">
        <v>180249</v>
      </c>
      <c r="G23" s="29">
        <v>2.48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44887</v>
      </c>
      <c r="B24" s="29">
        <v>530187</v>
      </c>
      <c r="C24" s="28" t="s">
        <v>1071</v>
      </c>
      <c r="D24" s="28" t="s">
        <v>1073</v>
      </c>
      <c r="E24" s="28" t="s">
        <v>526</v>
      </c>
      <c r="F24" s="85">
        <v>100000</v>
      </c>
      <c r="G24" s="29">
        <v>2.48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44887</v>
      </c>
      <c r="B25" s="29">
        <v>543209</v>
      </c>
      <c r="C25" s="28" t="s">
        <v>1074</v>
      </c>
      <c r="D25" s="28" t="s">
        <v>1075</v>
      </c>
      <c r="E25" s="28" t="s">
        <v>527</v>
      </c>
      <c r="F25" s="85">
        <v>15000</v>
      </c>
      <c r="G25" s="29">
        <v>32.64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44887</v>
      </c>
      <c r="B26" s="29">
        <v>543209</v>
      </c>
      <c r="C26" s="28" t="s">
        <v>1074</v>
      </c>
      <c r="D26" s="28" t="s">
        <v>1076</v>
      </c>
      <c r="E26" s="28" t="s">
        <v>527</v>
      </c>
      <c r="F26" s="85">
        <v>12000</v>
      </c>
      <c r="G26" s="29">
        <v>31.4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44887</v>
      </c>
      <c r="B27" s="29">
        <v>543209</v>
      </c>
      <c r="C27" s="28" t="s">
        <v>1074</v>
      </c>
      <c r="D27" s="28" t="s">
        <v>1077</v>
      </c>
      <c r="E27" s="28" t="s">
        <v>527</v>
      </c>
      <c r="F27" s="85">
        <v>24000</v>
      </c>
      <c r="G27" s="29">
        <v>33.4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44887</v>
      </c>
      <c r="B28" s="29">
        <v>543209</v>
      </c>
      <c r="C28" s="28" t="s">
        <v>1074</v>
      </c>
      <c r="D28" s="28" t="s">
        <v>1078</v>
      </c>
      <c r="E28" s="28" t="s">
        <v>526</v>
      </c>
      <c r="F28" s="85">
        <v>30000</v>
      </c>
      <c r="G28" s="29">
        <v>33.159999999999997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44887</v>
      </c>
      <c r="B29" s="29">
        <v>539546</v>
      </c>
      <c r="C29" s="28" t="s">
        <v>1079</v>
      </c>
      <c r="D29" s="28" t="s">
        <v>1080</v>
      </c>
      <c r="E29" s="28" t="s">
        <v>527</v>
      </c>
      <c r="F29" s="85">
        <v>97000</v>
      </c>
      <c r="G29" s="29">
        <v>64.05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44887</v>
      </c>
      <c r="B30" s="29">
        <v>539546</v>
      </c>
      <c r="C30" s="28" t="s">
        <v>1079</v>
      </c>
      <c r="D30" s="28" t="s">
        <v>1081</v>
      </c>
      <c r="E30" s="28" t="s">
        <v>526</v>
      </c>
      <c r="F30" s="85">
        <v>41977</v>
      </c>
      <c r="G30" s="29">
        <v>64.099999999999994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44887</v>
      </c>
      <c r="B31" s="29">
        <v>502445</v>
      </c>
      <c r="C31" s="28" t="s">
        <v>1082</v>
      </c>
      <c r="D31" s="28" t="s">
        <v>1083</v>
      </c>
      <c r="E31" s="28" t="s">
        <v>527</v>
      </c>
      <c r="F31" s="85">
        <v>70000</v>
      </c>
      <c r="G31" s="29">
        <v>17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44887</v>
      </c>
      <c r="B32" s="29">
        <v>502445</v>
      </c>
      <c r="C32" s="28" t="s">
        <v>1082</v>
      </c>
      <c r="D32" s="28" t="s">
        <v>1084</v>
      </c>
      <c r="E32" s="28" t="s">
        <v>526</v>
      </c>
      <c r="F32" s="85">
        <v>45000</v>
      </c>
      <c r="G32" s="29">
        <v>17.02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44887</v>
      </c>
      <c r="B33" s="29">
        <v>543172</v>
      </c>
      <c r="C33" s="28" t="s">
        <v>1085</v>
      </c>
      <c r="D33" s="28" t="s">
        <v>1086</v>
      </c>
      <c r="E33" s="28" t="s">
        <v>526</v>
      </c>
      <c r="F33" s="85">
        <v>9000</v>
      </c>
      <c r="G33" s="29">
        <v>152.69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44887</v>
      </c>
      <c r="B34" s="29">
        <v>543172</v>
      </c>
      <c r="C34" s="28" t="s">
        <v>1085</v>
      </c>
      <c r="D34" s="28" t="s">
        <v>1011</v>
      </c>
      <c r="E34" s="28" t="s">
        <v>527</v>
      </c>
      <c r="F34" s="85">
        <v>11000</v>
      </c>
      <c r="G34" s="29">
        <v>149.6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44887</v>
      </c>
      <c r="B35" s="29">
        <v>543172</v>
      </c>
      <c r="C35" s="28" t="s">
        <v>1085</v>
      </c>
      <c r="D35" s="28" t="s">
        <v>943</v>
      </c>
      <c r="E35" s="28" t="s">
        <v>527</v>
      </c>
      <c r="F35" s="85">
        <v>13000</v>
      </c>
      <c r="G35" s="29">
        <v>149.74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44887</v>
      </c>
      <c r="B36" s="29">
        <v>543172</v>
      </c>
      <c r="C36" s="28" t="s">
        <v>1085</v>
      </c>
      <c r="D36" s="28" t="s">
        <v>1011</v>
      </c>
      <c r="E36" s="28" t="s">
        <v>526</v>
      </c>
      <c r="F36" s="85">
        <v>11000</v>
      </c>
      <c r="G36" s="29">
        <v>152.12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44887</v>
      </c>
      <c r="B37" s="29">
        <v>543172</v>
      </c>
      <c r="C37" s="28" t="s">
        <v>1085</v>
      </c>
      <c r="D37" s="28" t="s">
        <v>943</v>
      </c>
      <c r="E37" s="28" t="s">
        <v>526</v>
      </c>
      <c r="F37" s="85">
        <v>13000</v>
      </c>
      <c r="G37" s="29">
        <v>149.6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44887</v>
      </c>
      <c r="B38" s="29">
        <v>543172</v>
      </c>
      <c r="C38" s="28" t="s">
        <v>1085</v>
      </c>
      <c r="D38" s="28" t="s">
        <v>1087</v>
      </c>
      <c r="E38" s="28" t="s">
        <v>527</v>
      </c>
      <c r="F38" s="85">
        <v>19000</v>
      </c>
      <c r="G38" s="29">
        <v>152.44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44887</v>
      </c>
      <c r="B39" s="29">
        <v>542727</v>
      </c>
      <c r="C39" s="28" t="s">
        <v>1088</v>
      </c>
      <c r="D39" s="28" t="s">
        <v>1089</v>
      </c>
      <c r="E39" s="28" t="s">
        <v>526</v>
      </c>
      <c r="F39" s="85">
        <v>22000</v>
      </c>
      <c r="G39" s="29">
        <v>62.52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44887</v>
      </c>
      <c r="B40" s="29">
        <v>542727</v>
      </c>
      <c r="C40" s="28" t="s">
        <v>1088</v>
      </c>
      <c r="D40" s="28" t="s">
        <v>1089</v>
      </c>
      <c r="E40" s="28" t="s">
        <v>527</v>
      </c>
      <c r="F40" s="85">
        <v>6000</v>
      </c>
      <c r="G40" s="29">
        <v>65.930000000000007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44887</v>
      </c>
      <c r="B41" s="29">
        <v>539190</v>
      </c>
      <c r="C41" s="28" t="s">
        <v>1026</v>
      </c>
      <c r="D41" s="28" t="s">
        <v>1090</v>
      </c>
      <c r="E41" s="28" t="s">
        <v>526</v>
      </c>
      <c r="F41" s="85">
        <v>49489</v>
      </c>
      <c r="G41" s="29">
        <v>19.350000000000001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44887</v>
      </c>
      <c r="B42" s="29">
        <v>539190</v>
      </c>
      <c r="C42" s="28" t="s">
        <v>1026</v>
      </c>
      <c r="D42" s="28" t="s">
        <v>1091</v>
      </c>
      <c r="E42" s="28" t="s">
        <v>526</v>
      </c>
      <c r="F42" s="85">
        <v>110000</v>
      </c>
      <c r="G42" s="29">
        <v>19.420000000000002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44887</v>
      </c>
      <c r="B43" s="29">
        <v>539190</v>
      </c>
      <c r="C43" s="28" t="s">
        <v>1026</v>
      </c>
      <c r="D43" s="28" t="s">
        <v>1027</v>
      </c>
      <c r="E43" s="28" t="s">
        <v>527</v>
      </c>
      <c r="F43" s="85">
        <v>60000</v>
      </c>
      <c r="G43" s="29">
        <v>19.43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44887</v>
      </c>
      <c r="B44" s="29">
        <v>540811</v>
      </c>
      <c r="C44" s="28" t="s">
        <v>1092</v>
      </c>
      <c r="D44" s="28" t="s">
        <v>1093</v>
      </c>
      <c r="E44" s="28" t="s">
        <v>526</v>
      </c>
      <c r="F44" s="85">
        <v>110000</v>
      </c>
      <c r="G44" s="29">
        <v>17.309999999999999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44887</v>
      </c>
      <c r="B45" s="29">
        <v>512493</v>
      </c>
      <c r="C45" s="28" t="s">
        <v>1094</v>
      </c>
      <c r="D45" s="28" t="s">
        <v>1095</v>
      </c>
      <c r="E45" s="28" t="s">
        <v>527</v>
      </c>
      <c r="F45" s="85">
        <v>122005</v>
      </c>
      <c r="G45" s="29">
        <v>40.85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44887</v>
      </c>
      <c r="B46" s="29">
        <v>512493</v>
      </c>
      <c r="C46" s="28" t="s">
        <v>1094</v>
      </c>
      <c r="D46" s="28" t="s">
        <v>1096</v>
      </c>
      <c r="E46" s="28" t="s">
        <v>526</v>
      </c>
      <c r="F46" s="85">
        <v>122000</v>
      </c>
      <c r="G46" s="29">
        <v>40.85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44887</v>
      </c>
      <c r="B47" s="29">
        <v>543239</v>
      </c>
      <c r="C47" s="28" t="s">
        <v>1097</v>
      </c>
      <c r="D47" s="28" t="s">
        <v>1098</v>
      </c>
      <c r="E47" s="28" t="s">
        <v>527</v>
      </c>
      <c r="F47" s="85">
        <v>11200</v>
      </c>
      <c r="G47" s="29">
        <v>1005.35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44887</v>
      </c>
      <c r="B48" s="29">
        <v>543239</v>
      </c>
      <c r="C48" s="28" t="s">
        <v>1097</v>
      </c>
      <c r="D48" s="28" t="s">
        <v>1098</v>
      </c>
      <c r="E48" s="28" t="s">
        <v>526</v>
      </c>
      <c r="F48" s="85">
        <v>3200</v>
      </c>
      <c r="G48" s="29">
        <v>999.55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44887</v>
      </c>
      <c r="B49" s="29">
        <v>513536</v>
      </c>
      <c r="C49" s="28" t="s">
        <v>1099</v>
      </c>
      <c r="D49" s="28" t="s">
        <v>1100</v>
      </c>
      <c r="E49" s="28" t="s">
        <v>526</v>
      </c>
      <c r="F49" s="85">
        <v>555000</v>
      </c>
      <c r="G49" s="29">
        <v>17.97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44887</v>
      </c>
      <c r="B50" s="29">
        <v>531737</v>
      </c>
      <c r="C50" s="28" t="s">
        <v>887</v>
      </c>
      <c r="D50" s="28" t="s">
        <v>1101</v>
      </c>
      <c r="E50" s="28" t="s">
        <v>527</v>
      </c>
      <c r="F50" s="85">
        <v>307503</v>
      </c>
      <c r="G50" s="29">
        <v>2.81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44887</v>
      </c>
      <c r="B51" s="29">
        <v>531737</v>
      </c>
      <c r="C51" s="28" t="s">
        <v>887</v>
      </c>
      <c r="D51" s="28" t="s">
        <v>1101</v>
      </c>
      <c r="E51" s="28" t="s">
        <v>526</v>
      </c>
      <c r="F51" s="85">
        <v>138500</v>
      </c>
      <c r="G51" s="29">
        <v>2.82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44887</v>
      </c>
      <c r="B52" s="29">
        <v>531737</v>
      </c>
      <c r="C52" s="28" t="s">
        <v>887</v>
      </c>
      <c r="D52" s="28" t="s">
        <v>1102</v>
      </c>
      <c r="E52" s="28" t="s">
        <v>527</v>
      </c>
      <c r="F52" s="85">
        <v>354614</v>
      </c>
      <c r="G52" s="29">
        <v>2.82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44887</v>
      </c>
      <c r="B53" s="29">
        <v>531737</v>
      </c>
      <c r="C53" s="28" t="s">
        <v>887</v>
      </c>
      <c r="D53" s="28" t="s">
        <v>1102</v>
      </c>
      <c r="E53" s="28" t="s">
        <v>526</v>
      </c>
      <c r="F53" s="85">
        <v>377442</v>
      </c>
      <c r="G53" s="29">
        <v>2.8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44887</v>
      </c>
      <c r="B54" s="29">
        <v>531737</v>
      </c>
      <c r="C54" s="28" t="s">
        <v>887</v>
      </c>
      <c r="D54" s="28" t="s">
        <v>1007</v>
      </c>
      <c r="E54" s="28" t="s">
        <v>527</v>
      </c>
      <c r="F54" s="85">
        <v>1940792</v>
      </c>
      <c r="G54" s="29">
        <v>2.82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44887</v>
      </c>
      <c r="B55" s="29">
        <v>531737</v>
      </c>
      <c r="C55" s="28" t="s">
        <v>887</v>
      </c>
      <c r="D55" s="28" t="s">
        <v>1103</v>
      </c>
      <c r="E55" s="28" t="s">
        <v>526</v>
      </c>
      <c r="F55" s="85">
        <v>200000</v>
      </c>
      <c r="G55" s="29">
        <v>2.82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44887</v>
      </c>
      <c r="B56" s="29">
        <v>531737</v>
      </c>
      <c r="C56" s="28" t="s">
        <v>887</v>
      </c>
      <c r="D56" s="28" t="s">
        <v>1104</v>
      </c>
      <c r="E56" s="28" t="s">
        <v>527</v>
      </c>
      <c r="F56" s="85">
        <v>500000</v>
      </c>
      <c r="G56" s="29">
        <v>2.82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44887</v>
      </c>
      <c r="B57" s="29">
        <v>531737</v>
      </c>
      <c r="C57" s="28" t="s">
        <v>887</v>
      </c>
      <c r="D57" s="28" t="s">
        <v>1105</v>
      </c>
      <c r="E57" s="28" t="s">
        <v>527</v>
      </c>
      <c r="F57" s="85">
        <v>1000000</v>
      </c>
      <c r="G57" s="29">
        <v>2.82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44887</v>
      </c>
      <c r="B58" s="29">
        <v>531737</v>
      </c>
      <c r="C58" s="28" t="s">
        <v>887</v>
      </c>
      <c r="D58" s="28" t="s">
        <v>1106</v>
      </c>
      <c r="E58" s="28" t="s">
        <v>526</v>
      </c>
      <c r="F58" s="85">
        <v>200001</v>
      </c>
      <c r="G58" s="29">
        <v>2.82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44887</v>
      </c>
      <c r="B59" s="29">
        <v>531737</v>
      </c>
      <c r="C59" s="28" t="s">
        <v>887</v>
      </c>
      <c r="D59" s="28" t="s">
        <v>1106</v>
      </c>
      <c r="E59" s="28" t="s">
        <v>527</v>
      </c>
      <c r="F59" s="85">
        <v>1</v>
      </c>
      <c r="G59" s="29">
        <v>2.82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44887</v>
      </c>
      <c r="B60" s="29">
        <v>531737</v>
      </c>
      <c r="C60" s="28" t="s">
        <v>887</v>
      </c>
      <c r="D60" s="28" t="s">
        <v>1107</v>
      </c>
      <c r="E60" s="28" t="s">
        <v>527</v>
      </c>
      <c r="F60" s="85">
        <v>210000</v>
      </c>
      <c r="G60" s="29">
        <v>2.82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44887</v>
      </c>
      <c r="B61" s="29">
        <v>531737</v>
      </c>
      <c r="C61" s="28" t="s">
        <v>887</v>
      </c>
      <c r="D61" s="28" t="s">
        <v>1108</v>
      </c>
      <c r="E61" s="28" t="s">
        <v>527</v>
      </c>
      <c r="F61" s="85">
        <v>541000</v>
      </c>
      <c r="G61" s="29">
        <v>2.82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44887</v>
      </c>
      <c r="B62" s="29">
        <v>531737</v>
      </c>
      <c r="C62" s="28" t="s">
        <v>887</v>
      </c>
      <c r="D62" s="28" t="s">
        <v>1109</v>
      </c>
      <c r="E62" s="28" t="s">
        <v>526</v>
      </c>
      <c r="F62" s="85">
        <v>197200</v>
      </c>
      <c r="G62" s="29">
        <v>2.82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44887</v>
      </c>
      <c r="B63" s="29">
        <v>531737</v>
      </c>
      <c r="C63" s="28" t="s">
        <v>887</v>
      </c>
      <c r="D63" s="28" t="s">
        <v>1109</v>
      </c>
      <c r="E63" s="28" t="s">
        <v>527</v>
      </c>
      <c r="F63" s="85">
        <v>39038</v>
      </c>
      <c r="G63" s="29">
        <v>2.81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44887</v>
      </c>
      <c r="B64" s="29">
        <v>531737</v>
      </c>
      <c r="C64" s="28" t="s">
        <v>887</v>
      </c>
      <c r="D64" s="28" t="s">
        <v>1008</v>
      </c>
      <c r="E64" s="28" t="s">
        <v>527</v>
      </c>
      <c r="F64" s="85">
        <v>200000</v>
      </c>
      <c r="G64" s="29">
        <v>2.82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44887</v>
      </c>
      <c r="B65" s="29">
        <v>531737</v>
      </c>
      <c r="C65" s="28" t="s">
        <v>887</v>
      </c>
      <c r="D65" s="28" t="s">
        <v>943</v>
      </c>
      <c r="E65" s="28" t="s">
        <v>527</v>
      </c>
      <c r="F65" s="85">
        <v>256617</v>
      </c>
      <c r="G65" s="29">
        <v>2.82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44887</v>
      </c>
      <c r="B66" s="29">
        <v>531737</v>
      </c>
      <c r="C66" s="28" t="s">
        <v>887</v>
      </c>
      <c r="D66" s="28" t="s">
        <v>943</v>
      </c>
      <c r="E66" s="28" t="s">
        <v>526</v>
      </c>
      <c r="F66" s="85">
        <v>256617</v>
      </c>
      <c r="G66" s="29">
        <v>2.82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44887</v>
      </c>
      <c r="B67" s="29">
        <v>539679</v>
      </c>
      <c r="C67" s="28" t="s">
        <v>1110</v>
      </c>
      <c r="D67" s="28" t="s">
        <v>1111</v>
      </c>
      <c r="E67" s="28" t="s">
        <v>526</v>
      </c>
      <c r="F67" s="85">
        <v>178943</v>
      </c>
      <c r="G67" s="29">
        <v>10.29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44887</v>
      </c>
      <c r="B68" s="29">
        <v>539679</v>
      </c>
      <c r="C68" s="28" t="s">
        <v>1110</v>
      </c>
      <c r="D68" s="28" t="s">
        <v>1112</v>
      </c>
      <c r="E68" s="28" t="s">
        <v>527</v>
      </c>
      <c r="F68" s="85">
        <v>178939</v>
      </c>
      <c r="G68" s="29">
        <v>10.29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44887</v>
      </c>
      <c r="B69" s="29">
        <v>531892</v>
      </c>
      <c r="C69" s="28" t="s">
        <v>1113</v>
      </c>
      <c r="D69" s="28" t="s">
        <v>1006</v>
      </c>
      <c r="E69" s="28" t="s">
        <v>526</v>
      </c>
      <c r="F69" s="85">
        <v>114403</v>
      </c>
      <c r="G69" s="29">
        <v>41.64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44887</v>
      </c>
      <c r="B70" s="29">
        <v>531892</v>
      </c>
      <c r="C70" s="28" t="s">
        <v>1113</v>
      </c>
      <c r="D70" s="28" t="s">
        <v>1006</v>
      </c>
      <c r="E70" s="28" t="s">
        <v>527</v>
      </c>
      <c r="F70" s="85">
        <v>111809</v>
      </c>
      <c r="G70" s="29">
        <v>41.6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44887</v>
      </c>
      <c r="B71" s="29">
        <v>531892</v>
      </c>
      <c r="C71" s="28" t="s">
        <v>1113</v>
      </c>
      <c r="D71" s="28" t="s">
        <v>1114</v>
      </c>
      <c r="E71" s="28" t="s">
        <v>527</v>
      </c>
      <c r="F71" s="85">
        <v>85000</v>
      </c>
      <c r="G71" s="29">
        <v>41.65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44887</v>
      </c>
      <c r="B72" s="29">
        <v>543613</v>
      </c>
      <c r="C72" s="28" t="s">
        <v>1028</v>
      </c>
      <c r="D72" s="28" t="s">
        <v>1025</v>
      </c>
      <c r="E72" s="28" t="s">
        <v>527</v>
      </c>
      <c r="F72" s="85">
        <v>28000</v>
      </c>
      <c r="G72" s="29">
        <v>17.559999999999999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44887</v>
      </c>
      <c r="B73" s="29">
        <v>543613</v>
      </c>
      <c r="C73" s="28" t="s">
        <v>1028</v>
      </c>
      <c r="D73" s="28" t="s">
        <v>1025</v>
      </c>
      <c r="E73" s="28" t="s">
        <v>526</v>
      </c>
      <c r="F73" s="85">
        <v>24000</v>
      </c>
      <c r="G73" s="29">
        <v>17.5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44887</v>
      </c>
      <c r="B74" s="29">
        <v>543305</v>
      </c>
      <c r="C74" s="28" t="s">
        <v>991</v>
      </c>
      <c r="D74" s="28" t="s">
        <v>1115</v>
      </c>
      <c r="E74" s="28" t="s">
        <v>527</v>
      </c>
      <c r="F74" s="85">
        <v>30000</v>
      </c>
      <c r="G74" s="29">
        <v>10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44887</v>
      </c>
      <c r="B75" s="29">
        <v>543305</v>
      </c>
      <c r="C75" s="28" t="s">
        <v>991</v>
      </c>
      <c r="D75" s="28" t="s">
        <v>1029</v>
      </c>
      <c r="E75" s="28" t="s">
        <v>527</v>
      </c>
      <c r="F75" s="85">
        <v>24000</v>
      </c>
      <c r="G75" s="29">
        <v>9.61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44887</v>
      </c>
      <c r="B76" s="29">
        <v>543305</v>
      </c>
      <c r="C76" s="28" t="s">
        <v>991</v>
      </c>
      <c r="D76" s="28" t="s">
        <v>1116</v>
      </c>
      <c r="E76" s="28" t="s">
        <v>526</v>
      </c>
      <c r="F76" s="85">
        <v>36000</v>
      </c>
      <c r="G76" s="29">
        <v>9.77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44887</v>
      </c>
      <c r="B77" s="29">
        <v>543384</v>
      </c>
      <c r="C77" s="28" t="s">
        <v>811</v>
      </c>
      <c r="D77" s="28" t="s">
        <v>1117</v>
      </c>
      <c r="E77" s="28" t="s">
        <v>527</v>
      </c>
      <c r="F77" s="85">
        <v>18446200</v>
      </c>
      <c r="G77" s="29">
        <v>182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44887</v>
      </c>
      <c r="B78" s="29">
        <v>543578</v>
      </c>
      <c r="C78" s="28" t="s">
        <v>1030</v>
      </c>
      <c r="D78" s="28" t="s">
        <v>1118</v>
      </c>
      <c r="E78" s="28" t="s">
        <v>527</v>
      </c>
      <c r="F78" s="85">
        <v>26000</v>
      </c>
      <c r="G78" s="29">
        <v>95.84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44887</v>
      </c>
      <c r="B79" s="29">
        <v>540386</v>
      </c>
      <c r="C79" s="28" t="s">
        <v>1009</v>
      </c>
      <c r="D79" s="28" t="s">
        <v>1014</v>
      </c>
      <c r="E79" s="28" t="s">
        <v>527</v>
      </c>
      <c r="F79" s="85">
        <v>836000</v>
      </c>
      <c r="G79" s="29">
        <v>3.25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44887</v>
      </c>
      <c r="B80" s="29">
        <v>540386</v>
      </c>
      <c r="C80" s="28" t="s">
        <v>1009</v>
      </c>
      <c r="D80" s="28" t="s">
        <v>1010</v>
      </c>
      <c r="E80" s="28" t="s">
        <v>526</v>
      </c>
      <c r="F80" s="85">
        <v>659556</v>
      </c>
      <c r="G80" s="29">
        <v>3.22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44887</v>
      </c>
      <c r="B81" s="29">
        <v>540386</v>
      </c>
      <c r="C81" s="28" t="s">
        <v>1009</v>
      </c>
      <c r="D81" s="28" t="s">
        <v>1010</v>
      </c>
      <c r="E81" s="28" t="s">
        <v>527</v>
      </c>
      <c r="F81" s="85">
        <v>864877</v>
      </c>
      <c r="G81" s="29">
        <v>3.26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44887</v>
      </c>
      <c r="B82" s="29">
        <v>535657</v>
      </c>
      <c r="C82" s="28" t="s">
        <v>1119</v>
      </c>
      <c r="D82" s="28" t="s">
        <v>1120</v>
      </c>
      <c r="E82" s="28" t="s">
        <v>526</v>
      </c>
      <c r="F82" s="85">
        <v>78220</v>
      </c>
      <c r="G82" s="29">
        <v>17.46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44887</v>
      </c>
      <c r="B83" s="29">
        <v>543366</v>
      </c>
      <c r="C83" s="28" t="s">
        <v>966</v>
      </c>
      <c r="D83" s="28" t="s">
        <v>1121</v>
      </c>
      <c r="E83" s="28" t="s">
        <v>526</v>
      </c>
      <c r="F83" s="85">
        <v>7200</v>
      </c>
      <c r="G83" s="29">
        <v>78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44887</v>
      </c>
      <c r="B84" s="29">
        <v>543366</v>
      </c>
      <c r="C84" s="28" t="s">
        <v>966</v>
      </c>
      <c r="D84" s="28" t="s">
        <v>1122</v>
      </c>
      <c r="E84" s="28" t="s">
        <v>526</v>
      </c>
      <c r="F84" s="85">
        <v>8400</v>
      </c>
      <c r="G84" s="29">
        <v>77.569999999999993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44887</v>
      </c>
      <c r="B85" s="29">
        <v>543366</v>
      </c>
      <c r="C85" s="28" t="s">
        <v>966</v>
      </c>
      <c r="D85" s="28" t="s">
        <v>1123</v>
      </c>
      <c r="E85" s="28" t="s">
        <v>527</v>
      </c>
      <c r="F85" s="85">
        <v>13200</v>
      </c>
      <c r="G85" s="29">
        <v>78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44887</v>
      </c>
      <c r="B86" s="29">
        <v>540147</v>
      </c>
      <c r="C86" s="28" t="s">
        <v>1012</v>
      </c>
      <c r="D86" s="28" t="s">
        <v>1013</v>
      </c>
      <c r="E86" s="28" t="s">
        <v>527</v>
      </c>
      <c r="F86" s="85">
        <v>75000</v>
      </c>
      <c r="G86" s="29">
        <v>25.2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44887</v>
      </c>
      <c r="B87" s="29">
        <v>540147</v>
      </c>
      <c r="C87" s="28" t="s">
        <v>1012</v>
      </c>
      <c r="D87" s="28" t="s">
        <v>1124</v>
      </c>
      <c r="E87" s="28" t="s">
        <v>526</v>
      </c>
      <c r="F87" s="85">
        <v>88000</v>
      </c>
      <c r="G87" s="29">
        <v>25.2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44887</v>
      </c>
      <c r="B88" s="29">
        <v>538975</v>
      </c>
      <c r="C88" s="28" t="s">
        <v>1125</v>
      </c>
      <c r="D88" s="28" t="s">
        <v>1126</v>
      </c>
      <c r="E88" s="28" t="s">
        <v>526</v>
      </c>
      <c r="F88" s="85">
        <v>400000</v>
      </c>
      <c r="G88" s="29">
        <v>19.93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44887</v>
      </c>
      <c r="B89" s="29">
        <v>526901</v>
      </c>
      <c r="C89" s="28" t="s">
        <v>1127</v>
      </c>
      <c r="D89" s="28" t="s">
        <v>943</v>
      </c>
      <c r="E89" s="28" t="s">
        <v>527</v>
      </c>
      <c r="F89" s="85">
        <v>42941</v>
      </c>
      <c r="G89" s="29">
        <v>137.99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44887</v>
      </c>
      <c r="B90" s="29">
        <v>526901</v>
      </c>
      <c r="C90" s="28" t="s">
        <v>1127</v>
      </c>
      <c r="D90" s="28" t="s">
        <v>943</v>
      </c>
      <c r="E90" s="28" t="s">
        <v>526</v>
      </c>
      <c r="F90" s="85">
        <v>42941</v>
      </c>
      <c r="G90" s="29">
        <v>125.45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44887</v>
      </c>
      <c r="B91" s="29">
        <v>519238</v>
      </c>
      <c r="C91" s="28" t="s">
        <v>1128</v>
      </c>
      <c r="D91" s="28" t="s">
        <v>1129</v>
      </c>
      <c r="E91" s="28" t="s">
        <v>527</v>
      </c>
      <c r="F91" s="85">
        <v>190495</v>
      </c>
      <c r="G91" s="29">
        <v>21.89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44887</v>
      </c>
      <c r="B92" s="29">
        <v>519242</v>
      </c>
      <c r="C92" s="28" t="s">
        <v>1130</v>
      </c>
      <c r="D92" s="28" t="s">
        <v>1131</v>
      </c>
      <c r="E92" s="28" t="s">
        <v>526</v>
      </c>
      <c r="F92" s="85">
        <v>10000</v>
      </c>
      <c r="G92" s="29">
        <v>200.75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44887</v>
      </c>
      <c r="B93" s="29">
        <v>530931</v>
      </c>
      <c r="C93" s="28" t="s">
        <v>1132</v>
      </c>
      <c r="D93" s="28" t="s">
        <v>1133</v>
      </c>
      <c r="E93" s="28" t="s">
        <v>527</v>
      </c>
      <c r="F93" s="85">
        <v>32217</v>
      </c>
      <c r="G93" s="29">
        <v>9.99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44887</v>
      </c>
      <c r="B94" s="29">
        <v>537392</v>
      </c>
      <c r="C94" s="28" t="s">
        <v>1032</v>
      </c>
      <c r="D94" s="28" t="s">
        <v>1134</v>
      </c>
      <c r="E94" s="28" t="s">
        <v>526</v>
      </c>
      <c r="F94" s="85">
        <v>135000</v>
      </c>
      <c r="G94" s="29">
        <v>20.36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44887</v>
      </c>
      <c r="B95" s="29">
        <v>537392</v>
      </c>
      <c r="C95" s="28" t="s">
        <v>1032</v>
      </c>
      <c r="D95" s="28" t="s">
        <v>1033</v>
      </c>
      <c r="E95" s="28" t="s">
        <v>527</v>
      </c>
      <c r="F95" s="85">
        <v>100000</v>
      </c>
      <c r="G95" s="29">
        <v>20.38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44887</v>
      </c>
      <c r="B96" s="29">
        <v>531652</v>
      </c>
      <c r="C96" s="28" t="s">
        <v>1135</v>
      </c>
      <c r="D96" s="28" t="s">
        <v>1136</v>
      </c>
      <c r="E96" s="28" t="s">
        <v>527</v>
      </c>
      <c r="F96" s="85">
        <v>16841</v>
      </c>
      <c r="G96" s="29">
        <v>17.8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44887</v>
      </c>
      <c r="B97" s="29">
        <v>539402</v>
      </c>
      <c r="C97" s="28" t="s">
        <v>1034</v>
      </c>
      <c r="D97" s="28" t="s">
        <v>943</v>
      </c>
      <c r="E97" s="28" t="s">
        <v>527</v>
      </c>
      <c r="F97" s="85">
        <v>57500</v>
      </c>
      <c r="G97" s="29">
        <v>16.75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44887</v>
      </c>
      <c r="B98" s="29">
        <v>539402</v>
      </c>
      <c r="C98" s="28" t="s">
        <v>1034</v>
      </c>
      <c r="D98" s="28" t="s">
        <v>1137</v>
      </c>
      <c r="E98" s="28" t="s">
        <v>527</v>
      </c>
      <c r="F98" s="85">
        <v>56200</v>
      </c>
      <c r="G98" s="29">
        <v>16.809999999999999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44887</v>
      </c>
      <c r="B99" s="29">
        <v>503657</v>
      </c>
      <c r="C99" s="28" t="s">
        <v>992</v>
      </c>
      <c r="D99" s="28" t="s">
        <v>1014</v>
      </c>
      <c r="E99" s="28" t="s">
        <v>527</v>
      </c>
      <c r="F99" s="85">
        <v>100000</v>
      </c>
      <c r="G99" s="29">
        <v>23.94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44887</v>
      </c>
      <c r="B100" s="29">
        <v>524661</v>
      </c>
      <c r="C100" s="28" t="s">
        <v>1035</v>
      </c>
      <c r="D100" s="28" t="s">
        <v>1036</v>
      </c>
      <c r="E100" s="28" t="s">
        <v>527</v>
      </c>
      <c r="F100" s="85">
        <v>86929</v>
      </c>
      <c r="G100" s="29">
        <v>6.54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44887</v>
      </c>
      <c r="B101" s="29">
        <v>540550</v>
      </c>
      <c r="C101" s="28" t="s">
        <v>1138</v>
      </c>
      <c r="D101" s="28" t="s">
        <v>1087</v>
      </c>
      <c r="E101" s="28" t="s">
        <v>526</v>
      </c>
      <c r="F101" s="85">
        <v>48000</v>
      </c>
      <c r="G101" s="29">
        <v>62.65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44887</v>
      </c>
      <c r="B102" s="29" t="s">
        <v>1037</v>
      </c>
      <c r="C102" s="28" t="s">
        <v>1038</v>
      </c>
      <c r="D102" s="28" t="s">
        <v>1017</v>
      </c>
      <c r="E102" s="28" t="s">
        <v>526</v>
      </c>
      <c r="F102" s="85">
        <v>530843</v>
      </c>
      <c r="G102" s="29">
        <v>8</v>
      </c>
      <c r="H102" s="29" t="s">
        <v>797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44887</v>
      </c>
      <c r="B103" s="29" t="s">
        <v>1037</v>
      </c>
      <c r="C103" s="28" t="s">
        <v>1038</v>
      </c>
      <c r="D103" s="28" t="s">
        <v>1139</v>
      </c>
      <c r="E103" s="28" t="s">
        <v>526</v>
      </c>
      <c r="F103" s="85">
        <v>600000</v>
      </c>
      <c r="G103" s="29">
        <v>8.0500000000000007</v>
      </c>
      <c r="H103" s="29" t="s">
        <v>797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44887</v>
      </c>
      <c r="B104" s="29" t="s">
        <v>1140</v>
      </c>
      <c r="C104" s="28" t="s">
        <v>1141</v>
      </c>
      <c r="D104" s="28" t="s">
        <v>1142</v>
      </c>
      <c r="E104" s="28" t="s">
        <v>526</v>
      </c>
      <c r="F104" s="85">
        <v>65000</v>
      </c>
      <c r="G104" s="29">
        <v>222.55</v>
      </c>
      <c r="H104" s="29" t="s">
        <v>797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44887</v>
      </c>
      <c r="B105" s="29" t="s">
        <v>822</v>
      </c>
      <c r="C105" s="28" t="s">
        <v>1039</v>
      </c>
      <c r="D105" s="28" t="s">
        <v>1139</v>
      </c>
      <c r="E105" s="28" t="s">
        <v>526</v>
      </c>
      <c r="F105" s="85">
        <v>2831591</v>
      </c>
      <c r="G105" s="29">
        <v>66.59</v>
      </c>
      <c r="H105" s="29" t="s">
        <v>797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44887</v>
      </c>
      <c r="B106" s="29" t="s">
        <v>822</v>
      </c>
      <c r="C106" s="28" t="s">
        <v>1039</v>
      </c>
      <c r="D106" s="28" t="s">
        <v>1017</v>
      </c>
      <c r="E106" s="28" t="s">
        <v>526</v>
      </c>
      <c r="F106" s="85">
        <v>2412157</v>
      </c>
      <c r="G106" s="29">
        <v>66.73</v>
      </c>
      <c r="H106" s="29" t="s">
        <v>797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44887</v>
      </c>
      <c r="B107" s="29" t="s">
        <v>822</v>
      </c>
      <c r="C107" s="28" t="s">
        <v>1039</v>
      </c>
      <c r="D107" s="28" t="s">
        <v>1040</v>
      </c>
      <c r="E107" s="28" t="s">
        <v>526</v>
      </c>
      <c r="F107" s="85">
        <v>3344888</v>
      </c>
      <c r="G107" s="29">
        <v>66.88</v>
      </c>
      <c r="H107" s="29" t="s">
        <v>797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44887</v>
      </c>
      <c r="B108" s="29" t="s">
        <v>822</v>
      </c>
      <c r="C108" s="28" t="s">
        <v>1039</v>
      </c>
      <c r="D108" s="28" t="s">
        <v>1143</v>
      </c>
      <c r="E108" s="28" t="s">
        <v>526</v>
      </c>
      <c r="F108" s="85">
        <v>2271820</v>
      </c>
      <c r="G108" s="29">
        <v>66.150000000000006</v>
      </c>
      <c r="H108" s="29" t="s">
        <v>797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44887</v>
      </c>
      <c r="B109" s="29" t="s">
        <v>822</v>
      </c>
      <c r="C109" s="28" t="s">
        <v>1039</v>
      </c>
      <c r="D109" s="28" t="s">
        <v>982</v>
      </c>
      <c r="E109" s="28" t="s">
        <v>526</v>
      </c>
      <c r="F109" s="85">
        <v>4086669</v>
      </c>
      <c r="G109" s="29">
        <v>64.34</v>
      </c>
      <c r="H109" s="29" t="s">
        <v>797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44887</v>
      </c>
      <c r="B110" s="29" t="s">
        <v>822</v>
      </c>
      <c r="C110" s="28" t="s">
        <v>1039</v>
      </c>
      <c r="D110" s="28" t="s">
        <v>1144</v>
      </c>
      <c r="E110" s="28" t="s">
        <v>526</v>
      </c>
      <c r="F110" s="85">
        <v>3531948</v>
      </c>
      <c r="G110" s="29">
        <v>65.56</v>
      </c>
      <c r="H110" s="29" t="s">
        <v>797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44887</v>
      </c>
      <c r="B111" s="29" t="s">
        <v>822</v>
      </c>
      <c r="C111" s="28" t="s">
        <v>1039</v>
      </c>
      <c r="D111" s="28" t="s">
        <v>1048</v>
      </c>
      <c r="E111" s="28" t="s">
        <v>526</v>
      </c>
      <c r="F111" s="85">
        <v>4110979</v>
      </c>
      <c r="G111" s="29">
        <v>66.27</v>
      </c>
      <c r="H111" s="29" t="s">
        <v>797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44887</v>
      </c>
      <c r="B112" s="29" t="s">
        <v>1145</v>
      </c>
      <c r="C112" s="28" t="s">
        <v>1146</v>
      </c>
      <c r="D112" s="28" t="s">
        <v>1147</v>
      </c>
      <c r="E112" s="28" t="s">
        <v>526</v>
      </c>
      <c r="F112" s="85">
        <v>74442</v>
      </c>
      <c r="G112" s="29">
        <v>695.94</v>
      </c>
      <c r="H112" s="29" t="s">
        <v>797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44887</v>
      </c>
      <c r="B113" s="29" t="s">
        <v>1148</v>
      </c>
      <c r="C113" s="28" t="s">
        <v>1149</v>
      </c>
      <c r="D113" s="28" t="s">
        <v>1150</v>
      </c>
      <c r="E113" s="28" t="s">
        <v>526</v>
      </c>
      <c r="F113" s="85">
        <v>48000</v>
      </c>
      <c r="G113" s="29">
        <v>60</v>
      </c>
      <c r="H113" s="29" t="s">
        <v>797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44887</v>
      </c>
      <c r="B114" s="29" t="s">
        <v>1151</v>
      </c>
      <c r="C114" s="28" t="s">
        <v>1152</v>
      </c>
      <c r="D114" s="28" t="s">
        <v>1153</v>
      </c>
      <c r="E114" s="28" t="s">
        <v>526</v>
      </c>
      <c r="F114" s="85">
        <v>46890975</v>
      </c>
      <c r="G114" s="29">
        <v>7.5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44887</v>
      </c>
      <c r="B115" s="29" t="s">
        <v>1154</v>
      </c>
      <c r="C115" s="28" t="s">
        <v>1155</v>
      </c>
      <c r="D115" s="28" t="s">
        <v>1156</v>
      </c>
      <c r="E115" s="28" t="s">
        <v>526</v>
      </c>
      <c r="F115" s="85">
        <v>615686</v>
      </c>
      <c r="G115" s="29">
        <v>717.31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44887</v>
      </c>
      <c r="B116" s="29" t="s">
        <v>1154</v>
      </c>
      <c r="C116" s="28" t="s">
        <v>1155</v>
      </c>
      <c r="D116" s="28" t="s">
        <v>1157</v>
      </c>
      <c r="E116" s="28" t="s">
        <v>526</v>
      </c>
      <c r="F116" s="85">
        <v>984000</v>
      </c>
      <c r="G116" s="29">
        <v>764.28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44887</v>
      </c>
      <c r="B117" s="29" t="s">
        <v>1154</v>
      </c>
      <c r="C117" s="28" t="s">
        <v>1155</v>
      </c>
      <c r="D117" s="28" t="s">
        <v>1158</v>
      </c>
      <c r="E117" s="28" t="s">
        <v>526</v>
      </c>
      <c r="F117" s="85">
        <v>600000</v>
      </c>
      <c r="G117" s="29">
        <v>723.1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44887</v>
      </c>
      <c r="B118" s="29" t="s">
        <v>1154</v>
      </c>
      <c r="C118" s="28" t="s">
        <v>1155</v>
      </c>
      <c r="D118" s="28" t="s">
        <v>1159</v>
      </c>
      <c r="E118" s="28" t="s">
        <v>526</v>
      </c>
      <c r="F118" s="85">
        <v>924000</v>
      </c>
      <c r="G118" s="29">
        <v>751.16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44887</v>
      </c>
      <c r="B119" s="29" t="s">
        <v>1154</v>
      </c>
      <c r="C119" s="28" t="s">
        <v>1155</v>
      </c>
      <c r="D119" s="28" t="s">
        <v>1160</v>
      </c>
      <c r="E119" s="28" t="s">
        <v>526</v>
      </c>
      <c r="F119" s="85">
        <v>466038</v>
      </c>
      <c r="G119" s="29">
        <v>705.28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44887</v>
      </c>
      <c r="B120" s="29" t="s">
        <v>1041</v>
      </c>
      <c r="C120" s="28" t="s">
        <v>1042</v>
      </c>
      <c r="D120" s="28" t="s">
        <v>1044</v>
      </c>
      <c r="E120" s="28" t="s">
        <v>526</v>
      </c>
      <c r="F120" s="85">
        <v>259541</v>
      </c>
      <c r="G120" s="29">
        <v>46.85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44887</v>
      </c>
      <c r="B121" s="29" t="s">
        <v>1041</v>
      </c>
      <c r="C121" s="28" t="s">
        <v>1042</v>
      </c>
      <c r="D121" s="28" t="s">
        <v>1043</v>
      </c>
      <c r="E121" s="28" t="s">
        <v>526</v>
      </c>
      <c r="F121" s="85">
        <v>36310</v>
      </c>
      <c r="G121" s="29">
        <v>46.91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44887</v>
      </c>
      <c r="B122" s="29" t="s">
        <v>425</v>
      </c>
      <c r="C122" s="28" t="s">
        <v>1161</v>
      </c>
      <c r="D122" s="28" t="s">
        <v>982</v>
      </c>
      <c r="E122" s="28" t="s">
        <v>526</v>
      </c>
      <c r="F122" s="85">
        <v>1166908</v>
      </c>
      <c r="G122" s="29">
        <v>826.3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44887</v>
      </c>
      <c r="B123" s="29" t="s">
        <v>1162</v>
      </c>
      <c r="C123" s="28" t="s">
        <v>1163</v>
      </c>
      <c r="D123" s="28" t="s">
        <v>1164</v>
      </c>
      <c r="E123" s="28" t="s">
        <v>526</v>
      </c>
      <c r="F123" s="85">
        <v>355000</v>
      </c>
      <c r="G123" s="29">
        <v>26.5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44887</v>
      </c>
      <c r="B124" s="29" t="s">
        <v>1031</v>
      </c>
      <c r="C124" s="28" t="s">
        <v>1165</v>
      </c>
      <c r="D124" s="28" t="s">
        <v>1166</v>
      </c>
      <c r="E124" s="28" t="s">
        <v>526</v>
      </c>
      <c r="F124" s="85">
        <v>319042</v>
      </c>
      <c r="G124" s="29">
        <v>16.28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44887</v>
      </c>
      <c r="B125" s="29" t="s">
        <v>1045</v>
      </c>
      <c r="C125" s="28" t="s">
        <v>1046</v>
      </c>
      <c r="D125" s="28" t="s">
        <v>1047</v>
      </c>
      <c r="E125" s="28" t="s">
        <v>526</v>
      </c>
      <c r="F125" s="85">
        <v>55967</v>
      </c>
      <c r="G125" s="29">
        <v>100.9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44887</v>
      </c>
      <c r="B126" s="29" t="s">
        <v>1167</v>
      </c>
      <c r="C126" s="28" t="s">
        <v>1168</v>
      </c>
      <c r="D126" s="28" t="s">
        <v>1169</v>
      </c>
      <c r="E126" s="28" t="s">
        <v>526</v>
      </c>
      <c r="F126" s="85">
        <v>150000</v>
      </c>
      <c r="G126" s="29">
        <v>79.75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44887</v>
      </c>
      <c r="B127" s="29" t="s">
        <v>1170</v>
      </c>
      <c r="C127" s="28" t="s">
        <v>1171</v>
      </c>
      <c r="D127" s="28" t="s">
        <v>943</v>
      </c>
      <c r="E127" s="28" t="s">
        <v>526</v>
      </c>
      <c r="F127" s="85">
        <v>550004</v>
      </c>
      <c r="G127" s="29">
        <v>34.299999999999997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44887</v>
      </c>
      <c r="B128" s="29" t="s">
        <v>1172</v>
      </c>
      <c r="C128" s="28" t="s">
        <v>1173</v>
      </c>
      <c r="D128" s="28" t="s">
        <v>1174</v>
      </c>
      <c r="E128" s="28" t="s">
        <v>526</v>
      </c>
      <c r="F128" s="85">
        <v>568559</v>
      </c>
      <c r="G128" s="29">
        <v>3.77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44887</v>
      </c>
      <c r="B129" s="29" t="s">
        <v>1015</v>
      </c>
      <c r="C129" s="28" t="s">
        <v>1016</v>
      </c>
      <c r="D129" s="28" t="s">
        <v>1017</v>
      </c>
      <c r="E129" s="28" t="s">
        <v>526</v>
      </c>
      <c r="F129" s="85">
        <v>66251</v>
      </c>
      <c r="G129" s="29">
        <v>176.64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44887</v>
      </c>
      <c r="B130" s="29" t="s">
        <v>1037</v>
      </c>
      <c r="C130" s="28" t="s">
        <v>1038</v>
      </c>
      <c r="D130" s="28" t="s">
        <v>1017</v>
      </c>
      <c r="E130" s="28" t="s">
        <v>527</v>
      </c>
      <c r="F130" s="85">
        <v>492923</v>
      </c>
      <c r="G130" s="29">
        <v>8.0500000000000007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44887</v>
      </c>
      <c r="B131" s="29" t="s">
        <v>1140</v>
      </c>
      <c r="C131" s="28" t="s">
        <v>1141</v>
      </c>
      <c r="D131" s="28" t="s">
        <v>1175</v>
      </c>
      <c r="E131" s="28" t="s">
        <v>527</v>
      </c>
      <c r="F131" s="85">
        <v>70000</v>
      </c>
      <c r="G131" s="29">
        <v>222.5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44887</v>
      </c>
      <c r="B132" s="29" t="s">
        <v>822</v>
      </c>
      <c r="C132" s="28" t="s">
        <v>1039</v>
      </c>
      <c r="D132" s="28" t="s">
        <v>1017</v>
      </c>
      <c r="E132" s="28" t="s">
        <v>527</v>
      </c>
      <c r="F132" s="85">
        <v>2416157</v>
      </c>
      <c r="G132" s="29">
        <v>66.61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44887</v>
      </c>
      <c r="B133" s="29" t="s">
        <v>822</v>
      </c>
      <c r="C133" s="28" t="s">
        <v>1039</v>
      </c>
      <c r="D133" s="28" t="s">
        <v>1048</v>
      </c>
      <c r="E133" s="28" t="s">
        <v>527</v>
      </c>
      <c r="F133" s="85">
        <v>3622920</v>
      </c>
      <c r="G133" s="29">
        <v>66.45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44887</v>
      </c>
      <c r="B134" s="29" t="s">
        <v>822</v>
      </c>
      <c r="C134" s="28" t="s">
        <v>1039</v>
      </c>
      <c r="D134" s="28" t="s">
        <v>1144</v>
      </c>
      <c r="E134" s="28" t="s">
        <v>527</v>
      </c>
      <c r="F134" s="85">
        <v>3655217</v>
      </c>
      <c r="G134" s="29">
        <v>65.36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44887</v>
      </c>
      <c r="B135" s="29" t="s">
        <v>822</v>
      </c>
      <c r="C135" s="28" t="s">
        <v>1039</v>
      </c>
      <c r="D135" s="28" t="s">
        <v>1139</v>
      </c>
      <c r="E135" s="28" t="s">
        <v>527</v>
      </c>
      <c r="F135" s="85">
        <v>1661180</v>
      </c>
      <c r="G135" s="29">
        <v>66.2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44887</v>
      </c>
      <c r="B136" s="29" t="s">
        <v>822</v>
      </c>
      <c r="C136" s="28" t="s">
        <v>1039</v>
      </c>
      <c r="D136" s="28" t="s">
        <v>1143</v>
      </c>
      <c r="E136" s="28" t="s">
        <v>527</v>
      </c>
      <c r="F136" s="85">
        <v>2279320</v>
      </c>
      <c r="G136" s="29">
        <v>66.180000000000007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44887</v>
      </c>
      <c r="B137" s="29" t="s">
        <v>822</v>
      </c>
      <c r="C137" s="28" t="s">
        <v>1039</v>
      </c>
      <c r="D137" s="28" t="s">
        <v>1040</v>
      </c>
      <c r="E137" s="28" t="s">
        <v>527</v>
      </c>
      <c r="F137" s="85">
        <v>4823037</v>
      </c>
      <c r="G137" s="29">
        <v>64.95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44887</v>
      </c>
      <c r="B138" s="29" t="s">
        <v>822</v>
      </c>
      <c r="C138" s="28" t="s">
        <v>1039</v>
      </c>
      <c r="D138" s="28" t="s">
        <v>982</v>
      </c>
      <c r="E138" s="28" t="s">
        <v>527</v>
      </c>
      <c r="F138" s="85">
        <v>4086669</v>
      </c>
      <c r="G138" s="29">
        <v>64.45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44887</v>
      </c>
      <c r="B139" s="29" t="s">
        <v>1049</v>
      </c>
      <c r="C139" s="28" t="s">
        <v>1050</v>
      </c>
      <c r="D139" s="28" t="s">
        <v>1176</v>
      </c>
      <c r="E139" s="28" t="s">
        <v>527</v>
      </c>
      <c r="F139" s="85">
        <v>204000</v>
      </c>
      <c r="G139" s="29">
        <v>42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44887</v>
      </c>
      <c r="B140" s="29" t="s">
        <v>983</v>
      </c>
      <c r="C140" s="28" t="s">
        <v>984</v>
      </c>
      <c r="D140" s="28" t="s">
        <v>985</v>
      </c>
      <c r="E140" s="28" t="s">
        <v>527</v>
      </c>
      <c r="F140" s="85">
        <v>8000000</v>
      </c>
      <c r="G140" s="29">
        <v>16.54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44887</v>
      </c>
      <c r="B141" s="29" t="s">
        <v>1145</v>
      </c>
      <c r="C141" s="28" t="s">
        <v>1146</v>
      </c>
      <c r="D141" s="28" t="s">
        <v>1147</v>
      </c>
      <c r="E141" s="28" t="s">
        <v>527</v>
      </c>
      <c r="F141" s="85">
        <v>71560</v>
      </c>
      <c r="G141" s="29">
        <v>697.19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44887</v>
      </c>
      <c r="B142" s="29" t="s">
        <v>1148</v>
      </c>
      <c r="C142" s="28" t="s">
        <v>1149</v>
      </c>
      <c r="D142" s="28" t="s">
        <v>1177</v>
      </c>
      <c r="E142" s="28" t="s">
        <v>527</v>
      </c>
      <c r="F142" s="85">
        <v>104000</v>
      </c>
      <c r="G142" s="29">
        <v>60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44887</v>
      </c>
      <c r="B143" s="29" t="s">
        <v>1151</v>
      </c>
      <c r="C143" s="28" t="s">
        <v>1152</v>
      </c>
      <c r="D143" s="28" t="s">
        <v>1153</v>
      </c>
      <c r="E143" s="28" t="s">
        <v>527</v>
      </c>
      <c r="F143" s="85">
        <v>48168809</v>
      </c>
      <c r="G143" s="29">
        <v>7.51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44887</v>
      </c>
      <c r="B144" s="29" t="s">
        <v>1154</v>
      </c>
      <c r="C144" s="28" t="s">
        <v>1155</v>
      </c>
      <c r="D144" s="28" t="s">
        <v>1156</v>
      </c>
      <c r="E144" s="28" t="s">
        <v>527</v>
      </c>
      <c r="F144" s="85">
        <v>615686</v>
      </c>
      <c r="G144" s="29">
        <v>717.65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44887</v>
      </c>
      <c r="B145" s="29" t="s">
        <v>1041</v>
      </c>
      <c r="C145" s="28" t="s">
        <v>1042</v>
      </c>
      <c r="D145" s="28" t="s">
        <v>1178</v>
      </c>
      <c r="E145" s="28" t="s">
        <v>527</v>
      </c>
      <c r="F145" s="85">
        <v>304028</v>
      </c>
      <c r="G145" s="29">
        <v>46.95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44887</v>
      </c>
      <c r="B146" s="29" t="s">
        <v>1041</v>
      </c>
      <c r="C146" s="28" t="s">
        <v>1042</v>
      </c>
      <c r="D146" s="28" t="s">
        <v>1043</v>
      </c>
      <c r="E146" s="28" t="s">
        <v>527</v>
      </c>
      <c r="F146" s="85">
        <v>265427</v>
      </c>
      <c r="G146" s="29">
        <v>46.95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44887</v>
      </c>
      <c r="B147" s="29" t="s">
        <v>1041</v>
      </c>
      <c r="C147" s="28" t="s">
        <v>1042</v>
      </c>
      <c r="D147" s="28" t="s">
        <v>1044</v>
      </c>
      <c r="E147" s="28" t="s">
        <v>527</v>
      </c>
      <c r="F147" s="85">
        <v>241862</v>
      </c>
      <c r="G147" s="29">
        <v>46.95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44887</v>
      </c>
      <c r="B148" s="29" t="s">
        <v>425</v>
      </c>
      <c r="C148" s="28" t="s">
        <v>1161</v>
      </c>
      <c r="D148" s="28" t="s">
        <v>982</v>
      </c>
      <c r="E148" s="28" t="s">
        <v>527</v>
      </c>
      <c r="F148" s="85">
        <v>1166908</v>
      </c>
      <c r="G148" s="29">
        <v>826.52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44887</v>
      </c>
      <c r="B149" s="29" t="s">
        <v>156</v>
      </c>
      <c r="C149" s="28" t="s">
        <v>1179</v>
      </c>
      <c r="D149" s="28" t="s">
        <v>1180</v>
      </c>
      <c r="E149" s="28" t="s">
        <v>527</v>
      </c>
      <c r="F149" s="85">
        <v>5400000</v>
      </c>
      <c r="G149" s="29">
        <v>637.21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44887</v>
      </c>
      <c r="B150" s="29" t="s">
        <v>1162</v>
      </c>
      <c r="C150" s="28" t="s">
        <v>1163</v>
      </c>
      <c r="D150" s="28" t="s">
        <v>1181</v>
      </c>
      <c r="E150" s="28" t="s">
        <v>527</v>
      </c>
      <c r="F150" s="85">
        <v>355000</v>
      </c>
      <c r="G150" s="29">
        <v>26.5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44887</v>
      </c>
      <c r="B151" s="29" t="s">
        <v>1182</v>
      </c>
      <c r="C151" s="28" t="s">
        <v>1183</v>
      </c>
      <c r="D151" s="28" t="s">
        <v>1184</v>
      </c>
      <c r="E151" s="28" t="s">
        <v>527</v>
      </c>
      <c r="F151" s="85">
        <v>186200</v>
      </c>
      <c r="G151" s="29">
        <v>1923.16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44887</v>
      </c>
      <c r="B152" s="29" t="s">
        <v>1031</v>
      </c>
      <c r="C152" s="28" t="s">
        <v>1165</v>
      </c>
      <c r="D152" s="28" t="s">
        <v>1166</v>
      </c>
      <c r="E152" s="28" t="s">
        <v>527</v>
      </c>
      <c r="F152" s="85">
        <v>319042</v>
      </c>
      <c r="G152" s="29">
        <v>16.64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44887</v>
      </c>
      <c r="B153" s="29" t="s">
        <v>1045</v>
      </c>
      <c r="C153" s="28" t="s">
        <v>1046</v>
      </c>
      <c r="D153" s="28" t="s">
        <v>1047</v>
      </c>
      <c r="E153" s="28" t="s">
        <v>527</v>
      </c>
      <c r="F153" s="85">
        <v>55967</v>
      </c>
      <c r="G153" s="29">
        <v>100.71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44887</v>
      </c>
      <c r="B154" s="29" t="s">
        <v>1167</v>
      </c>
      <c r="C154" s="28" t="s">
        <v>1168</v>
      </c>
      <c r="D154" s="28" t="s">
        <v>1185</v>
      </c>
      <c r="E154" s="28" t="s">
        <v>527</v>
      </c>
      <c r="F154" s="85">
        <v>210000</v>
      </c>
      <c r="G154" s="29">
        <v>79.53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44887</v>
      </c>
      <c r="B155" s="29" t="s">
        <v>1170</v>
      </c>
      <c r="C155" s="28" t="s">
        <v>1171</v>
      </c>
      <c r="D155" s="28" t="s">
        <v>1186</v>
      </c>
      <c r="E155" s="28" t="s">
        <v>527</v>
      </c>
      <c r="F155" s="85">
        <v>226899</v>
      </c>
      <c r="G155" s="29">
        <v>34.299999999999997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44887</v>
      </c>
      <c r="B156" s="29" t="s">
        <v>1170</v>
      </c>
      <c r="C156" s="28" t="s">
        <v>1171</v>
      </c>
      <c r="D156" s="28" t="s">
        <v>943</v>
      </c>
      <c r="E156" s="28" t="s">
        <v>527</v>
      </c>
      <c r="F156" s="85">
        <v>243304</v>
      </c>
      <c r="G156" s="29">
        <v>34.32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44887</v>
      </c>
      <c r="B157" s="29" t="s">
        <v>1172</v>
      </c>
      <c r="C157" s="28" t="s">
        <v>1173</v>
      </c>
      <c r="D157" s="28" t="s">
        <v>1187</v>
      </c>
      <c r="E157" s="28" t="s">
        <v>527</v>
      </c>
      <c r="F157" s="85">
        <v>738291</v>
      </c>
      <c r="G157" s="29">
        <v>3.77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44887</v>
      </c>
      <c r="B158" s="29" t="s">
        <v>1188</v>
      </c>
      <c r="C158" s="28" t="s">
        <v>1189</v>
      </c>
      <c r="D158" s="28" t="s">
        <v>1190</v>
      </c>
      <c r="E158" s="28" t="s">
        <v>527</v>
      </c>
      <c r="F158" s="85">
        <v>721167</v>
      </c>
      <c r="G158" s="29">
        <v>10.89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44887</v>
      </c>
      <c r="B159" s="29" t="s">
        <v>1015</v>
      </c>
      <c r="C159" s="28" t="s">
        <v>1016</v>
      </c>
      <c r="D159" s="28" t="s">
        <v>1017</v>
      </c>
      <c r="E159" s="28" t="s">
        <v>527</v>
      </c>
      <c r="F159" s="85">
        <v>53971</v>
      </c>
      <c r="G159" s="29">
        <v>176.37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3"/>
  <sheetViews>
    <sheetView zoomScale="85" zoomScaleNormal="85" workbookViewId="0">
      <selection activeCell="J52" sqref="J5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1023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923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1023</v>
      </c>
      <c r="F12" s="346">
        <v>1911</v>
      </c>
      <c r="G12" s="346">
        <v>1780</v>
      </c>
      <c r="H12" s="346">
        <v>1995</v>
      </c>
      <c r="I12" s="347" t="s">
        <v>844</v>
      </c>
      <c r="J12" s="348" t="s">
        <v>981</v>
      </c>
      <c r="K12" s="348">
        <f t="shared" si="0"/>
        <v>84</v>
      </c>
      <c r="L12" s="349">
        <f t="shared" si="1"/>
        <v>-13.376999999999999</v>
      </c>
      <c r="M12" s="350">
        <f t="shared" si="2"/>
        <v>3.695604395604396E-2</v>
      </c>
      <c r="N12" s="348" t="s">
        <v>541</v>
      </c>
      <c r="O12" s="351">
        <v>44882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1023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993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903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916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949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902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897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908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956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899</v>
      </c>
      <c r="E22" s="298" t="s">
        <v>543</v>
      </c>
      <c r="F22" s="307" t="s">
        <v>900</v>
      </c>
      <c r="G22" s="307">
        <v>790</v>
      </c>
      <c r="H22" s="307"/>
      <c r="I22" s="299" t="s">
        <v>901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44872</v>
      </c>
      <c r="C23" s="354"/>
      <c r="D23" s="355" t="s">
        <v>498</v>
      </c>
      <c r="E23" s="356" t="s">
        <v>543</v>
      </c>
      <c r="F23" s="357">
        <v>36.75</v>
      </c>
      <c r="G23" s="357">
        <v>34.75</v>
      </c>
      <c r="H23" s="357">
        <v>39.1</v>
      </c>
      <c r="I23" s="358" t="s">
        <v>934</v>
      </c>
      <c r="J23" s="283" t="s">
        <v>937</v>
      </c>
      <c r="K23" s="283">
        <f t="shared" ref="K23" si="18">H23-F23</f>
        <v>2.3500000000000014</v>
      </c>
      <c r="L23" s="359">
        <f t="shared" ref="L23" si="19">(F23*-0.7)/100</f>
        <v>-0.25724999999999998</v>
      </c>
      <c r="M23" s="360">
        <f t="shared" ref="M23" si="20">(K23+L23)/F23</f>
        <v>5.6945578231292558E-2</v>
      </c>
      <c r="N23" s="283" t="s">
        <v>541</v>
      </c>
      <c r="O23" s="361">
        <v>44874</v>
      </c>
      <c r="P23" s="283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7">
        <v>44875</v>
      </c>
      <c r="C24" s="296"/>
      <c r="D24" s="297" t="s">
        <v>61</v>
      </c>
      <c r="E24" s="298" t="s">
        <v>543</v>
      </c>
      <c r="F24" s="307" t="s">
        <v>945</v>
      </c>
      <c r="G24" s="307">
        <v>780</v>
      </c>
      <c r="H24" s="307"/>
      <c r="I24" s="299" t="s">
        <v>946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353</v>
      </c>
      <c r="E25" s="356" t="s">
        <v>543</v>
      </c>
      <c r="F25" s="357">
        <v>1860</v>
      </c>
      <c r="G25" s="357">
        <v>1740</v>
      </c>
      <c r="H25" s="357">
        <v>1960</v>
      </c>
      <c r="I25" s="358" t="s">
        <v>947</v>
      </c>
      <c r="J25" s="283" t="s">
        <v>798</v>
      </c>
      <c r="K25" s="283">
        <f t="shared" ref="K25" si="21">H25-F25</f>
        <v>100</v>
      </c>
      <c r="L25" s="359">
        <f t="shared" ref="L25" si="22">(F25*-0.7)/100</f>
        <v>-13.02</v>
      </c>
      <c r="M25" s="360">
        <f t="shared" ref="M25" si="23">(K25+L25)/F25</f>
        <v>4.6763440860215055E-2</v>
      </c>
      <c r="N25" s="283" t="s">
        <v>541</v>
      </c>
      <c r="O25" s="361">
        <v>44886</v>
      </c>
      <c r="P25" s="283"/>
      <c r="Q25" s="208"/>
      <c r="R25" s="208" t="s">
        <v>807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954</v>
      </c>
      <c r="G26" s="307">
        <v>6340</v>
      </c>
      <c r="H26" s="307"/>
      <c r="I26" s="299" t="s">
        <v>955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 t="s">
        <v>542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2">
        <v>18</v>
      </c>
      <c r="B27" s="373">
        <v>44876</v>
      </c>
      <c r="C27" s="354"/>
      <c r="D27" s="355" t="s">
        <v>458</v>
      </c>
      <c r="E27" s="356" t="s">
        <v>543</v>
      </c>
      <c r="F27" s="357">
        <v>146</v>
      </c>
      <c r="G27" s="357">
        <v>135</v>
      </c>
      <c r="H27" s="357">
        <v>155.25</v>
      </c>
      <c r="I27" s="358" t="s">
        <v>886</v>
      </c>
      <c r="J27" s="283" t="s">
        <v>980</v>
      </c>
      <c r="K27" s="283">
        <f t="shared" ref="K27:K28" si="24">H27-F27</f>
        <v>9.25</v>
      </c>
      <c r="L27" s="359">
        <f t="shared" ref="L27:L28" si="25">(F27*-0.7)/100</f>
        <v>-1.0219999999999998</v>
      </c>
      <c r="M27" s="360">
        <f t="shared" ref="M27:M28" si="26">(K27+L27)/F27</f>
        <v>5.6356164383561641E-2</v>
      </c>
      <c r="N27" s="283" t="s">
        <v>541</v>
      </c>
      <c r="O27" s="361">
        <v>44879</v>
      </c>
      <c r="P27" s="283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41">
        <v>19</v>
      </c>
      <c r="B28" s="342">
        <v>44880</v>
      </c>
      <c r="C28" s="343"/>
      <c r="D28" s="344" t="s">
        <v>365</v>
      </c>
      <c r="E28" s="345" t="s">
        <v>543</v>
      </c>
      <c r="F28" s="346">
        <v>3425</v>
      </c>
      <c r="G28" s="346">
        <v>3170</v>
      </c>
      <c r="H28" s="346">
        <v>3570</v>
      </c>
      <c r="I28" s="347" t="s">
        <v>968</v>
      </c>
      <c r="J28" s="348" t="s">
        <v>987</v>
      </c>
      <c r="K28" s="348">
        <f t="shared" si="24"/>
        <v>145</v>
      </c>
      <c r="L28" s="349">
        <f t="shared" si="25"/>
        <v>-23.975000000000001</v>
      </c>
      <c r="M28" s="350">
        <f t="shared" si="26"/>
        <v>3.5335766423357666E-2</v>
      </c>
      <c r="N28" s="348" t="s">
        <v>541</v>
      </c>
      <c r="O28" s="351">
        <v>44882</v>
      </c>
      <c r="P28" s="348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286">
        <v>20</v>
      </c>
      <c r="B29" s="377">
        <v>44882</v>
      </c>
      <c r="C29" s="296"/>
      <c r="D29" s="297" t="s">
        <v>82</v>
      </c>
      <c r="E29" s="298" t="s">
        <v>543</v>
      </c>
      <c r="F29" s="307" t="s">
        <v>988</v>
      </c>
      <c r="G29" s="307">
        <v>290</v>
      </c>
      <c r="H29" s="307"/>
      <c r="I29" s="299" t="s">
        <v>989</v>
      </c>
      <c r="J29" s="311" t="s">
        <v>544</v>
      </c>
      <c r="K29" s="311"/>
      <c r="L29" s="290"/>
      <c r="M29" s="291"/>
      <c r="N29" s="311"/>
      <c r="O29" s="292"/>
      <c r="P29" s="311"/>
      <c r="Q29" s="208"/>
      <c r="R29" s="208" t="s">
        <v>807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286">
        <v>21</v>
      </c>
      <c r="B30" s="377">
        <v>44883</v>
      </c>
      <c r="C30" s="296"/>
      <c r="D30" s="297" t="s">
        <v>805</v>
      </c>
      <c r="E30" s="298" t="s">
        <v>543</v>
      </c>
      <c r="F30" s="307" t="s">
        <v>1004</v>
      </c>
      <c r="G30" s="307">
        <v>369</v>
      </c>
      <c r="H30" s="307"/>
      <c r="I30" s="299" t="s">
        <v>1005</v>
      </c>
      <c r="J30" s="311" t="s">
        <v>544</v>
      </c>
      <c r="K30" s="311"/>
      <c r="L30" s="290"/>
      <c r="M30" s="291"/>
      <c r="N30" s="311"/>
      <c r="O30" s="292"/>
      <c r="P30" s="311"/>
      <c r="Q30" s="208"/>
      <c r="R30" s="208" t="s">
        <v>542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44886</v>
      </c>
      <c r="C31" s="296"/>
      <c r="D31" s="297" t="s">
        <v>146</v>
      </c>
      <c r="E31" s="298" t="s">
        <v>543</v>
      </c>
      <c r="F31" s="307" t="s">
        <v>1020</v>
      </c>
      <c r="G31" s="307">
        <v>4540</v>
      </c>
      <c r="H31" s="307"/>
      <c r="I31" s="299" t="s">
        <v>1021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ht="13.9" customHeight="1">
      <c r="A32" s="288"/>
      <c r="B32" s="287"/>
      <c r="C32" s="296"/>
      <c r="D32" s="297"/>
      <c r="E32" s="298"/>
      <c r="F32" s="288"/>
      <c r="G32" s="288"/>
      <c r="H32" s="288"/>
      <c r="I32" s="299"/>
      <c r="J32" s="289"/>
      <c r="K32" s="289"/>
      <c r="L32" s="290"/>
      <c r="M32" s="291"/>
      <c r="N32" s="289"/>
      <c r="O32" s="292"/>
      <c r="P32" s="290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ht="14.25" customHeight="1">
      <c r="A33" s="97"/>
      <c r="B33" s="98"/>
      <c r="C33" s="99"/>
      <c r="D33" s="100"/>
      <c r="E33" s="101"/>
      <c r="F33" s="101"/>
      <c r="H33" s="101"/>
      <c r="I33" s="102"/>
      <c r="J33" s="103"/>
      <c r="K33" s="103"/>
      <c r="L33" s="104"/>
      <c r="M33" s="105"/>
      <c r="N33" s="106"/>
      <c r="O33" s="107"/>
      <c r="P33" s="1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ht="14.25" customHeight="1">
      <c r="A34" s="97"/>
      <c r="B34" s="98"/>
      <c r="C34" s="99"/>
      <c r="D34" s="100"/>
      <c r="E34" s="101"/>
      <c r="F34" s="101"/>
      <c r="G34" s="97"/>
      <c r="H34" s="101"/>
      <c r="I34" s="102"/>
      <c r="J34" s="103"/>
      <c r="K34" s="103"/>
      <c r="L34" s="104"/>
      <c r="M34" s="105"/>
      <c r="N34" s="106"/>
      <c r="O34" s="107"/>
      <c r="P34" s="10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545</v>
      </c>
      <c r="B35" s="110"/>
      <c r="C35" s="111"/>
      <c r="D35" s="112"/>
      <c r="E35" s="113"/>
      <c r="F35" s="113"/>
      <c r="G35" s="113"/>
      <c r="H35" s="113"/>
      <c r="I35" s="113"/>
      <c r="J35" s="114"/>
      <c r="K35" s="113"/>
      <c r="L35" s="115"/>
      <c r="M35" s="54"/>
      <c r="N35" s="114"/>
      <c r="O35" s="11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16" t="s">
        <v>546</v>
      </c>
      <c r="B36" s="109"/>
      <c r="C36" s="109"/>
      <c r="D36" s="109"/>
      <c r="E36" s="41"/>
      <c r="F36" s="117" t="s">
        <v>547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548</v>
      </c>
      <c r="B37" s="109"/>
      <c r="C37" s="109"/>
      <c r="D37" s="109" t="s">
        <v>796</v>
      </c>
      <c r="E37" s="6"/>
      <c r="F37" s="117" t="s">
        <v>549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/>
      <c r="B38" s="109"/>
      <c r="C38" s="109"/>
      <c r="D38" s="109"/>
      <c r="E38" s="6"/>
      <c r="F38" s="6"/>
      <c r="G38" s="6"/>
      <c r="H38" s="6"/>
      <c r="I38" s="6"/>
      <c r="J38" s="122"/>
      <c r="K38" s="119"/>
      <c r="L38" s="119"/>
      <c r="M38" s="6"/>
      <c r="N38" s="12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.75" customHeight="1">
      <c r="A39" s="1"/>
      <c r="B39" s="124" t="s">
        <v>550</v>
      </c>
      <c r="C39" s="124"/>
      <c r="D39" s="124"/>
      <c r="E39" s="124"/>
      <c r="F39" s="125"/>
      <c r="G39" s="6"/>
      <c r="H39" s="6"/>
      <c r="I39" s="126"/>
      <c r="J39" s="127"/>
      <c r="K39" s="128"/>
      <c r="L39" s="127"/>
      <c r="M39" s="6"/>
      <c r="N39" s="1"/>
      <c r="O39" s="1"/>
      <c r="P39" s="1"/>
      <c r="R39" s="54"/>
      <c r="S39" s="1"/>
      <c r="T39" s="1"/>
      <c r="U39" s="1"/>
      <c r="V39" s="1"/>
      <c r="W39" s="1"/>
      <c r="X39" s="1"/>
      <c r="Y39" s="1"/>
      <c r="Z39" s="1"/>
    </row>
    <row r="40" spans="1:56" ht="38.25" customHeight="1">
      <c r="A40" s="323" t="s">
        <v>16</v>
      </c>
      <c r="B40" s="323" t="s">
        <v>518</v>
      </c>
      <c r="C40" s="323"/>
      <c r="D40" s="249" t="s">
        <v>529</v>
      </c>
      <c r="E40" s="323" t="s">
        <v>530</v>
      </c>
      <c r="F40" s="323" t="s">
        <v>531</v>
      </c>
      <c r="G40" s="323" t="s">
        <v>551</v>
      </c>
      <c r="H40" s="323" t="s">
        <v>533</v>
      </c>
      <c r="I40" s="323" t="s">
        <v>534</v>
      </c>
      <c r="J40" s="96" t="s">
        <v>535</v>
      </c>
      <c r="K40" s="94" t="s">
        <v>552</v>
      </c>
      <c r="L40" s="130" t="s">
        <v>537</v>
      </c>
      <c r="M40" s="96" t="s">
        <v>538</v>
      </c>
      <c r="N40" s="93" t="s">
        <v>539</v>
      </c>
      <c r="O40" s="249" t="s">
        <v>540</v>
      </c>
      <c r="P40" s="41"/>
      <c r="Q40" s="1"/>
      <c r="R40" s="246"/>
      <c r="S40" s="246"/>
      <c r="T40" s="246"/>
      <c r="U40" s="240"/>
      <c r="V40" s="240"/>
      <c r="W40" s="240"/>
      <c r="X40" s="240"/>
      <c r="Y40" s="240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s="247" customFormat="1" ht="13.9" customHeight="1">
      <c r="A41" s="362">
        <v>1</v>
      </c>
      <c r="B41" s="363">
        <v>44853</v>
      </c>
      <c r="C41" s="364"/>
      <c r="D41" s="365" t="s">
        <v>196</v>
      </c>
      <c r="E41" s="366" t="s">
        <v>543</v>
      </c>
      <c r="F41" s="367">
        <v>772</v>
      </c>
      <c r="G41" s="367">
        <v>750</v>
      </c>
      <c r="H41" s="367">
        <v>779</v>
      </c>
      <c r="I41" s="368" t="s">
        <v>883</v>
      </c>
      <c r="J41" s="369" t="s">
        <v>939</v>
      </c>
      <c r="K41" s="369">
        <f t="shared" ref="K41:K42" si="27">H41-F41</f>
        <v>7</v>
      </c>
      <c r="L41" s="370">
        <f t="shared" ref="L41:L42" si="28">(F41*-0.7)/100</f>
        <v>-5.4039999999999999</v>
      </c>
      <c r="M41" s="371">
        <f t="shared" ref="M41:M42" si="29">(K41+L41)/F41</f>
        <v>2.0673575129533679E-3</v>
      </c>
      <c r="N41" s="369" t="s">
        <v>662</v>
      </c>
      <c r="O41" s="372">
        <v>44874</v>
      </c>
      <c r="P41" s="41"/>
      <c r="Q41" s="208"/>
      <c r="R41" s="20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</row>
    <row r="42" spans="1:56" s="301" customFormat="1" ht="13.5" customHeight="1">
      <c r="A42" s="378">
        <v>2</v>
      </c>
      <c r="B42" s="332">
        <v>44867</v>
      </c>
      <c r="C42" s="379"/>
      <c r="D42" s="380" t="s">
        <v>213</v>
      </c>
      <c r="E42" s="381" t="s">
        <v>543</v>
      </c>
      <c r="F42" s="378">
        <v>264.5</v>
      </c>
      <c r="G42" s="378">
        <v>255</v>
      </c>
      <c r="H42" s="378">
        <v>256</v>
      </c>
      <c r="I42" s="382" t="s">
        <v>904</v>
      </c>
      <c r="J42" s="327" t="s">
        <v>974</v>
      </c>
      <c r="K42" s="327">
        <f t="shared" si="27"/>
        <v>-8.5</v>
      </c>
      <c r="L42" s="383">
        <f t="shared" si="28"/>
        <v>-1.8514999999999997</v>
      </c>
      <c r="M42" s="384">
        <f t="shared" si="29"/>
        <v>-3.9136105860113422E-2</v>
      </c>
      <c r="N42" s="327" t="s">
        <v>553</v>
      </c>
      <c r="O42" s="385">
        <v>44881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57">
        <v>3</v>
      </c>
      <c r="B43" s="373">
        <v>44868</v>
      </c>
      <c r="C43" s="354"/>
      <c r="D43" s="355" t="s">
        <v>188</v>
      </c>
      <c r="E43" s="356" t="s">
        <v>543</v>
      </c>
      <c r="F43" s="357">
        <v>578</v>
      </c>
      <c r="G43" s="357">
        <v>559</v>
      </c>
      <c r="H43" s="357">
        <v>613</v>
      </c>
      <c r="I43" s="358" t="s">
        <v>909</v>
      </c>
      <c r="J43" s="283" t="s">
        <v>916</v>
      </c>
      <c r="K43" s="283">
        <f t="shared" ref="K43:K44" si="30">H43-F43</f>
        <v>35</v>
      </c>
      <c r="L43" s="359">
        <f t="shared" ref="L43:L44" si="31">(F43*-0.7)/100</f>
        <v>-4.0459999999999994</v>
      </c>
      <c r="M43" s="360">
        <f t="shared" ref="M43:M44" si="32">(K43+L43)/F43</f>
        <v>5.3553633217993078E-2</v>
      </c>
      <c r="N43" s="283" t="s">
        <v>541</v>
      </c>
      <c r="O43" s="361">
        <v>44872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78">
        <v>4</v>
      </c>
      <c r="B44" s="332">
        <v>44868</v>
      </c>
      <c r="C44" s="379"/>
      <c r="D44" s="380" t="s">
        <v>412</v>
      </c>
      <c r="E44" s="381" t="s">
        <v>543</v>
      </c>
      <c r="F44" s="378">
        <v>462</v>
      </c>
      <c r="G44" s="378">
        <v>447</v>
      </c>
      <c r="H44" s="378">
        <v>446</v>
      </c>
      <c r="I44" s="382" t="s">
        <v>910</v>
      </c>
      <c r="J44" s="327" t="s">
        <v>940</v>
      </c>
      <c r="K44" s="327">
        <f t="shared" si="30"/>
        <v>-16</v>
      </c>
      <c r="L44" s="383">
        <f t="shared" si="31"/>
        <v>-3.234</v>
      </c>
      <c r="M44" s="384">
        <f t="shared" si="32"/>
        <v>-4.1632034632034638E-2</v>
      </c>
      <c r="N44" s="327" t="s">
        <v>553</v>
      </c>
      <c r="O44" s="385">
        <v>44874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57">
        <v>5</v>
      </c>
      <c r="B45" s="373">
        <v>44872</v>
      </c>
      <c r="C45" s="354"/>
      <c r="D45" s="355" t="s">
        <v>46</v>
      </c>
      <c r="E45" s="356" t="s">
        <v>543</v>
      </c>
      <c r="F45" s="357">
        <v>848.5</v>
      </c>
      <c r="G45" s="357">
        <v>822</v>
      </c>
      <c r="H45" s="357">
        <v>875</v>
      </c>
      <c r="I45" s="358" t="s">
        <v>935</v>
      </c>
      <c r="J45" s="283" t="s">
        <v>938</v>
      </c>
      <c r="K45" s="283">
        <f t="shared" ref="K45:K46" si="33">H45-F45</f>
        <v>26.5</v>
      </c>
      <c r="L45" s="359">
        <f t="shared" ref="L45" si="34">(F45*-0.7)/100</f>
        <v>-5.9394999999999989</v>
      </c>
      <c r="M45" s="360">
        <f t="shared" ref="M45:M46" si="35">(K45+L45)/F45</f>
        <v>2.4231585150265175E-2</v>
      </c>
      <c r="N45" s="283" t="s">
        <v>541</v>
      </c>
      <c r="O45" s="361">
        <v>44874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78">
        <v>6</v>
      </c>
      <c r="B46" s="332">
        <v>44876</v>
      </c>
      <c r="C46" s="379"/>
      <c r="D46" s="380" t="s">
        <v>950</v>
      </c>
      <c r="E46" s="381" t="s">
        <v>543</v>
      </c>
      <c r="F46" s="378">
        <v>2110</v>
      </c>
      <c r="G46" s="378">
        <v>2040</v>
      </c>
      <c r="H46" s="378">
        <v>2040</v>
      </c>
      <c r="I46" s="382" t="s">
        <v>951</v>
      </c>
      <c r="J46" s="327" t="s">
        <v>986</v>
      </c>
      <c r="K46" s="327">
        <f t="shared" si="33"/>
        <v>-70</v>
      </c>
      <c r="L46" s="383">
        <f>(F46*-0.07)/100</f>
        <v>-1.4770000000000001</v>
      </c>
      <c r="M46" s="384">
        <f t="shared" si="35"/>
        <v>-3.3875355450236969E-2</v>
      </c>
      <c r="N46" s="327" t="s">
        <v>553</v>
      </c>
      <c r="O46" s="385">
        <v>44882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78">
        <v>7</v>
      </c>
      <c r="B47" s="332">
        <v>44879</v>
      </c>
      <c r="C47" s="379"/>
      <c r="D47" s="380" t="s">
        <v>351</v>
      </c>
      <c r="E47" s="381" t="s">
        <v>543</v>
      </c>
      <c r="F47" s="378">
        <v>109</v>
      </c>
      <c r="G47" s="378">
        <v>105.5</v>
      </c>
      <c r="H47" s="378">
        <v>105.5</v>
      </c>
      <c r="I47" s="382" t="s">
        <v>957</v>
      </c>
      <c r="J47" s="327" t="s">
        <v>994</v>
      </c>
      <c r="K47" s="327">
        <f t="shared" ref="K47" si="36">H47-F47</f>
        <v>-3.5</v>
      </c>
      <c r="L47" s="383">
        <f>(F47*-0.7)/100</f>
        <v>-0.76300000000000001</v>
      </c>
      <c r="M47" s="384">
        <f t="shared" ref="M47" si="37">(K47+L47)/F47</f>
        <v>-3.9110091743119267E-2</v>
      </c>
      <c r="N47" s="327" t="s">
        <v>553</v>
      </c>
      <c r="O47" s="385">
        <v>44883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57">
        <v>8</v>
      </c>
      <c r="B48" s="373">
        <v>44881</v>
      </c>
      <c r="C48" s="354"/>
      <c r="D48" s="355" t="s">
        <v>458</v>
      </c>
      <c r="E48" s="356" t="s">
        <v>543</v>
      </c>
      <c r="F48" s="357">
        <v>160</v>
      </c>
      <c r="G48" s="357">
        <v>155</v>
      </c>
      <c r="H48" s="357">
        <v>164</v>
      </c>
      <c r="I48" s="358" t="s">
        <v>975</v>
      </c>
      <c r="J48" s="283" t="s">
        <v>976</v>
      </c>
      <c r="K48" s="283">
        <f t="shared" ref="K48:K49" si="38">H48-F48</f>
        <v>4</v>
      </c>
      <c r="L48" s="359">
        <f>(F48*-0.07)/100</f>
        <v>-0.11200000000000002</v>
      </c>
      <c r="M48" s="360">
        <f t="shared" ref="M48:M49" si="39">(K48+L48)/F48</f>
        <v>2.4299999999999999E-2</v>
      </c>
      <c r="N48" s="283" t="s">
        <v>541</v>
      </c>
      <c r="O48" s="361">
        <v>44881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78">
        <v>9</v>
      </c>
      <c r="B49" s="332">
        <v>44881</v>
      </c>
      <c r="C49" s="379"/>
      <c r="D49" s="380" t="s">
        <v>426</v>
      </c>
      <c r="E49" s="381" t="s">
        <v>543</v>
      </c>
      <c r="F49" s="378">
        <v>249</v>
      </c>
      <c r="G49" s="378">
        <v>242</v>
      </c>
      <c r="H49" s="378">
        <v>242.5</v>
      </c>
      <c r="I49" s="382" t="s">
        <v>977</v>
      </c>
      <c r="J49" s="327" t="s">
        <v>978</v>
      </c>
      <c r="K49" s="327">
        <f t="shared" si="38"/>
        <v>-6.5</v>
      </c>
      <c r="L49" s="383">
        <f>(F49*-0.07)/100</f>
        <v>-0.17430000000000004</v>
      </c>
      <c r="M49" s="384">
        <f t="shared" si="39"/>
        <v>-2.6804417670682729E-2</v>
      </c>
      <c r="N49" s="327" t="s">
        <v>553</v>
      </c>
      <c r="O49" s="385">
        <v>44881</v>
      </c>
      <c r="P49" s="41"/>
      <c r="Q49" s="247"/>
      <c r="R49" s="248" t="s">
        <v>807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295" customFormat="1" ht="13.5" customHeight="1">
      <c r="A50" s="357">
        <v>10</v>
      </c>
      <c r="B50" s="373">
        <v>44883</v>
      </c>
      <c r="C50" s="354"/>
      <c r="D50" s="355" t="s">
        <v>506</v>
      </c>
      <c r="E50" s="356" t="s">
        <v>543</v>
      </c>
      <c r="F50" s="357">
        <v>335</v>
      </c>
      <c r="G50" s="357">
        <v>326</v>
      </c>
      <c r="H50" s="357">
        <v>344</v>
      </c>
      <c r="I50" s="358" t="s">
        <v>995</v>
      </c>
      <c r="J50" s="283" t="s">
        <v>748</v>
      </c>
      <c r="K50" s="283">
        <f t="shared" ref="K50:K51" si="40">H50-F50</f>
        <v>9</v>
      </c>
      <c r="L50" s="359">
        <f>(F50*-0.07)/100</f>
        <v>-0.23450000000000004</v>
      </c>
      <c r="M50" s="360">
        <f t="shared" ref="M50:M51" si="41">(K50+L50)/F50</f>
        <v>2.6165671641791042E-2</v>
      </c>
      <c r="N50" s="283" t="s">
        <v>541</v>
      </c>
      <c r="O50" s="361">
        <v>44883</v>
      </c>
      <c r="P50" s="388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294"/>
      <c r="AL50" s="294"/>
    </row>
    <row r="51" spans="1:38" s="295" customFormat="1" ht="13.5" customHeight="1">
      <c r="A51" s="357">
        <v>11</v>
      </c>
      <c r="B51" s="373">
        <v>44883</v>
      </c>
      <c r="C51" s="354"/>
      <c r="D51" s="355" t="s">
        <v>998</v>
      </c>
      <c r="E51" s="356" t="s">
        <v>543</v>
      </c>
      <c r="F51" s="357">
        <v>499</v>
      </c>
      <c r="G51" s="357">
        <v>484</v>
      </c>
      <c r="H51" s="357">
        <v>513</v>
      </c>
      <c r="I51" s="358" t="s">
        <v>999</v>
      </c>
      <c r="J51" s="283" t="s">
        <v>1191</v>
      </c>
      <c r="K51" s="283">
        <f t="shared" si="40"/>
        <v>14</v>
      </c>
      <c r="L51" s="359">
        <f t="shared" ref="L51" si="42">(F51*-0.7)/100</f>
        <v>-3.4929999999999994</v>
      </c>
      <c r="M51" s="360">
        <f t="shared" si="41"/>
        <v>2.1056112224448902E-2</v>
      </c>
      <c r="N51" s="283" t="s">
        <v>541</v>
      </c>
      <c r="O51" s="361">
        <v>44883</v>
      </c>
      <c r="P51" s="388"/>
      <c r="Q51" s="247"/>
      <c r="R51" s="248" t="s">
        <v>807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294"/>
      <c r="AL51" s="294"/>
    </row>
    <row r="52" spans="1:38" s="295" customFormat="1" ht="13.5" customHeight="1">
      <c r="A52" s="307">
        <v>12</v>
      </c>
      <c r="B52" s="308">
        <v>44886</v>
      </c>
      <c r="C52" s="296"/>
      <c r="D52" s="297" t="s">
        <v>506</v>
      </c>
      <c r="E52" s="298" t="s">
        <v>543</v>
      </c>
      <c r="F52" s="307" t="s">
        <v>1022</v>
      </c>
      <c r="G52" s="307">
        <v>326</v>
      </c>
      <c r="H52" s="307"/>
      <c r="I52" s="299" t="s">
        <v>995</v>
      </c>
      <c r="J52" s="311" t="s">
        <v>544</v>
      </c>
      <c r="K52" s="311"/>
      <c r="L52" s="290"/>
      <c r="M52" s="291"/>
      <c r="N52" s="311"/>
      <c r="O52" s="292"/>
      <c r="P52" s="388"/>
      <c r="Q52" s="247"/>
      <c r="R52" s="24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294"/>
      <c r="AL52" s="294"/>
    </row>
    <row r="53" spans="1:38" s="295" customFormat="1" ht="15" customHeight="1">
      <c r="A53" s="307"/>
      <c r="B53" s="308"/>
      <c r="C53" s="296"/>
      <c r="D53" s="297"/>
      <c r="E53" s="298"/>
      <c r="F53" s="307"/>
      <c r="G53" s="307"/>
      <c r="H53" s="307"/>
      <c r="I53" s="299"/>
      <c r="J53" s="311"/>
      <c r="K53" s="311"/>
      <c r="L53" s="290"/>
      <c r="M53" s="291"/>
      <c r="N53" s="311"/>
      <c r="O53" s="292"/>
      <c r="P53" s="388"/>
      <c r="Q53" s="247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294"/>
      <c r="AL53" s="294"/>
    </row>
    <row r="54" spans="1:38" ht="15" customHeight="1">
      <c r="A54" s="250"/>
      <c r="B54" s="251"/>
      <c r="C54" s="252"/>
      <c r="D54" s="253"/>
      <c r="E54" s="254"/>
      <c r="F54" s="254"/>
      <c r="G54" s="254"/>
      <c r="H54" s="254"/>
      <c r="I54" s="254"/>
      <c r="J54" s="255"/>
      <c r="K54" s="255"/>
      <c r="L54" s="256"/>
      <c r="M54" s="257"/>
      <c r="N54" s="255"/>
      <c r="O54" s="258"/>
      <c r="P54" s="231"/>
      <c r="Q54" s="247"/>
      <c r="R54" s="24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1"/>
      <c r="AI54" s="1"/>
      <c r="AJ54" s="1"/>
      <c r="AK54" s="1"/>
      <c r="AL54" s="1"/>
    </row>
    <row r="55" spans="1:38" ht="44.25" customHeight="1">
      <c r="A55" s="109" t="s">
        <v>545</v>
      </c>
      <c r="B55" s="131"/>
      <c r="C55" s="131"/>
      <c r="D55" s="1"/>
      <c r="E55" s="6"/>
      <c r="F55" s="6"/>
      <c r="G55" s="6"/>
      <c r="H55" s="6" t="s">
        <v>557</v>
      </c>
      <c r="I55" s="6"/>
      <c r="J55" s="6"/>
      <c r="K55" s="105"/>
      <c r="L55" s="133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242"/>
      <c r="AD55" s="242"/>
      <c r="AE55" s="242"/>
      <c r="AF55" s="242"/>
      <c r="AG55" s="242"/>
      <c r="AH55" s="242"/>
    </row>
    <row r="56" spans="1:38" ht="12.75" customHeight="1">
      <c r="A56" s="116" t="s">
        <v>546</v>
      </c>
      <c r="B56" s="109"/>
      <c r="C56" s="109"/>
      <c r="D56" s="109"/>
      <c r="E56" s="41"/>
      <c r="F56" s="117" t="s">
        <v>547</v>
      </c>
      <c r="G56" s="54"/>
      <c r="H56" s="41"/>
      <c r="I56" s="54"/>
      <c r="J56" s="6"/>
      <c r="K56" s="134"/>
      <c r="L56" s="135"/>
      <c r="M56" s="6"/>
      <c r="N56" s="99"/>
      <c r="O56" s="13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6"/>
      <c r="B57" s="109"/>
      <c r="C57" s="109"/>
      <c r="D57" s="109"/>
      <c r="E57" s="6"/>
      <c r="F57" s="117" t="s">
        <v>549</v>
      </c>
      <c r="G57" s="54"/>
      <c r="H57" s="41"/>
      <c r="I57" s="54"/>
      <c r="J57" s="6"/>
      <c r="K57" s="134"/>
      <c r="L57" s="135"/>
      <c r="M57" s="6"/>
      <c r="N57" s="99"/>
      <c r="O57" s="136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2"/>
      <c r="K58" s="119"/>
      <c r="L58" s="120"/>
      <c r="M58" s="6"/>
      <c r="N58" s="123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7" t="s">
        <v>558</v>
      </c>
      <c r="B59" s="137"/>
      <c r="C59" s="137"/>
      <c r="D59" s="137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518</v>
      </c>
      <c r="C60" s="94"/>
      <c r="D60" s="95" t="s">
        <v>529</v>
      </c>
      <c r="E60" s="94" t="s">
        <v>530</v>
      </c>
      <c r="F60" s="94" t="s">
        <v>531</v>
      </c>
      <c r="G60" s="94" t="s">
        <v>551</v>
      </c>
      <c r="H60" s="94" t="s">
        <v>533</v>
      </c>
      <c r="I60" s="94" t="s">
        <v>534</v>
      </c>
      <c r="J60" s="93" t="s">
        <v>535</v>
      </c>
      <c r="K60" s="138" t="s">
        <v>559</v>
      </c>
      <c r="L60" s="96" t="s">
        <v>537</v>
      </c>
      <c r="M60" s="138" t="s">
        <v>560</v>
      </c>
      <c r="N60" s="94" t="s">
        <v>561</v>
      </c>
      <c r="O60" s="93" t="s">
        <v>539</v>
      </c>
      <c r="P60" s="95" t="s">
        <v>540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09" customFormat="1" ht="12.75" customHeight="1">
      <c r="A61" s="309">
        <v>1</v>
      </c>
      <c r="B61" s="281">
        <v>44862</v>
      </c>
      <c r="C61" s="316"/>
      <c r="D61" s="316" t="s">
        <v>888</v>
      </c>
      <c r="E61" s="309" t="s">
        <v>543</v>
      </c>
      <c r="F61" s="309">
        <v>577</v>
      </c>
      <c r="G61" s="309">
        <v>568</v>
      </c>
      <c r="H61" s="310">
        <v>587</v>
      </c>
      <c r="I61" s="310" t="s">
        <v>889</v>
      </c>
      <c r="J61" s="283" t="s">
        <v>895</v>
      </c>
      <c r="K61" s="282">
        <f t="shared" ref="K61" si="43">H61-F61</f>
        <v>10</v>
      </c>
      <c r="L61" s="284">
        <f t="shared" ref="L61:L62" si="44">(H61*N61)*0.07%</f>
        <v>616.35000000000014</v>
      </c>
      <c r="M61" s="285">
        <f t="shared" ref="M61:M62" si="45">(K61*N61)-L61</f>
        <v>14383.65</v>
      </c>
      <c r="N61" s="282">
        <v>1500</v>
      </c>
      <c r="O61" s="283" t="s">
        <v>541</v>
      </c>
      <c r="P61" s="281">
        <v>44866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24">
        <v>2</v>
      </c>
      <c r="B62" s="332">
        <v>44865</v>
      </c>
      <c r="C62" s="325"/>
      <c r="D62" s="325" t="s">
        <v>890</v>
      </c>
      <c r="E62" s="324" t="s">
        <v>846</v>
      </c>
      <c r="F62" s="324">
        <v>17985</v>
      </c>
      <c r="G62" s="324">
        <v>18155</v>
      </c>
      <c r="H62" s="326">
        <v>18155</v>
      </c>
      <c r="I62" s="326" t="s">
        <v>891</v>
      </c>
      <c r="J62" s="327" t="s">
        <v>894</v>
      </c>
      <c r="K62" s="328">
        <f>F62-H62</f>
        <v>-170</v>
      </c>
      <c r="L62" s="329">
        <f t="shared" si="44"/>
        <v>635.42500000000007</v>
      </c>
      <c r="M62" s="330">
        <f t="shared" si="45"/>
        <v>-9135.4249999999993</v>
      </c>
      <c r="N62" s="328">
        <v>50</v>
      </c>
      <c r="O62" s="327" t="s">
        <v>553</v>
      </c>
      <c r="P62" s="331">
        <v>44866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24">
        <v>3</v>
      </c>
      <c r="B63" s="332">
        <v>44868</v>
      </c>
      <c r="C63" s="325"/>
      <c r="D63" s="325" t="s">
        <v>911</v>
      </c>
      <c r="E63" s="324" t="s">
        <v>543</v>
      </c>
      <c r="F63" s="324">
        <v>149.75</v>
      </c>
      <c r="G63" s="324">
        <v>147.25</v>
      </c>
      <c r="H63" s="326">
        <v>147.75</v>
      </c>
      <c r="I63" s="326" t="s">
        <v>912</v>
      </c>
      <c r="J63" s="327" t="s">
        <v>917</v>
      </c>
      <c r="K63" s="328">
        <f t="shared" ref="K63:K65" si="46">H63-F63</f>
        <v>-2</v>
      </c>
      <c r="L63" s="329">
        <f t="shared" ref="L63:L65" si="47">(H63*N63)*0.07%</f>
        <v>605.03625000000011</v>
      </c>
      <c r="M63" s="330">
        <f t="shared" ref="M63:M65" si="48">(K63*N63)-L63</f>
        <v>-12305.036250000001</v>
      </c>
      <c r="N63" s="328">
        <v>5850</v>
      </c>
      <c r="O63" s="327" t="s">
        <v>553</v>
      </c>
      <c r="P63" s="331">
        <v>44869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09">
        <v>4</v>
      </c>
      <c r="B64" s="373">
        <v>44869</v>
      </c>
      <c r="C64" s="316"/>
      <c r="D64" s="316" t="s">
        <v>921</v>
      </c>
      <c r="E64" s="309" t="s">
        <v>543</v>
      </c>
      <c r="F64" s="309">
        <v>763</v>
      </c>
      <c r="G64" s="309">
        <v>748</v>
      </c>
      <c r="H64" s="310">
        <v>771.5</v>
      </c>
      <c r="I64" s="310" t="s">
        <v>922</v>
      </c>
      <c r="J64" s="283" t="s">
        <v>903</v>
      </c>
      <c r="K64" s="282">
        <f t="shared" si="46"/>
        <v>8.5</v>
      </c>
      <c r="L64" s="284">
        <f t="shared" si="47"/>
        <v>513.04750000000013</v>
      </c>
      <c r="M64" s="285">
        <f t="shared" si="48"/>
        <v>7561.9524999999994</v>
      </c>
      <c r="N64" s="282">
        <v>950</v>
      </c>
      <c r="O64" s="283" t="s">
        <v>541</v>
      </c>
      <c r="P64" s="281">
        <v>44872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24">
        <v>5</v>
      </c>
      <c r="B65" s="332">
        <v>44872</v>
      </c>
      <c r="C65" s="325"/>
      <c r="D65" s="325" t="s">
        <v>925</v>
      </c>
      <c r="E65" s="324" t="s">
        <v>543</v>
      </c>
      <c r="F65" s="324">
        <v>517</v>
      </c>
      <c r="G65" s="324">
        <v>505</v>
      </c>
      <c r="H65" s="326">
        <v>505</v>
      </c>
      <c r="I65" s="326" t="s">
        <v>926</v>
      </c>
      <c r="J65" s="327" t="s">
        <v>944</v>
      </c>
      <c r="K65" s="328">
        <f t="shared" si="46"/>
        <v>-12</v>
      </c>
      <c r="L65" s="329">
        <f t="shared" si="47"/>
        <v>441.87500000000006</v>
      </c>
      <c r="M65" s="330">
        <f t="shared" si="48"/>
        <v>-15441.875</v>
      </c>
      <c r="N65" s="328">
        <v>1250</v>
      </c>
      <c r="O65" s="327" t="s">
        <v>553</v>
      </c>
      <c r="P65" s="331">
        <v>44875</v>
      </c>
      <c r="Q65" s="211"/>
      <c r="R65" s="214" t="s">
        <v>807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24">
        <v>6</v>
      </c>
      <c r="B66" s="332">
        <v>44872</v>
      </c>
      <c r="C66" s="325"/>
      <c r="D66" s="325" t="s">
        <v>927</v>
      </c>
      <c r="E66" s="324" t="s">
        <v>543</v>
      </c>
      <c r="F66" s="324">
        <v>831</v>
      </c>
      <c r="G66" s="324">
        <v>817</v>
      </c>
      <c r="H66" s="326">
        <v>817</v>
      </c>
      <c r="I66" s="326" t="s">
        <v>928</v>
      </c>
      <c r="J66" s="327" t="s">
        <v>936</v>
      </c>
      <c r="K66" s="328">
        <f t="shared" ref="K66" si="49">H66-F66</f>
        <v>-14</v>
      </c>
      <c r="L66" s="329">
        <f t="shared" ref="L66" si="50">(H66*N66)*0.07%</f>
        <v>571.90000000000009</v>
      </c>
      <c r="M66" s="330">
        <f t="shared" ref="M66" si="51">(K66*N66)-L66</f>
        <v>-14571.9</v>
      </c>
      <c r="N66" s="328">
        <v>1000</v>
      </c>
      <c r="O66" s="327" t="s">
        <v>553</v>
      </c>
      <c r="P66" s="331">
        <v>44874</v>
      </c>
      <c r="Q66" s="211"/>
      <c r="R66" s="214" t="s">
        <v>807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277">
        <v>7</v>
      </c>
      <c r="B67" s="308">
        <v>44879</v>
      </c>
      <c r="C67" s="338"/>
      <c r="D67" s="338" t="s">
        <v>960</v>
      </c>
      <c r="E67" s="277" t="s">
        <v>543</v>
      </c>
      <c r="F67" s="277" t="s">
        <v>961</v>
      </c>
      <c r="G67" s="277">
        <v>1565</v>
      </c>
      <c r="H67" s="339"/>
      <c r="I67" s="339" t="s">
        <v>962</v>
      </c>
      <c r="J67" s="243" t="s">
        <v>544</v>
      </c>
      <c r="K67" s="213"/>
      <c r="L67" s="232"/>
      <c r="M67" s="233"/>
      <c r="N67" s="213"/>
      <c r="O67" s="243"/>
      <c r="P67" s="210"/>
      <c r="Q67" s="211"/>
      <c r="R67" s="214" t="s">
        <v>807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09">
        <v>8</v>
      </c>
      <c r="B68" s="373">
        <v>44880</v>
      </c>
      <c r="C68" s="316"/>
      <c r="D68" s="316" t="s">
        <v>969</v>
      </c>
      <c r="E68" s="309" t="s">
        <v>543</v>
      </c>
      <c r="F68" s="309">
        <v>775</v>
      </c>
      <c r="G68" s="309">
        <v>762</v>
      </c>
      <c r="H68" s="310">
        <v>784</v>
      </c>
      <c r="I68" s="310" t="s">
        <v>651</v>
      </c>
      <c r="J68" s="283" t="s">
        <v>748</v>
      </c>
      <c r="K68" s="282">
        <f t="shared" ref="K68" si="52">H68-F68</f>
        <v>9</v>
      </c>
      <c r="L68" s="284">
        <f t="shared" ref="L68" si="53">(H68*N68)*0.07%</f>
        <v>493.92000000000007</v>
      </c>
      <c r="M68" s="285">
        <f t="shared" ref="M68" si="54">(K68*N68)-L68</f>
        <v>7606.08</v>
      </c>
      <c r="N68" s="282">
        <v>900</v>
      </c>
      <c r="O68" s="283" t="s">
        <v>541</v>
      </c>
      <c r="P68" s="281">
        <v>44882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277">
        <v>9</v>
      </c>
      <c r="B69" s="308">
        <v>44887</v>
      </c>
      <c r="C69" s="338"/>
      <c r="D69" s="338" t="s">
        <v>1051</v>
      </c>
      <c r="E69" s="277" t="s">
        <v>543</v>
      </c>
      <c r="F69" s="277" t="s">
        <v>1052</v>
      </c>
      <c r="G69" s="277">
        <v>990</v>
      </c>
      <c r="H69" s="339"/>
      <c r="I69" s="339" t="s">
        <v>1053</v>
      </c>
      <c r="J69" s="243" t="s">
        <v>544</v>
      </c>
      <c r="K69" s="213"/>
      <c r="L69" s="232"/>
      <c r="M69" s="233"/>
      <c r="N69" s="213"/>
      <c r="O69" s="243"/>
      <c r="P69" s="210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212"/>
      <c r="B70" s="210"/>
      <c r="C70" s="267"/>
      <c r="D70" s="267"/>
      <c r="E70" s="212"/>
      <c r="F70" s="212"/>
      <c r="G70" s="212"/>
      <c r="H70" s="213"/>
      <c r="I70" s="213"/>
      <c r="J70" s="243"/>
      <c r="K70" s="267"/>
      <c r="L70" s="212"/>
      <c r="M70" s="212"/>
      <c r="N70" s="212"/>
      <c r="O70" s="213"/>
      <c r="P70" s="213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ht="13.5" customHeight="1">
      <c r="A71" s="254"/>
      <c r="B71" s="251"/>
      <c r="C71" s="211"/>
      <c r="D71" s="211"/>
      <c r="E71" s="254"/>
      <c r="F71" s="254"/>
      <c r="G71" s="254"/>
      <c r="H71" s="255"/>
      <c r="I71" s="255"/>
      <c r="J71" s="278"/>
      <c r="K71" s="255"/>
      <c r="L71" s="256"/>
      <c r="M71" s="279"/>
      <c r="N71" s="255"/>
      <c r="O71" s="280"/>
      <c r="P71" s="258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97"/>
      <c r="B72" s="98"/>
      <c r="C72" s="131"/>
      <c r="D72" s="139"/>
      <c r="E72" s="140"/>
      <c r="F72" s="97"/>
      <c r="G72" s="97"/>
      <c r="H72" s="97"/>
      <c r="I72" s="132"/>
      <c r="J72" s="132"/>
      <c r="K72" s="132"/>
      <c r="L72" s="132"/>
      <c r="M72" s="132"/>
      <c r="N72" s="132"/>
      <c r="O72" s="132"/>
      <c r="P72" s="132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141"/>
      <c r="B73" s="98"/>
      <c r="C73" s="99"/>
      <c r="D73" s="142"/>
      <c r="E73" s="102"/>
      <c r="F73" s="102"/>
      <c r="G73" s="102"/>
      <c r="H73" s="102"/>
      <c r="I73" s="102"/>
      <c r="J73" s="6"/>
      <c r="K73" s="102"/>
      <c r="L73" s="102"/>
      <c r="M73" s="6"/>
      <c r="N73" s="1"/>
      <c r="O73" s="99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 customHeight="1">
      <c r="A74" s="143" t="s">
        <v>563</v>
      </c>
      <c r="B74" s="143"/>
      <c r="C74" s="143"/>
      <c r="D74" s="143"/>
      <c r="E74" s="144"/>
      <c r="F74" s="102"/>
      <c r="G74" s="102"/>
      <c r="H74" s="102"/>
      <c r="I74" s="102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38.25">
      <c r="A75" s="94" t="s">
        <v>16</v>
      </c>
      <c r="B75" s="94" t="s">
        <v>518</v>
      </c>
      <c r="C75" s="94"/>
      <c r="D75" s="95" t="s">
        <v>529</v>
      </c>
      <c r="E75" s="94" t="s">
        <v>530</v>
      </c>
      <c r="F75" s="94" t="s">
        <v>531</v>
      </c>
      <c r="G75" s="94" t="s">
        <v>551</v>
      </c>
      <c r="H75" s="94" t="s">
        <v>533</v>
      </c>
      <c r="I75" s="94" t="s">
        <v>534</v>
      </c>
      <c r="J75" s="93" t="s">
        <v>535</v>
      </c>
      <c r="K75" s="93" t="s">
        <v>564</v>
      </c>
      <c r="L75" s="96" t="s">
        <v>537</v>
      </c>
      <c r="M75" s="138" t="s">
        <v>560</v>
      </c>
      <c r="N75" s="94" t="s">
        <v>561</v>
      </c>
      <c r="O75" s="94" t="s">
        <v>539</v>
      </c>
      <c r="P75" s="95" t="s">
        <v>540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s="209" customFormat="1" ht="15.6" customHeight="1">
      <c r="A76" s="324">
        <v>1</v>
      </c>
      <c r="B76" s="331">
        <v>44865</v>
      </c>
      <c r="C76" s="333"/>
      <c r="D76" s="333" t="s">
        <v>892</v>
      </c>
      <c r="E76" s="340" t="s">
        <v>543</v>
      </c>
      <c r="F76" s="340">
        <v>220</v>
      </c>
      <c r="G76" s="340">
        <v>90</v>
      </c>
      <c r="H76" s="328">
        <v>90</v>
      </c>
      <c r="I76" s="328" t="s">
        <v>893</v>
      </c>
      <c r="J76" s="327" t="s">
        <v>896</v>
      </c>
      <c r="K76" s="328">
        <f t="shared" ref="K76" si="55">H76-F76</f>
        <v>-130</v>
      </c>
      <c r="L76" s="329">
        <v>100</v>
      </c>
      <c r="M76" s="330">
        <f t="shared" ref="M76" si="56">(K76*N76)-L76</f>
        <v>-3350</v>
      </c>
      <c r="N76" s="328">
        <v>25</v>
      </c>
      <c r="O76" s="327" t="s">
        <v>553</v>
      </c>
      <c r="P76" s="331">
        <v>44866</v>
      </c>
      <c r="Q76" s="208"/>
      <c r="R76" s="214" t="s">
        <v>542</v>
      </c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24">
        <v>2</v>
      </c>
      <c r="B77" s="332">
        <v>44866</v>
      </c>
      <c r="C77" s="333"/>
      <c r="D77" s="333" t="s">
        <v>885</v>
      </c>
      <c r="E77" s="340" t="s">
        <v>543</v>
      </c>
      <c r="F77" s="340">
        <v>240</v>
      </c>
      <c r="G77" s="340">
        <v>120</v>
      </c>
      <c r="H77" s="328">
        <v>120</v>
      </c>
      <c r="I77" s="328" t="s">
        <v>893</v>
      </c>
      <c r="J77" s="327" t="s">
        <v>906</v>
      </c>
      <c r="K77" s="328">
        <f t="shared" ref="K77" si="57">H77-F77</f>
        <v>-120</v>
      </c>
      <c r="L77" s="329">
        <v>100</v>
      </c>
      <c r="M77" s="330">
        <f t="shared" ref="M77" si="58">(K77*N77)-L77</f>
        <v>-3100</v>
      </c>
      <c r="N77" s="328">
        <v>25</v>
      </c>
      <c r="O77" s="327" t="s">
        <v>553</v>
      </c>
      <c r="P77" s="331">
        <v>44867</v>
      </c>
      <c r="Q77" s="208"/>
      <c r="R77" s="214" t="s">
        <v>807</v>
      </c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9">
        <v>3</v>
      </c>
      <c r="B78" s="373">
        <v>44867</v>
      </c>
      <c r="C78" s="374"/>
      <c r="D78" s="374" t="s">
        <v>905</v>
      </c>
      <c r="E78" s="375" t="s">
        <v>543</v>
      </c>
      <c r="F78" s="375">
        <v>13.25</v>
      </c>
      <c r="G78" s="375">
        <v>9.1</v>
      </c>
      <c r="H78" s="282">
        <v>15.25</v>
      </c>
      <c r="I78" s="282" t="s">
        <v>907</v>
      </c>
      <c r="J78" s="283" t="s">
        <v>913</v>
      </c>
      <c r="K78" s="282">
        <f t="shared" ref="K78" si="59">H78-F78</f>
        <v>2</v>
      </c>
      <c r="L78" s="284">
        <v>100</v>
      </c>
      <c r="M78" s="285">
        <f t="shared" ref="M78" si="60">(K78*N78)-L78</f>
        <v>2900</v>
      </c>
      <c r="N78" s="282">
        <v>1500</v>
      </c>
      <c r="O78" s="283" t="s">
        <v>541</v>
      </c>
      <c r="P78" s="281">
        <v>44868</v>
      </c>
      <c r="Q78" s="208"/>
      <c r="R78" s="214" t="s">
        <v>542</v>
      </c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09">
        <v>4</v>
      </c>
      <c r="B79" s="373">
        <v>44868</v>
      </c>
      <c r="C79" s="374"/>
      <c r="D79" s="374" t="s">
        <v>914</v>
      </c>
      <c r="E79" s="375" t="s">
        <v>543</v>
      </c>
      <c r="F79" s="375">
        <v>36.5</v>
      </c>
      <c r="G79" s="375">
        <v>19</v>
      </c>
      <c r="H79" s="282">
        <v>42</v>
      </c>
      <c r="I79" s="282" t="s">
        <v>915</v>
      </c>
      <c r="J79" s="283" t="s">
        <v>924</v>
      </c>
      <c r="K79" s="282">
        <f t="shared" ref="K79" si="61">H79-F79</f>
        <v>5.5</v>
      </c>
      <c r="L79" s="284">
        <v>100</v>
      </c>
      <c r="M79" s="285">
        <f t="shared" ref="M79" si="62">(K79*N79)-L79</f>
        <v>1550</v>
      </c>
      <c r="N79" s="282">
        <v>300</v>
      </c>
      <c r="O79" s="283" t="s">
        <v>541</v>
      </c>
      <c r="P79" s="281">
        <v>44872</v>
      </c>
      <c r="Q79" s="208"/>
      <c r="R79" s="214" t="s">
        <v>807</v>
      </c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09">
        <v>5</v>
      </c>
      <c r="B80" s="373">
        <v>44869</v>
      </c>
      <c r="C80" s="374"/>
      <c r="D80" s="374" t="s">
        <v>918</v>
      </c>
      <c r="E80" s="375" t="s">
        <v>543</v>
      </c>
      <c r="F80" s="375">
        <v>11.5</v>
      </c>
      <c r="G80" s="375">
        <v>9.5</v>
      </c>
      <c r="H80" s="282">
        <v>13.25</v>
      </c>
      <c r="I80" s="282" t="s">
        <v>919</v>
      </c>
      <c r="J80" s="283" t="s">
        <v>920</v>
      </c>
      <c r="K80" s="282">
        <f t="shared" ref="K80:K81" si="63">H80-F80</f>
        <v>1.75</v>
      </c>
      <c r="L80" s="284">
        <v>100</v>
      </c>
      <c r="M80" s="285">
        <f t="shared" ref="M80:M82" si="64">(K80*N80)-L80</f>
        <v>2525</v>
      </c>
      <c r="N80" s="282">
        <v>1500</v>
      </c>
      <c r="O80" s="283" t="s">
        <v>541</v>
      </c>
      <c r="P80" s="281">
        <v>44869</v>
      </c>
      <c r="Q80" s="208"/>
      <c r="R80" s="214" t="s">
        <v>542</v>
      </c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9">
        <v>6</v>
      </c>
      <c r="B81" s="373">
        <v>44872</v>
      </c>
      <c r="C81" s="374"/>
      <c r="D81" s="374" t="s">
        <v>929</v>
      </c>
      <c r="E81" s="375" t="s">
        <v>543</v>
      </c>
      <c r="F81" s="375">
        <v>65</v>
      </c>
      <c r="G81" s="375">
        <v>30</v>
      </c>
      <c r="H81" s="282">
        <v>89.5</v>
      </c>
      <c r="I81" s="282" t="s">
        <v>930</v>
      </c>
      <c r="J81" s="283" t="s">
        <v>931</v>
      </c>
      <c r="K81" s="282">
        <f t="shared" si="63"/>
        <v>24.5</v>
      </c>
      <c r="L81" s="284">
        <v>100</v>
      </c>
      <c r="M81" s="285">
        <f t="shared" si="64"/>
        <v>1125</v>
      </c>
      <c r="N81" s="282">
        <v>50</v>
      </c>
      <c r="O81" s="283" t="s">
        <v>541</v>
      </c>
      <c r="P81" s="281">
        <v>44872</v>
      </c>
      <c r="Q81" s="208"/>
      <c r="R81" s="214" t="s">
        <v>542</v>
      </c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309">
        <v>7</v>
      </c>
      <c r="B82" s="373">
        <v>44872</v>
      </c>
      <c r="C82" s="374"/>
      <c r="D82" s="374" t="s">
        <v>932</v>
      </c>
      <c r="E82" s="375" t="s">
        <v>543</v>
      </c>
      <c r="F82" s="375">
        <v>48</v>
      </c>
      <c r="G82" s="375">
        <v>30</v>
      </c>
      <c r="H82" s="282">
        <v>58</v>
      </c>
      <c r="I82" s="282" t="s">
        <v>933</v>
      </c>
      <c r="J82" s="283" t="s">
        <v>931</v>
      </c>
      <c r="K82" s="282">
        <f t="shared" ref="K82:K84" si="65">H82-F82</f>
        <v>10</v>
      </c>
      <c r="L82" s="284">
        <v>100</v>
      </c>
      <c r="M82" s="285">
        <f t="shared" si="64"/>
        <v>2650</v>
      </c>
      <c r="N82" s="282">
        <v>275</v>
      </c>
      <c r="O82" s="283" t="s">
        <v>541</v>
      </c>
      <c r="P82" s="281">
        <v>44874</v>
      </c>
      <c r="Q82" s="208"/>
      <c r="R82" s="214" t="s">
        <v>807</v>
      </c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309">
        <v>8</v>
      </c>
      <c r="B83" s="373">
        <v>44874</v>
      </c>
      <c r="C83" s="374"/>
      <c r="D83" s="374" t="s">
        <v>929</v>
      </c>
      <c r="E83" s="375" t="s">
        <v>543</v>
      </c>
      <c r="F83" s="375">
        <v>65</v>
      </c>
      <c r="G83" s="375">
        <v>30</v>
      </c>
      <c r="H83" s="282">
        <v>86</v>
      </c>
      <c r="I83" s="282" t="s">
        <v>930</v>
      </c>
      <c r="J83" s="283" t="s">
        <v>554</v>
      </c>
      <c r="K83" s="282">
        <f t="shared" si="65"/>
        <v>21</v>
      </c>
      <c r="L83" s="284">
        <v>100</v>
      </c>
      <c r="M83" s="285">
        <f t="shared" ref="M83:M84" si="66">(K83*N83)-L83</f>
        <v>950</v>
      </c>
      <c r="N83" s="282">
        <v>50</v>
      </c>
      <c r="O83" s="283" t="s">
        <v>541</v>
      </c>
      <c r="P83" s="281">
        <v>44874</v>
      </c>
      <c r="Q83" s="208"/>
      <c r="R83" s="214" t="s">
        <v>542</v>
      </c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324">
        <v>9</v>
      </c>
      <c r="B84" s="332">
        <v>44874</v>
      </c>
      <c r="C84" s="333"/>
      <c r="D84" s="333" t="s">
        <v>941</v>
      </c>
      <c r="E84" s="340" t="s">
        <v>543</v>
      </c>
      <c r="F84" s="340">
        <v>35.5</v>
      </c>
      <c r="G84" s="340">
        <v>18</v>
      </c>
      <c r="H84" s="328">
        <v>18</v>
      </c>
      <c r="I84" s="328" t="s">
        <v>915</v>
      </c>
      <c r="J84" s="327" t="s">
        <v>958</v>
      </c>
      <c r="K84" s="328">
        <f t="shared" si="65"/>
        <v>-17.5</v>
      </c>
      <c r="L84" s="329">
        <v>100</v>
      </c>
      <c r="M84" s="330">
        <f t="shared" si="66"/>
        <v>-5350</v>
      </c>
      <c r="N84" s="328">
        <v>300</v>
      </c>
      <c r="O84" s="327" t="s">
        <v>553</v>
      </c>
      <c r="P84" s="331">
        <v>44879</v>
      </c>
      <c r="Q84" s="208"/>
      <c r="R84" s="214" t="s">
        <v>807</v>
      </c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s="209" customFormat="1" ht="15.6" customHeight="1">
      <c r="A85" s="324">
        <v>10</v>
      </c>
      <c r="B85" s="332">
        <v>44874</v>
      </c>
      <c r="C85" s="333"/>
      <c r="D85" s="333" t="s">
        <v>929</v>
      </c>
      <c r="E85" s="340" t="s">
        <v>543</v>
      </c>
      <c r="F85" s="340">
        <v>42</v>
      </c>
      <c r="G85" s="340">
        <v>9</v>
      </c>
      <c r="H85" s="328">
        <v>9</v>
      </c>
      <c r="I85" s="328" t="s">
        <v>942</v>
      </c>
      <c r="J85" s="327" t="s">
        <v>959</v>
      </c>
      <c r="K85" s="328">
        <f t="shared" ref="K85" si="67">H85-F85</f>
        <v>-33</v>
      </c>
      <c r="L85" s="329">
        <v>100</v>
      </c>
      <c r="M85" s="330">
        <f t="shared" ref="M85:M88" si="68">(K85*N85)-L85</f>
        <v>-1750</v>
      </c>
      <c r="N85" s="328">
        <v>50</v>
      </c>
      <c r="O85" s="327" t="s">
        <v>553</v>
      </c>
      <c r="P85" s="331">
        <v>44875</v>
      </c>
      <c r="Q85" s="208"/>
      <c r="R85" s="214" t="s">
        <v>807</v>
      </c>
      <c r="S85" s="208"/>
      <c r="T85" s="208"/>
      <c r="U85" s="208"/>
      <c r="V85" s="208"/>
      <c r="W85" s="208"/>
      <c r="X85" s="214"/>
      <c r="Y85" s="208"/>
      <c r="Z85" s="208"/>
      <c r="AA85" s="208"/>
      <c r="AB85" s="208"/>
      <c r="AC85" s="208"/>
      <c r="AD85" s="214"/>
      <c r="AE85" s="208"/>
      <c r="AF85" s="208"/>
      <c r="AG85" s="208"/>
      <c r="AH85" s="208"/>
      <c r="AI85" s="208"/>
      <c r="AJ85" s="214"/>
      <c r="AK85" s="208"/>
      <c r="AL85" s="208"/>
    </row>
    <row r="86" spans="1:38" s="209" customFormat="1" ht="15.6" customHeight="1">
      <c r="A86" s="309">
        <v>11</v>
      </c>
      <c r="B86" s="373">
        <v>44875</v>
      </c>
      <c r="C86" s="374"/>
      <c r="D86" s="374" t="s">
        <v>948</v>
      </c>
      <c r="E86" s="375" t="s">
        <v>846</v>
      </c>
      <c r="F86" s="375">
        <v>6</v>
      </c>
      <c r="G86" s="375">
        <v>10.1</v>
      </c>
      <c r="H86" s="282">
        <v>4.25</v>
      </c>
      <c r="I86" s="282">
        <v>0.1</v>
      </c>
      <c r="J86" s="283" t="s">
        <v>920</v>
      </c>
      <c r="K86" s="282">
        <f>F86-H86</f>
        <v>1.75</v>
      </c>
      <c r="L86" s="284">
        <v>100</v>
      </c>
      <c r="M86" s="285">
        <f t="shared" si="68"/>
        <v>2000</v>
      </c>
      <c r="N86" s="282">
        <v>1200</v>
      </c>
      <c r="O86" s="283" t="s">
        <v>541</v>
      </c>
      <c r="P86" s="281">
        <v>44876</v>
      </c>
      <c r="Q86" s="208"/>
      <c r="R86" s="214" t="s">
        <v>542</v>
      </c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s="209" customFormat="1" ht="15.6" customHeight="1">
      <c r="A87" s="324">
        <v>12</v>
      </c>
      <c r="B87" s="332">
        <v>44876</v>
      </c>
      <c r="C87" s="333"/>
      <c r="D87" s="333" t="s">
        <v>952</v>
      </c>
      <c r="E87" s="340" t="s">
        <v>543</v>
      </c>
      <c r="F87" s="340">
        <v>33</v>
      </c>
      <c r="G87" s="340">
        <v>17</v>
      </c>
      <c r="H87" s="328">
        <v>17</v>
      </c>
      <c r="I87" s="328" t="s">
        <v>953</v>
      </c>
      <c r="J87" s="327" t="s">
        <v>940</v>
      </c>
      <c r="K87" s="328">
        <f t="shared" ref="K87:K88" si="69">H87-F87</f>
        <v>-16</v>
      </c>
      <c r="L87" s="329">
        <v>100</v>
      </c>
      <c r="M87" s="330">
        <f t="shared" si="68"/>
        <v>-4500</v>
      </c>
      <c r="N87" s="328">
        <v>275</v>
      </c>
      <c r="O87" s="327" t="s">
        <v>553</v>
      </c>
      <c r="P87" s="331">
        <v>44879</v>
      </c>
      <c r="Q87" s="208"/>
      <c r="R87" s="214" t="s">
        <v>807</v>
      </c>
      <c r="S87" s="208"/>
      <c r="T87" s="208"/>
      <c r="U87" s="208"/>
      <c r="V87" s="208"/>
      <c r="W87" s="208"/>
      <c r="X87" s="214"/>
      <c r="Y87" s="208"/>
      <c r="Z87" s="208"/>
      <c r="AA87" s="208"/>
      <c r="AB87" s="208"/>
      <c r="AC87" s="208"/>
      <c r="AD87" s="214"/>
      <c r="AE87" s="208"/>
      <c r="AF87" s="208"/>
      <c r="AG87" s="208"/>
      <c r="AH87" s="208"/>
      <c r="AI87" s="208"/>
      <c r="AJ87" s="214"/>
      <c r="AK87" s="208"/>
      <c r="AL87" s="208"/>
    </row>
    <row r="88" spans="1:38" s="209" customFormat="1" ht="15.6" customHeight="1">
      <c r="A88" s="309">
        <v>13</v>
      </c>
      <c r="B88" s="373">
        <v>44880</v>
      </c>
      <c r="C88" s="374"/>
      <c r="D88" s="374" t="s">
        <v>970</v>
      </c>
      <c r="E88" s="375" t="s">
        <v>543</v>
      </c>
      <c r="F88" s="375">
        <v>1.55</v>
      </c>
      <c r="G88" s="375">
        <v>0.6</v>
      </c>
      <c r="H88" s="282">
        <v>2.2000000000000002</v>
      </c>
      <c r="I88" s="282" t="s">
        <v>971</v>
      </c>
      <c r="J88" s="283" t="s">
        <v>972</v>
      </c>
      <c r="K88" s="282">
        <f t="shared" si="69"/>
        <v>0.65000000000000013</v>
      </c>
      <c r="L88" s="284">
        <v>100</v>
      </c>
      <c r="M88" s="285">
        <f t="shared" si="68"/>
        <v>3280.0000000000009</v>
      </c>
      <c r="N88" s="282">
        <v>5200</v>
      </c>
      <c r="O88" s="283" t="s">
        <v>541</v>
      </c>
      <c r="P88" s="281">
        <v>44880</v>
      </c>
      <c r="Q88" s="208"/>
      <c r="R88" s="214" t="s">
        <v>542</v>
      </c>
      <c r="S88" s="208"/>
      <c r="T88" s="208"/>
      <c r="U88" s="208"/>
      <c r="V88" s="208"/>
      <c r="W88" s="208"/>
      <c r="X88" s="214"/>
      <c r="Y88" s="208"/>
      <c r="Z88" s="208"/>
      <c r="AA88" s="208"/>
      <c r="AB88" s="208"/>
      <c r="AC88" s="208"/>
      <c r="AD88" s="214"/>
      <c r="AE88" s="208"/>
      <c r="AF88" s="208"/>
      <c r="AG88" s="208"/>
      <c r="AH88" s="208"/>
      <c r="AI88" s="208"/>
      <c r="AJ88" s="214"/>
      <c r="AK88" s="208"/>
      <c r="AL88" s="208"/>
    </row>
    <row r="89" spans="1:38" s="209" customFormat="1" ht="15.6" customHeight="1">
      <c r="A89" s="324">
        <v>14</v>
      </c>
      <c r="B89" s="332">
        <v>44881</v>
      </c>
      <c r="C89" s="333"/>
      <c r="D89" s="333" t="s">
        <v>970</v>
      </c>
      <c r="E89" s="340" t="s">
        <v>543</v>
      </c>
      <c r="F89" s="340">
        <v>1.45</v>
      </c>
      <c r="G89" s="340">
        <v>0.5</v>
      </c>
      <c r="H89" s="328">
        <v>0.5</v>
      </c>
      <c r="I89" s="328" t="s">
        <v>971</v>
      </c>
      <c r="J89" s="327" t="s">
        <v>1002</v>
      </c>
      <c r="K89" s="328">
        <f t="shared" ref="K89" si="70">H89-F89</f>
        <v>-0.95</v>
      </c>
      <c r="L89" s="329">
        <v>100</v>
      </c>
      <c r="M89" s="330">
        <f t="shared" ref="M89" si="71">(K89*N89)-L89</f>
        <v>-5040</v>
      </c>
      <c r="N89" s="328">
        <v>5200</v>
      </c>
      <c r="O89" s="327" t="s">
        <v>553</v>
      </c>
      <c r="P89" s="331">
        <v>44883</v>
      </c>
      <c r="Q89" s="208"/>
      <c r="R89" s="214" t="s">
        <v>542</v>
      </c>
      <c r="S89" s="208"/>
      <c r="T89" s="208"/>
      <c r="U89" s="208"/>
      <c r="V89" s="208"/>
      <c r="W89" s="208"/>
      <c r="X89" s="214"/>
      <c r="Y89" s="208"/>
      <c r="Z89" s="208"/>
      <c r="AA89" s="208"/>
      <c r="AB89" s="208"/>
      <c r="AC89" s="208"/>
      <c r="AD89" s="214"/>
      <c r="AE89" s="208"/>
      <c r="AF89" s="208"/>
      <c r="AG89" s="208"/>
      <c r="AH89" s="208"/>
      <c r="AI89" s="208"/>
      <c r="AJ89" s="214"/>
      <c r="AK89" s="208"/>
      <c r="AL89" s="208"/>
    </row>
    <row r="90" spans="1:38" s="209" customFormat="1" ht="15.6" customHeight="1">
      <c r="A90" s="324">
        <v>15</v>
      </c>
      <c r="B90" s="332">
        <v>44881</v>
      </c>
      <c r="C90" s="333"/>
      <c r="D90" s="333" t="s">
        <v>979</v>
      </c>
      <c r="E90" s="340" t="s">
        <v>543</v>
      </c>
      <c r="F90" s="340">
        <v>41</v>
      </c>
      <c r="G90" s="340">
        <v>9</v>
      </c>
      <c r="H90" s="328">
        <v>9</v>
      </c>
      <c r="I90" s="328" t="s">
        <v>942</v>
      </c>
      <c r="J90" s="327" t="s">
        <v>990</v>
      </c>
      <c r="K90" s="328">
        <f t="shared" ref="K90:K93" si="72">H90-F90</f>
        <v>-32</v>
      </c>
      <c r="L90" s="329">
        <v>100</v>
      </c>
      <c r="M90" s="330">
        <f t="shared" ref="M90:M93" si="73">(K90*N90)-L90</f>
        <v>-1700</v>
      </c>
      <c r="N90" s="328">
        <v>50</v>
      </c>
      <c r="O90" s="327" t="s">
        <v>553</v>
      </c>
      <c r="P90" s="331">
        <v>44882</v>
      </c>
      <c r="Q90" s="208"/>
      <c r="R90" s="214" t="s">
        <v>807</v>
      </c>
      <c r="S90" s="208"/>
      <c r="T90" s="208"/>
      <c r="U90" s="208"/>
      <c r="V90" s="208"/>
      <c r="W90" s="208"/>
      <c r="X90" s="214"/>
      <c r="Y90" s="208"/>
      <c r="Z90" s="208"/>
      <c r="AA90" s="208"/>
      <c r="AB90" s="208"/>
      <c r="AC90" s="208"/>
      <c r="AD90" s="214"/>
      <c r="AE90" s="208"/>
      <c r="AF90" s="208"/>
      <c r="AG90" s="208"/>
      <c r="AH90" s="208"/>
      <c r="AI90" s="208"/>
      <c r="AJ90" s="214"/>
      <c r="AK90" s="208"/>
      <c r="AL90" s="208"/>
    </row>
    <row r="91" spans="1:38" s="209" customFormat="1" ht="15.6" customHeight="1">
      <c r="A91" s="309">
        <v>16</v>
      </c>
      <c r="B91" s="373">
        <v>44882</v>
      </c>
      <c r="C91" s="374"/>
      <c r="D91" s="374" t="s">
        <v>996</v>
      </c>
      <c r="E91" s="375" t="s">
        <v>543</v>
      </c>
      <c r="F91" s="375">
        <v>29</v>
      </c>
      <c r="G91" s="375">
        <v>16</v>
      </c>
      <c r="H91" s="282">
        <v>35</v>
      </c>
      <c r="I91" s="282" t="s">
        <v>997</v>
      </c>
      <c r="J91" s="283" t="s">
        <v>1003</v>
      </c>
      <c r="K91" s="282">
        <f t="shared" si="72"/>
        <v>6</v>
      </c>
      <c r="L91" s="284">
        <v>100</v>
      </c>
      <c r="M91" s="285">
        <f t="shared" si="73"/>
        <v>2300</v>
      </c>
      <c r="N91" s="282">
        <v>400</v>
      </c>
      <c r="O91" s="283" t="s">
        <v>541</v>
      </c>
      <c r="P91" s="281">
        <v>44883</v>
      </c>
      <c r="Q91" s="208"/>
      <c r="R91" s="214" t="s">
        <v>807</v>
      </c>
      <c r="S91" s="208"/>
      <c r="T91" s="208"/>
      <c r="U91" s="208"/>
      <c r="V91" s="208"/>
      <c r="W91" s="208"/>
      <c r="X91" s="214"/>
      <c r="Y91" s="208"/>
      <c r="Z91" s="208"/>
      <c r="AA91" s="208"/>
      <c r="AB91" s="208"/>
      <c r="AC91" s="208"/>
      <c r="AD91" s="214"/>
      <c r="AE91" s="208"/>
      <c r="AF91" s="208"/>
      <c r="AG91" s="208"/>
      <c r="AH91" s="208"/>
      <c r="AI91" s="208"/>
      <c r="AJ91" s="214"/>
      <c r="AK91" s="208"/>
      <c r="AL91" s="208"/>
    </row>
    <row r="92" spans="1:38" s="209" customFormat="1" ht="15.6" customHeight="1">
      <c r="A92" s="324">
        <v>17</v>
      </c>
      <c r="B92" s="332">
        <v>44883</v>
      </c>
      <c r="C92" s="333"/>
      <c r="D92" s="333" t="s">
        <v>1000</v>
      </c>
      <c r="E92" s="340" t="s">
        <v>543</v>
      </c>
      <c r="F92" s="340">
        <v>9.5</v>
      </c>
      <c r="G92" s="340">
        <v>4.5</v>
      </c>
      <c r="H92" s="328">
        <v>4.5</v>
      </c>
      <c r="I92" s="328" t="s">
        <v>1001</v>
      </c>
      <c r="J92" s="327" t="s">
        <v>1019</v>
      </c>
      <c r="K92" s="328">
        <f t="shared" si="72"/>
        <v>-5</v>
      </c>
      <c r="L92" s="329">
        <v>100</v>
      </c>
      <c r="M92" s="330">
        <f t="shared" si="73"/>
        <v>-4600</v>
      </c>
      <c r="N92" s="328">
        <v>900</v>
      </c>
      <c r="O92" s="327" t="s">
        <v>553</v>
      </c>
      <c r="P92" s="331">
        <v>44886</v>
      </c>
      <c r="Q92" s="208"/>
      <c r="R92" s="214" t="s">
        <v>542</v>
      </c>
      <c r="S92" s="208"/>
      <c r="T92" s="208"/>
      <c r="U92" s="208"/>
      <c r="V92" s="208"/>
      <c r="W92" s="208"/>
      <c r="X92" s="214"/>
      <c r="Y92" s="208"/>
      <c r="Z92" s="208"/>
      <c r="AA92" s="208"/>
      <c r="AB92" s="208"/>
      <c r="AC92" s="208"/>
      <c r="AD92" s="214"/>
      <c r="AE92" s="208"/>
      <c r="AF92" s="208"/>
      <c r="AG92" s="208"/>
      <c r="AH92" s="208"/>
      <c r="AI92" s="208"/>
      <c r="AJ92" s="214"/>
      <c r="AK92" s="208"/>
      <c r="AL92" s="208"/>
    </row>
    <row r="93" spans="1:38" s="209" customFormat="1" ht="15.6" customHeight="1">
      <c r="A93" s="324">
        <v>18</v>
      </c>
      <c r="B93" s="332">
        <v>44883</v>
      </c>
      <c r="C93" s="333"/>
      <c r="D93" s="333" t="s">
        <v>996</v>
      </c>
      <c r="E93" s="340" t="s">
        <v>543</v>
      </c>
      <c r="F93" s="340">
        <v>27</v>
      </c>
      <c r="G93" s="340">
        <v>15</v>
      </c>
      <c r="H93" s="328">
        <v>15</v>
      </c>
      <c r="I93" s="328" t="s">
        <v>997</v>
      </c>
      <c r="J93" s="327" t="s">
        <v>944</v>
      </c>
      <c r="K93" s="328">
        <f t="shared" si="72"/>
        <v>-12</v>
      </c>
      <c r="L93" s="329">
        <v>100</v>
      </c>
      <c r="M93" s="330">
        <f t="shared" si="73"/>
        <v>-4900</v>
      </c>
      <c r="N93" s="328">
        <v>400</v>
      </c>
      <c r="O93" s="327" t="s">
        <v>553</v>
      </c>
      <c r="P93" s="331">
        <v>44886</v>
      </c>
      <c r="Q93" s="208"/>
      <c r="R93" s="214" t="s">
        <v>542</v>
      </c>
      <c r="S93" s="208"/>
      <c r="T93" s="208"/>
      <c r="U93" s="208"/>
      <c r="V93" s="208"/>
      <c r="W93" s="208"/>
      <c r="X93" s="214"/>
      <c r="Y93" s="208"/>
      <c r="Z93" s="208"/>
      <c r="AA93" s="208"/>
      <c r="AB93" s="208"/>
      <c r="AC93" s="208"/>
      <c r="AD93" s="214"/>
      <c r="AE93" s="208"/>
      <c r="AF93" s="208"/>
      <c r="AG93" s="208"/>
      <c r="AH93" s="208"/>
      <c r="AI93" s="208"/>
      <c r="AJ93" s="214"/>
      <c r="AK93" s="208"/>
      <c r="AL93" s="208"/>
    </row>
    <row r="94" spans="1:38" s="209" customFormat="1" ht="15.6" customHeight="1">
      <c r="A94" s="277">
        <v>19</v>
      </c>
      <c r="B94" s="308">
        <v>44887</v>
      </c>
      <c r="C94" s="267"/>
      <c r="D94" s="267" t="s">
        <v>1054</v>
      </c>
      <c r="E94" s="212" t="s">
        <v>543</v>
      </c>
      <c r="F94" s="212" t="s">
        <v>1055</v>
      </c>
      <c r="G94" s="212">
        <v>85</v>
      </c>
      <c r="H94" s="213"/>
      <c r="I94" s="213" t="s">
        <v>1056</v>
      </c>
      <c r="J94" s="243" t="s">
        <v>544</v>
      </c>
      <c r="K94" s="213"/>
      <c r="L94" s="232"/>
      <c r="M94" s="233"/>
      <c r="N94" s="213"/>
      <c r="O94" s="243"/>
      <c r="P94" s="210"/>
      <c r="Q94" s="208"/>
      <c r="R94" s="214"/>
      <c r="S94" s="208"/>
      <c r="T94" s="208"/>
      <c r="U94" s="208"/>
      <c r="V94" s="208"/>
      <c r="W94" s="208"/>
      <c r="X94" s="214"/>
      <c r="Y94" s="208"/>
      <c r="Z94" s="208"/>
      <c r="AA94" s="208"/>
      <c r="AB94" s="208"/>
      <c r="AC94" s="208"/>
      <c r="AD94" s="214"/>
      <c r="AE94" s="208"/>
      <c r="AF94" s="208"/>
      <c r="AG94" s="208"/>
      <c r="AH94" s="208"/>
      <c r="AI94" s="208"/>
      <c r="AJ94" s="214"/>
      <c r="AK94" s="208"/>
      <c r="AL94" s="208"/>
    </row>
    <row r="95" spans="1:38" s="209" customFormat="1" ht="15.6" customHeight="1">
      <c r="A95" s="277"/>
      <c r="B95" s="308"/>
      <c r="C95" s="267"/>
      <c r="D95" s="267"/>
      <c r="E95" s="212"/>
      <c r="F95" s="212"/>
      <c r="G95" s="212"/>
      <c r="H95" s="213"/>
      <c r="I95" s="213"/>
      <c r="J95" s="243"/>
      <c r="K95" s="213"/>
      <c r="L95" s="232"/>
      <c r="M95" s="233"/>
      <c r="N95" s="213"/>
      <c r="O95" s="243"/>
      <c r="P95" s="210"/>
      <c r="Q95" s="208"/>
      <c r="R95" s="214"/>
      <c r="S95" s="208"/>
      <c r="T95" s="208"/>
      <c r="U95" s="208"/>
      <c r="V95" s="208"/>
      <c r="W95" s="208"/>
      <c r="X95" s="214"/>
      <c r="Y95" s="208"/>
      <c r="Z95" s="208"/>
      <c r="AA95" s="208"/>
      <c r="AB95" s="208"/>
      <c r="AC95" s="208"/>
      <c r="AD95" s="214"/>
      <c r="AE95" s="208"/>
      <c r="AF95" s="208"/>
      <c r="AG95" s="208"/>
      <c r="AH95" s="208"/>
      <c r="AI95" s="208"/>
      <c r="AJ95" s="214"/>
      <c r="AK95" s="208"/>
      <c r="AL95" s="208"/>
    </row>
    <row r="96" spans="1:38" ht="15" customHeight="1">
      <c r="A96" s="376"/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  <c r="Q96" s="1"/>
      <c r="R96" s="6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1"/>
    </row>
    <row r="97" spans="1:38" ht="15" customHeight="1">
      <c r="A97" s="376"/>
      <c r="B97" s="376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1"/>
    </row>
    <row r="98" spans="1:38" ht="12.75" customHeight="1">
      <c r="A98" s="140"/>
      <c r="B98" s="145"/>
      <c r="C98" s="145"/>
      <c r="D98" s="146"/>
      <c r="E98" s="140"/>
      <c r="F98" s="147"/>
      <c r="G98" s="140"/>
      <c r="H98" s="140"/>
      <c r="I98" s="140"/>
      <c r="J98" s="145"/>
      <c r="K98" s="148"/>
      <c r="L98" s="140"/>
      <c r="M98" s="140"/>
      <c r="N98" s="140"/>
      <c r="O98" s="149"/>
      <c r="P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ht="38.25" customHeight="1">
      <c r="A99" s="92" t="s">
        <v>565</v>
      </c>
      <c r="B99" s="150"/>
      <c r="C99" s="150"/>
      <c r="D99" s="151"/>
      <c r="E99" s="125"/>
      <c r="F99" s="6"/>
      <c r="G99" s="6"/>
      <c r="H99" s="126"/>
      <c r="I99" s="152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</row>
    <row r="100" spans="1:38" s="209" customFormat="1" ht="38.25">
      <c r="A100" s="93" t="s">
        <v>16</v>
      </c>
      <c r="B100" s="94" t="s">
        <v>518</v>
      </c>
      <c r="C100" s="94"/>
      <c r="D100" s="95" t="s">
        <v>529</v>
      </c>
      <c r="E100" s="94" t="s">
        <v>530</v>
      </c>
      <c r="F100" s="94" t="s">
        <v>531</v>
      </c>
      <c r="G100" s="94" t="s">
        <v>532</v>
      </c>
      <c r="H100" s="94" t="s">
        <v>533</v>
      </c>
      <c r="I100" s="94" t="s">
        <v>534</v>
      </c>
      <c r="J100" s="93" t="s">
        <v>535</v>
      </c>
      <c r="K100" s="129" t="s">
        <v>552</v>
      </c>
      <c r="L100" s="130" t="s">
        <v>537</v>
      </c>
      <c r="M100" s="96" t="s">
        <v>538</v>
      </c>
      <c r="N100" s="94" t="s">
        <v>539</v>
      </c>
      <c r="O100" s="95" t="s">
        <v>540</v>
      </c>
      <c r="P100" s="94" t="s">
        <v>769</v>
      </c>
      <c r="Q100" s="208"/>
      <c r="R100" s="6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</row>
    <row r="101" spans="1:38" s="209" customFormat="1" ht="12.75" customHeight="1">
      <c r="A101" s="389">
        <v>1</v>
      </c>
      <c r="B101" s="390">
        <v>44840</v>
      </c>
      <c r="C101" s="391"/>
      <c r="D101" s="392" t="s">
        <v>116</v>
      </c>
      <c r="E101" s="393" t="s">
        <v>543</v>
      </c>
      <c r="F101" s="393">
        <v>1405</v>
      </c>
      <c r="G101" s="393">
        <v>1240</v>
      </c>
      <c r="H101" s="393">
        <v>1625</v>
      </c>
      <c r="I101" s="393" t="s">
        <v>854</v>
      </c>
      <c r="J101" s="348" t="s">
        <v>967</v>
      </c>
      <c r="K101" s="348">
        <f t="shared" ref="K101" si="74">H101-F101</f>
        <v>220</v>
      </c>
      <c r="L101" s="349">
        <f t="shared" ref="L101" si="75">(F101*-0.7)/100</f>
        <v>-9.8349999999999991</v>
      </c>
      <c r="M101" s="350">
        <f t="shared" ref="M101" si="76">(K101+L101)/F101</f>
        <v>0.14958362989323842</v>
      </c>
      <c r="N101" s="348" t="s">
        <v>541</v>
      </c>
      <c r="O101" s="351">
        <v>44879</v>
      </c>
      <c r="P101" s="348"/>
      <c r="Q101" s="208"/>
      <c r="R101" s="1" t="s">
        <v>542</v>
      </c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</row>
    <row r="102" spans="1:38" ht="14.25" customHeight="1">
      <c r="A102" s="312">
        <v>2</v>
      </c>
      <c r="B102" s="313">
        <v>44840</v>
      </c>
      <c r="C102" s="305"/>
      <c r="D102" s="305" t="s">
        <v>853</v>
      </c>
      <c r="E102" s="306" t="s">
        <v>543</v>
      </c>
      <c r="F102" s="306" t="s">
        <v>855</v>
      </c>
      <c r="G102" s="306">
        <v>1220</v>
      </c>
      <c r="H102" s="306"/>
      <c r="I102" s="306" t="s">
        <v>856</v>
      </c>
      <c r="J102" s="243" t="s">
        <v>544</v>
      </c>
      <c r="K102" s="213"/>
      <c r="L102" s="232"/>
      <c r="M102" s="233"/>
      <c r="N102" s="213"/>
      <c r="O102" s="243"/>
      <c r="P102" s="210"/>
      <c r="Q102" s="208"/>
      <c r="R102" s="208" t="s">
        <v>542</v>
      </c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306"/>
      <c r="B103" s="304"/>
      <c r="C103" s="305"/>
      <c r="D103" s="305"/>
      <c r="E103" s="306"/>
      <c r="F103" s="306"/>
      <c r="G103" s="306"/>
      <c r="H103" s="306"/>
      <c r="I103" s="306"/>
      <c r="J103" s="243"/>
      <c r="K103" s="213"/>
      <c r="L103" s="232"/>
      <c r="M103" s="233"/>
      <c r="N103" s="213"/>
      <c r="O103" s="243"/>
      <c r="P103" s="210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09" t="s">
        <v>545</v>
      </c>
      <c r="B104" s="109"/>
      <c r="C104" s="109"/>
      <c r="D104" s="109"/>
      <c r="E104" s="41"/>
      <c r="F104" s="117" t="s">
        <v>547</v>
      </c>
      <c r="G104" s="54"/>
      <c r="H104" s="54"/>
      <c r="I104" s="54"/>
      <c r="J104" s="6"/>
      <c r="K104" s="134"/>
      <c r="L104" s="135"/>
      <c r="M104" s="6"/>
      <c r="N104" s="99"/>
      <c r="O104" s="153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6" t="s">
        <v>546</v>
      </c>
      <c r="B105" s="109"/>
      <c r="C105" s="109"/>
      <c r="D105" s="109"/>
      <c r="E105" s="6"/>
      <c r="F105" s="117" t="s">
        <v>549</v>
      </c>
      <c r="G105" s="6"/>
      <c r="H105" s="6" t="s">
        <v>765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6"/>
      <c r="B106" s="109"/>
      <c r="C106" s="109"/>
      <c r="D106" s="109"/>
      <c r="E106" s="6"/>
      <c r="F106" s="117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4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6"/>
      <c r="B107" s="109"/>
      <c r="C107" s="109"/>
      <c r="D107" s="109"/>
      <c r="E107" s="6"/>
      <c r="F107" s="117"/>
      <c r="G107" s="54"/>
      <c r="H107" s="41"/>
      <c r="I107" s="54"/>
      <c r="J107" s="6"/>
      <c r="K107" s="134"/>
      <c r="L107" s="135"/>
      <c r="M107" s="6"/>
      <c r="N107" s="99"/>
      <c r="O107" s="136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4"/>
      <c r="B108" s="98"/>
      <c r="C108" s="98"/>
      <c r="D108" s="41"/>
      <c r="E108" s="54"/>
      <c r="F108" s="54"/>
      <c r="G108" s="54"/>
      <c r="H108" s="41"/>
      <c r="I108" s="54"/>
      <c r="J108" s="6"/>
      <c r="K108" s="134"/>
      <c r="L108" s="135"/>
      <c r="M108" s="6"/>
      <c r="N108" s="99"/>
      <c r="O108" s="136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54" t="s">
        <v>566</v>
      </c>
      <c r="C109" s="154"/>
      <c r="D109" s="154"/>
      <c r="E109" s="154"/>
      <c r="F109" s="6"/>
      <c r="G109" s="6"/>
      <c r="H109" s="127"/>
      <c r="I109" s="6"/>
      <c r="J109" s="127"/>
      <c r="K109" s="128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3" t="s">
        <v>16</v>
      </c>
      <c r="B110" s="94" t="s">
        <v>518</v>
      </c>
      <c r="C110" s="94"/>
      <c r="D110" s="95" t="s">
        <v>529</v>
      </c>
      <c r="E110" s="94" t="s">
        <v>530</v>
      </c>
      <c r="F110" s="94" t="s">
        <v>531</v>
      </c>
      <c r="G110" s="94" t="s">
        <v>567</v>
      </c>
      <c r="H110" s="94" t="s">
        <v>568</v>
      </c>
      <c r="I110" s="94" t="s">
        <v>534</v>
      </c>
      <c r="J110" s="155" t="s">
        <v>535</v>
      </c>
      <c r="K110" s="94" t="s">
        <v>536</v>
      </c>
      <c r="L110" s="94" t="s">
        <v>569</v>
      </c>
      <c r="M110" s="94" t="s">
        <v>539</v>
      </c>
      <c r="N110" s="95" t="s">
        <v>540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6">
        <v>1</v>
      </c>
      <c r="B111" s="157">
        <v>41579</v>
      </c>
      <c r="C111" s="157"/>
      <c r="D111" s="158" t="s">
        <v>570</v>
      </c>
      <c r="E111" s="159" t="s">
        <v>571</v>
      </c>
      <c r="F111" s="160">
        <v>82</v>
      </c>
      <c r="G111" s="159" t="s">
        <v>572</v>
      </c>
      <c r="H111" s="159">
        <v>100</v>
      </c>
      <c r="I111" s="161">
        <v>100</v>
      </c>
      <c r="J111" s="162" t="s">
        <v>573</v>
      </c>
      <c r="K111" s="163">
        <f t="shared" ref="K111:K163" si="77">H111-F111</f>
        <v>18</v>
      </c>
      <c r="L111" s="164">
        <f t="shared" ref="L111:L163" si="78">K111/F111</f>
        <v>0.21951219512195122</v>
      </c>
      <c r="M111" s="159" t="s">
        <v>541</v>
      </c>
      <c r="N111" s="165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6">
        <v>2</v>
      </c>
      <c r="B112" s="157">
        <v>41794</v>
      </c>
      <c r="C112" s="157"/>
      <c r="D112" s="158" t="s">
        <v>574</v>
      </c>
      <c r="E112" s="159" t="s">
        <v>543</v>
      </c>
      <c r="F112" s="160">
        <v>257</v>
      </c>
      <c r="G112" s="159" t="s">
        <v>572</v>
      </c>
      <c r="H112" s="159">
        <v>300</v>
      </c>
      <c r="I112" s="161">
        <v>300</v>
      </c>
      <c r="J112" s="162" t="s">
        <v>573</v>
      </c>
      <c r="K112" s="163">
        <f t="shared" si="77"/>
        <v>43</v>
      </c>
      <c r="L112" s="164">
        <f t="shared" si="78"/>
        <v>0.16731517509727625</v>
      </c>
      <c r="M112" s="159" t="s">
        <v>541</v>
      </c>
      <c r="N112" s="165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</v>
      </c>
      <c r="B113" s="157">
        <v>41828</v>
      </c>
      <c r="C113" s="157"/>
      <c r="D113" s="158" t="s">
        <v>575</v>
      </c>
      <c r="E113" s="159" t="s">
        <v>543</v>
      </c>
      <c r="F113" s="160">
        <v>393</v>
      </c>
      <c r="G113" s="159" t="s">
        <v>572</v>
      </c>
      <c r="H113" s="159">
        <v>468</v>
      </c>
      <c r="I113" s="161">
        <v>468</v>
      </c>
      <c r="J113" s="162" t="s">
        <v>573</v>
      </c>
      <c r="K113" s="163">
        <f t="shared" si="77"/>
        <v>75</v>
      </c>
      <c r="L113" s="164">
        <f t="shared" si="78"/>
        <v>0.19083969465648856</v>
      </c>
      <c r="M113" s="159" t="s">
        <v>541</v>
      </c>
      <c r="N113" s="165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</v>
      </c>
      <c r="B114" s="157">
        <v>41857</v>
      </c>
      <c r="C114" s="157"/>
      <c r="D114" s="158" t="s">
        <v>576</v>
      </c>
      <c r="E114" s="159" t="s">
        <v>543</v>
      </c>
      <c r="F114" s="160">
        <v>205</v>
      </c>
      <c r="G114" s="159" t="s">
        <v>572</v>
      </c>
      <c r="H114" s="159">
        <v>275</v>
      </c>
      <c r="I114" s="161">
        <v>250</v>
      </c>
      <c r="J114" s="162" t="s">
        <v>573</v>
      </c>
      <c r="K114" s="163">
        <f t="shared" si="77"/>
        <v>70</v>
      </c>
      <c r="L114" s="164">
        <f t="shared" si="78"/>
        <v>0.34146341463414637</v>
      </c>
      <c r="M114" s="159" t="s">
        <v>541</v>
      </c>
      <c r="N114" s="165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5</v>
      </c>
      <c r="B115" s="157">
        <v>41886</v>
      </c>
      <c r="C115" s="157"/>
      <c r="D115" s="158" t="s">
        <v>577</v>
      </c>
      <c r="E115" s="159" t="s">
        <v>543</v>
      </c>
      <c r="F115" s="160">
        <v>162</v>
      </c>
      <c r="G115" s="159" t="s">
        <v>572</v>
      </c>
      <c r="H115" s="159">
        <v>190</v>
      </c>
      <c r="I115" s="161">
        <v>190</v>
      </c>
      <c r="J115" s="162" t="s">
        <v>573</v>
      </c>
      <c r="K115" s="163">
        <f t="shared" si="77"/>
        <v>28</v>
      </c>
      <c r="L115" s="164">
        <f t="shared" si="78"/>
        <v>0.1728395061728395</v>
      </c>
      <c r="M115" s="159" t="s">
        <v>541</v>
      </c>
      <c r="N115" s="165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6</v>
      </c>
      <c r="B116" s="157">
        <v>41886</v>
      </c>
      <c r="C116" s="157"/>
      <c r="D116" s="158" t="s">
        <v>578</v>
      </c>
      <c r="E116" s="159" t="s">
        <v>543</v>
      </c>
      <c r="F116" s="160">
        <v>75</v>
      </c>
      <c r="G116" s="159" t="s">
        <v>572</v>
      </c>
      <c r="H116" s="159">
        <v>91.5</v>
      </c>
      <c r="I116" s="161" t="s">
        <v>579</v>
      </c>
      <c r="J116" s="162" t="s">
        <v>580</v>
      </c>
      <c r="K116" s="163">
        <f t="shared" si="77"/>
        <v>16.5</v>
      </c>
      <c r="L116" s="164">
        <f t="shared" si="78"/>
        <v>0.22</v>
      </c>
      <c r="M116" s="159" t="s">
        <v>541</v>
      </c>
      <c r="N116" s="165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7</v>
      </c>
      <c r="B117" s="157">
        <v>41913</v>
      </c>
      <c r="C117" s="157"/>
      <c r="D117" s="158" t="s">
        <v>581</v>
      </c>
      <c r="E117" s="159" t="s">
        <v>543</v>
      </c>
      <c r="F117" s="160">
        <v>850</v>
      </c>
      <c r="G117" s="159" t="s">
        <v>572</v>
      </c>
      <c r="H117" s="159">
        <v>982.5</v>
      </c>
      <c r="I117" s="161">
        <v>1050</v>
      </c>
      <c r="J117" s="162" t="s">
        <v>582</v>
      </c>
      <c r="K117" s="163">
        <f t="shared" si="77"/>
        <v>132.5</v>
      </c>
      <c r="L117" s="164">
        <f t="shared" si="78"/>
        <v>0.15588235294117647</v>
      </c>
      <c r="M117" s="159" t="s">
        <v>541</v>
      </c>
      <c r="N117" s="165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8</v>
      </c>
      <c r="B118" s="157">
        <v>41913</v>
      </c>
      <c r="C118" s="157"/>
      <c r="D118" s="158" t="s">
        <v>583</v>
      </c>
      <c r="E118" s="159" t="s">
        <v>543</v>
      </c>
      <c r="F118" s="160">
        <v>475</v>
      </c>
      <c r="G118" s="159" t="s">
        <v>572</v>
      </c>
      <c r="H118" s="159">
        <v>515</v>
      </c>
      <c r="I118" s="161">
        <v>600</v>
      </c>
      <c r="J118" s="162" t="s">
        <v>584</v>
      </c>
      <c r="K118" s="163">
        <f t="shared" si="77"/>
        <v>40</v>
      </c>
      <c r="L118" s="164">
        <f t="shared" si="78"/>
        <v>8.4210526315789472E-2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9</v>
      </c>
      <c r="B119" s="157">
        <v>41913</v>
      </c>
      <c r="C119" s="157"/>
      <c r="D119" s="158" t="s">
        <v>585</v>
      </c>
      <c r="E119" s="159" t="s">
        <v>543</v>
      </c>
      <c r="F119" s="160">
        <v>86</v>
      </c>
      <c r="G119" s="159" t="s">
        <v>572</v>
      </c>
      <c r="H119" s="159">
        <v>99</v>
      </c>
      <c r="I119" s="161">
        <v>140</v>
      </c>
      <c r="J119" s="162" t="s">
        <v>586</v>
      </c>
      <c r="K119" s="163">
        <f t="shared" si="77"/>
        <v>13</v>
      </c>
      <c r="L119" s="164">
        <f t="shared" si="78"/>
        <v>0.15116279069767441</v>
      </c>
      <c r="M119" s="159" t="s">
        <v>541</v>
      </c>
      <c r="N119" s="165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10</v>
      </c>
      <c r="B120" s="157">
        <v>41926</v>
      </c>
      <c r="C120" s="157"/>
      <c r="D120" s="158" t="s">
        <v>587</v>
      </c>
      <c r="E120" s="159" t="s">
        <v>543</v>
      </c>
      <c r="F120" s="160">
        <v>496.6</v>
      </c>
      <c r="G120" s="159" t="s">
        <v>572</v>
      </c>
      <c r="H120" s="159">
        <v>621</v>
      </c>
      <c r="I120" s="161">
        <v>580</v>
      </c>
      <c r="J120" s="162" t="s">
        <v>573</v>
      </c>
      <c r="K120" s="163">
        <f t="shared" si="77"/>
        <v>124.39999999999998</v>
      </c>
      <c r="L120" s="164">
        <f t="shared" si="78"/>
        <v>0.25050342327829234</v>
      </c>
      <c r="M120" s="159" t="s">
        <v>541</v>
      </c>
      <c r="N120" s="165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11</v>
      </c>
      <c r="B121" s="157">
        <v>41926</v>
      </c>
      <c r="C121" s="157"/>
      <c r="D121" s="158" t="s">
        <v>588</v>
      </c>
      <c r="E121" s="159" t="s">
        <v>543</v>
      </c>
      <c r="F121" s="160">
        <v>2481.9</v>
      </c>
      <c r="G121" s="159" t="s">
        <v>572</v>
      </c>
      <c r="H121" s="159">
        <v>2840</v>
      </c>
      <c r="I121" s="161">
        <v>2870</v>
      </c>
      <c r="J121" s="162" t="s">
        <v>589</v>
      </c>
      <c r="K121" s="163">
        <f t="shared" si="77"/>
        <v>358.09999999999991</v>
      </c>
      <c r="L121" s="164">
        <f t="shared" si="78"/>
        <v>0.14428462065353154</v>
      </c>
      <c r="M121" s="159" t="s">
        <v>541</v>
      </c>
      <c r="N121" s="165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12</v>
      </c>
      <c r="B122" s="157">
        <v>41928</v>
      </c>
      <c r="C122" s="157"/>
      <c r="D122" s="158" t="s">
        <v>590</v>
      </c>
      <c r="E122" s="159" t="s">
        <v>543</v>
      </c>
      <c r="F122" s="160">
        <v>84.5</v>
      </c>
      <c r="G122" s="159" t="s">
        <v>572</v>
      </c>
      <c r="H122" s="159">
        <v>93</v>
      </c>
      <c r="I122" s="161">
        <v>110</v>
      </c>
      <c r="J122" s="162" t="s">
        <v>591</v>
      </c>
      <c r="K122" s="163">
        <f t="shared" si="77"/>
        <v>8.5</v>
      </c>
      <c r="L122" s="164">
        <f t="shared" si="78"/>
        <v>0.10059171597633136</v>
      </c>
      <c r="M122" s="159" t="s">
        <v>541</v>
      </c>
      <c r="N122" s="165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13</v>
      </c>
      <c r="B123" s="157">
        <v>41928</v>
      </c>
      <c r="C123" s="157"/>
      <c r="D123" s="158" t="s">
        <v>592</v>
      </c>
      <c r="E123" s="159" t="s">
        <v>543</v>
      </c>
      <c r="F123" s="160">
        <v>401</v>
      </c>
      <c r="G123" s="159" t="s">
        <v>572</v>
      </c>
      <c r="H123" s="159">
        <v>428</v>
      </c>
      <c r="I123" s="161">
        <v>450</v>
      </c>
      <c r="J123" s="162" t="s">
        <v>593</v>
      </c>
      <c r="K123" s="163">
        <f t="shared" si="77"/>
        <v>27</v>
      </c>
      <c r="L123" s="164">
        <f t="shared" si="78"/>
        <v>6.7331670822942641E-2</v>
      </c>
      <c r="M123" s="159" t="s">
        <v>541</v>
      </c>
      <c r="N123" s="165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14</v>
      </c>
      <c r="B124" s="157">
        <v>41928</v>
      </c>
      <c r="C124" s="157"/>
      <c r="D124" s="158" t="s">
        <v>594</v>
      </c>
      <c r="E124" s="159" t="s">
        <v>543</v>
      </c>
      <c r="F124" s="160">
        <v>101</v>
      </c>
      <c r="G124" s="159" t="s">
        <v>572</v>
      </c>
      <c r="H124" s="159">
        <v>112</v>
      </c>
      <c r="I124" s="161">
        <v>120</v>
      </c>
      <c r="J124" s="162" t="s">
        <v>595</v>
      </c>
      <c r="K124" s="163">
        <f t="shared" si="77"/>
        <v>11</v>
      </c>
      <c r="L124" s="164">
        <f t="shared" si="78"/>
        <v>0.10891089108910891</v>
      </c>
      <c r="M124" s="159" t="s">
        <v>541</v>
      </c>
      <c r="N124" s="165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15</v>
      </c>
      <c r="B125" s="157">
        <v>41954</v>
      </c>
      <c r="C125" s="157"/>
      <c r="D125" s="158" t="s">
        <v>596</v>
      </c>
      <c r="E125" s="159" t="s">
        <v>543</v>
      </c>
      <c r="F125" s="160">
        <v>59</v>
      </c>
      <c r="G125" s="159" t="s">
        <v>572</v>
      </c>
      <c r="H125" s="159">
        <v>76</v>
      </c>
      <c r="I125" s="161">
        <v>76</v>
      </c>
      <c r="J125" s="162" t="s">
        <v>573</v>
      </c>
      <c r="K125" s="163">
        <f t="shared" si="77"/>
        <v>17</v>
      </c>
      <c r="L125" s="164">
        <f t="shared" si="78"/>
        <v>0.28813559322033899</v>
      </c>
      <c r="M125" s="159" t="s">
        <v>541</v>
      </c>
      <c r="N125" s="165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16</v>
      </c>
      <c r="B126" s="157">
        <v>41954</v>
      </c>
      <c r="C126" s="157"/>
      <c r="D126" s="158" t="s">
        <v>585</v>
      </c>
      <c r="E126" s="159" t="s">
        <v>543</v>
      </c>
      <c r="F126" s="160">
        <v>99</v>
      </c>
      <c r="G126" s="159" t="s">
        <v>572</v>
      </c>
      <c r="H126" s="159">
        <v>120</v>
      </c>
      <c r="I126" s="161">
        <v>120</v>
      </c>
      <c r="J126" s="162" t="s">
        <v>554</v>
      </c>
      <c r="K126" s="163">
        <f t="shared" si="77"/>
        <v>21</v>
      </c>
      <c r="L126" s="164">
        <f t="shared" si="78"/>
        <v>0.21212121212121213</v>
      </c>
      <c r="M126" s="159" t="s">
        <v>541</v>
      </c>
      <c r="N126" s="165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17</v>
      </c>
      <c r="B127" s="157">
        <v>41956</v>
      </c>
      <c r="C127" s="157"/>
      <c r="D127" s="158" t="s">
        <v>597</v>
      </c>
      <c r="E127" s="159" t="s">
        <v>543</v>
      </c>
      <c r="F127" s="160">
        <v>22</v>
      </c>
      <c r="G127" s="159" t="s">
        <v>572</v>
      </c>
      <c r="H127" s="159">
        <v>33.549999999999997</v>
      </c>
      <c r="I127" s="161">
        <v>32</v>
      </c>
      <c r="J127" s="162" t="s">
        <v>598</v>
      </c>
      <c r="K127" s="163">
        <f t="shared" si="77"/>
        <v>11.549999999999997</v>
      </c>
      <c r="L127" s="164">
        <f t="shared" si="78"/>
        <v>0.52499999999999991</v>
      </c>
      <c r="M127" s="159" t="s">
        <v>541</v>
      </c>
      <c r="N127" s="165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18</v>
      </c>
      <c r="B128" s="157">
        <v>41976</v>
      </c>
      <c r="C128" s="157"/>
      <c r="D128" s="158" t="s">
        <v>599</v>
      </c>
      <c r="E128" s="159" t="s">
        <v>543</v>
      </c>
      <c r="F128" s="160">
        <v>440</v>
      </c>
      <c r="G128" s="159" t="s">
        <v>572</v>
      </c>
      <c r="H128" s="159">
        <v>520</v>
      </c>
      <c r="I128" s="161">
        <v>520</v>
      </c>
      <c r="J128" s="162" t="s">
        <v>600</v>
      </c>
      <c r="K128" s="163">
        <f t="shared" si="77"/>
        <v>80</v>
      </c>
      <c r="L128" s="164">
        <f t="shared" si="78"/>
        <v>0.18181818181818182</v>
      </c>
      <c r="M128" s="159" t="s">
        <v>541</v>
      </c>
      <c r="N128" s="165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19</v>
      </c>
      <c r="B129" s="157">
        <v>41976</v>
      </c>
      <c r="C129" s="157"/>
      <c r="D129" s="158" t="s">
        <v>601</v>
      </c>
      <c r="E129" s="159" t="s">
        <v>543</v>
      </c>
      <c r="F129" s="160">
        <v>360</v>
      </c>
      <c r="G129" s="159" t="s">
        <v>572</v>
      </c>
      <c r="H129" s="159">
        <v>427</v>
      </c>
      <c r="I129" s="161">
        <v>425</v>
      </c>
      <c r="J129" s="162" t="s">
        <v>602</v>
      </c>
      <c r="K129" s="163">
        <f t="shared" si="77"/>
        <v>67</v>
      </c>
      <c r="L129" s="164">
        <f t="shared" si="78"/>
        <v>0.18611111111111112</v>
      </c>
      <c r="M129" s="159" t="s">
        <v>541</v>
      </c>
      <c r="N129" s="165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20</v>
      </c>
      <c r="B130" s="157">
        <v>42012</v>
      </c>
      <c r="C130" s="157"/>
      <c r="D130" s="158" t="s">
        <v>603</v>
      </c>
      <c r="E130" s="159" t="s">
        <v>543</v>
      </c>
      <c r="F130" s="160">
        <v>360</v>
      </c>
      <c r="G130" s="159" t="s">
        <v>572</v>
      </c>
      <c r="H130" s="159">
        <v>455</v>
      </c>
      <c r="I130" s="161">
        <v>420</v>
      </c>
      <c r="J130" s="162" t="s">
        <v>604</v>
      </c>
      <c r="K130" s="163">
        <f t="shared" si="77"/>
        <v>95</v>
      </c>
      <c r="L130" s="164">
        <f t="shared" si="78"/>
        <v>0.2638888888888889</v>
      </c>
      <c r="M130" s="159" t="s">
        <v>541</v>
      </c>
      <c r="N130" s="165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21</v>
      </c>
      <c r="B131" s="157">
        <v>42012</v>
      </c>
      <c r="C131" s="157"/>
      <c r="D131" s="158" t="s">
        <v>605</v>
      </c>
      <c r="E131" s="159" t="s">
        <v>543</v>
      </c>
      <c r="F131" s="160">
        <v>130</v>
      </c>
      <c r="G131" s="159"/>
      <c r="H131" s="159">
        <v>175.5</v>
      </c>
      <c r="I131" s="161">
        <v>165</v>
      </c>
      <c r="J131" s="162" t="s">
        <v>606</v>
      </c>
      <c r="K131" s="163">
        <f t="shared" si="77"/>
        <v>45.5</v>
      </c>
      <c r="L131" s="164">
        <f t="shared" si="78"/>
        <v>0.35</v>
      </c>
      <c r="M131" s="159" t="s">
        <v>541</v>
      </c>
      <c r="N131" s="165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22</v>
      </c>
      <c r="B132" s="157">
        <v>42040</v>
      </c>
      <c r="C132" s="157"/>
      <c r="D132" s="158" t="s">
        <v>368</v>
      </c>
      <c r="E132" s="159" t="s">
        <v>571</v>
      </c>
      <c r="F132" s="160">
        <v>98</v>
      </c>
      <c r="G132" s="159"/>
      <c r="H132" s="159">
        <v>120</v>
      </c>
      <c r="I132" s="161">
        <v>120</v>
      </c>
      <c r="J132" s="162" t="s">
        <v>573</v>
      </c>
      <c r="K132" s="163">
        <f t="shared" si="77"/>
        <v>22</v>
      </c>
      <c r="L132" s="164">
        <f t="shared" si="78"/>
        <v>0.22448979591836735</v>
      </c>
      <c r="M132" s="159" t="s">
        <v>541</v>
      </c>
      <c r="N132" s="165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23</v>
      </c>
      <c r="B133" s="157">
        <v>42040</v>
      </c>
      <c r="C133" s="157"/>
      <c r="D133" s="158" t="s">
        <v>607</v>
      </c>
      <c r="E133" s="159" t="s">
        <v>571</v>
      </c>
      <c r="F133" s="160">
        <v>196</v>
      </c>
      <c r="G133" s="159"/>
      <c r="H133" s="159">
        <v>262</v>
      </c>
      <c r="I133" s="161">
        <v>255</v>
      </c>
      <c r="J133" s="162" t="s">
        <v>573</v>
      </c>
      <c r="K133" s="163">
        <f t="shared" si="77"/>
        <v>66</v>
      </c>
      <c r="L133" s="164">
        <f t="shared" si="78"/>
        <v>0.33673469387755101</v>
      </c>
      <c r="M133" s="159" t="s">
        <v>541</v>
      </c>
      <c r="N133" s="165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24</v>
      </c>
      <c r="B134" s="167">
        <v>42067</v>
      </c>
      <c r="C134" s="167"/>
      <c r="D134" s="168" t="s">
        <v>367</v>
      </c>
      <c r="E134" s="169" t="s">
        <v>571</v>
      </c>
      <c r="F134" s="170">
        <v>235</v>
      </c>
      <c r="G134" s="170"/>
      <c r="H134" s="171">
        <v>77</v>
      </c>
      <c r="I134" s="171" t="s">
        <v>608</v>
      </c>
      <c r="J134" s="172" t="s">
        <v>609</v>
      </c>
      <c r="K134" s="173">
        <f t="shared" si="77"/>
        <v>-158</v>
      </c>
      <c r="L134" s="174">
        <f t="shared" si="78"/>
        <v>-0.67234042553191486</v>
      </c>
      <c r="M134" s="170" t="s">
        <v>553</v>
      </c>
      <c r="N134" s="167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25</v>
      </c>
      <c r="B135" s="157">
        <v>42067</v>
      </c>
      <c r="C135" s="157"/>
      <c r="D135" s="158" t="s">
        <v>610</v>
      </c>
      <c r="E135" s="159" t="s">
        <v>571</v>
      </c>
      <c r="F135" s="160">
        <v>185</v>
      </c>
      <c r="G135" s="159"/>
      <c r="H135" s="159">
        <v>224</v>
      </c>
      <c r="I135" s="161" t="s">
        <v>611</v>
      </c>
      <c r="J135" s="162" t="s">
        <v>573</v>
      </c>
      <c r="K135" s="163">
        <f t="shared" si="77"/>
        <v>39</v>
      </c>
      <c r="L135" s="164">
        <f t="shared" si="78"/>
        <v>0.21081081081081082</v>
      </c>
      <c r="M135" s="159" t="s">
        <v>541</v>
      </c>
      <c r="N135" s="165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26</v>
      </c>
      <c r="B136" s="167">
        <v>42090</v>
      </c>
      <c r="C136" s="167"/>
      <c r="D136" s="175" t="s">
        <v>612</v>
      </c>
      <c r="E136" s="170" t="s">
        <v>571</v>
      </c>
      <c r="F136" s="170">
        <v>49.5</v>
      </c>
      <c r="G136" s="171"/>
      <c r="H136" s="171">
        <v>15.85</v>
      </c>
      <c r="I136" s="171">
        <v>67</v>
      </c>
      <c r="J136" s="172" t="s">
        <v>613</v>
      </c>
      <c r="K136" s="171">
        <f t="shared" si="77"/>
        <v>-33.65</v>
      </c>
      <c r="L136" s="176">
        <f t="shared" si="78"/>
        <v>-0.67979797979797973</v>
      </c>
      <c r="M136" s="170" t="s">
        <v>553</v>
      </c>
      <c r="N136" s="177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27</v>
      </c>
      <c r="B137" s="157">
        <v>42093</v>
      </c>
      <c r="C137" s="157"/>
      <c r="D137" s="158" t="s">
        <v>614</v>
      </c>
      <c r="E137" s="159" t="s">
        <v>571</v>
      </c>
      <c r="F137" s="160">
        <v>183.5</v>
      </c>
      <c r="G137" s="159"/>
      <c r="H137" s="159">
        <v>219</v>
      </c>
      <c r="I137" s="161">
        <v>218</v>
      </c>
      <c r="J137" s="162" t="s">
        <v>615</v>
      </c>
      <c r="K137" s="163">
        <f t="shared" si="77"/>
        <v>35.5</v>
      </c>
      <c r="L137" s="164">
        <f t="shared" si="78"/>
        <v>0.19346049046321526</v>
      </c>
      <c r="M137" s="159" t="s">
        <v>541</v>
      </c>
      <c r="N137" s="165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28</v>
      </c>
      <c r="B138" s="157">
        <v>42114</v>
      </c>
      <c r="C138" s="157"/>
      <c r="D138" s="158" t="s">
        <v>616</v>
      </c>
      <c r="E138" s="159" t="s">
        <v>571</v>
      </c>
      <c r="F138" s="160">
        <f>(227+237)/2</f>
        <v>232</v>
      </c>
      <c r="G138" s="159"/>
      <c r="H138" s="159">
        <v>298</v>
      </c>
      <c r="I138" s="161">
        <v>298</v>
      </c>
      <c r="J138" s="162" t="s">
        <v>573</v>
      </c>
      <c r="K138" s="163">
        <f t="shared" si="77"/>
        <v>66</v>
      </c>
      <c r="L138" s="164">
        <f t="shared" si="78"/>
        <v>0.28448275862068967</v>
      </c>
      <c r="M138" s="159" t="s">
        <v>541</v>
      </c>
      <c r="N138" s="165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29</v>
      </c>
      <c r="B139" s="157">
        <v>42128</v>
      </c>
      <c r="C139" s="157"/>
      <c r="D139" s="158" t="s">
        <v>617</v>
      </c>
      <c r="E139" s="159" t="s">
        <v>543</v>
      </c>
      <c r="F139" s="160">
        <v>385</v>
      </c>
      <c r="G139" s="159"/>
      <c r="H139" s="159">
        <f>212.5+331</f>
        <v>543.5</v>
      </c>
      <c r="I139" s="161">
        <v>510</v>
      </c>
      <c r="J139" s="162" t="s">
        <v>618</v>
      </c>
      <c r="K139" s="163">
        <f t="shared" si="77"/>
        <v>158.5</v>
      </c>
      <c r="L139" s="164">
        <f t="shared" si="78"/>
        <v>0.41168831168831171</v>
      </c>
      <c r="M139" s="159" t="s">
        <v>541</v>
      </c>
      <c r="N139" s="165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30</v>
      </c>
      <c r="B140" s="157">
        <v>42128</v>
      </c>
      <c r="C140" s="157"/>
      <c r="D140" s="158" t="s">
        <v>619</v>
      </c>
      <c r="E140" s="159" t="s">
        <v>543</v>
      </c>
      <c r="F140" s="160">
        <v>115.5</v>
      </c>
      <c r="G140" s="159"/>
      <c r="H140" s="159">
        <v>146</v>
      </c>
      <c r="I140" s="161">
        <v>142</v>
      </c>
      <c r="J140" s="162" t="s">
        <v>620</v>
      </c>
      <c r="K140" s="163">
        <f t="shared" si="77"/>
        <v>30.5</v>
      </c>
      <c r="L140" s="164">
        <f t="shared" si="78"/>
        <v>0.26406926406926406</v>
      </c>
      <c r="M140" s="159" t="s">
        <v>541</v>
      </c>
      <c r="N140" s="165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31</v>
      </c>
      <c r="B141" s="157">
        <v>42151</v>
      </c>
      <c r="C141" s="157"/>
      <c r="D141" s="158" t="s">
        <v>621</v>
      </c>
      <c r="E141" s="159" t="s">
        <v>543</v>
      </c>
      <c r="F141" s="160">
        <v>237.5</v>
      </c>
      <c r="G141" s="159"/>
      <c r="H141" s="159">
        <v>279.5</v>
      </c>
      <c r="I141" s="161">
        <v>278</v>
      </c>
      <c r="J141" s="162" t="s">
        <v>573</v>
      </c>
      <c r="K141" s="163">
        <f t="shared" si="77"/>
        <v>42</v>
      </c>
      <c r="L141" s="164">
        <f t="shared" si="78"/>
        <v>0.17684210526315788</v>
      </c>
      <c r="M141" s="159" t="s">
        <v>541</v>
      </c>
      <c r="N141" s="165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32</v>
      </c>
      <c r="B142" s="157">
        <v>42174</v>
      </c>
      <c r="C142" s="157"/>
      <c r="D142" s="158" t="s">
        <v>592</v>
      </c>
      <c r="E142" s="159" t="s">
        <v>571</v>
      </c>
      <c r="F142" s="160">
        <v>340</v>
      </c>
      <c r="G142" s="159"/>
      <c r="H142" s="159">
        <v>448</v>
      </c>
      <c r="I142" s="161">
        <v>448</v>
      </c>
      <c r="J142" s="162" t="s">
        <v>573</v>
      </c>
      <c r="K142" s="163">
        <f t="shared" si="77"/>
        <v>108</v>
      </c>
      <c r="L142" s="164">
        <f t="shared" si="78"/>
        <v>0.31764705882352939</v>
      </c>
      <c r="M142" s="159" t="s">
        <v>541</v>
      </c>
      <c r="N142" s="165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33</v>
      </c>
      <c r="B143" s="157">
        <v>42191</v>
      </c>
      <c r="C143" s="157"/>
      <c r="D143" s="158" t="s">
        <v>622</v>
      </c>
      <c r="E143" s="159" t="s">
        <v>571</v>
      </c>
      <c r="F143" s="160">
        <v>390</v>
      </c>
      <c r="G143" s="159"/>
      <c r="H143" s="159">
        <v>460</v>
      </c>
      <c r="I143" s="161">
        <v>460</v>
      </c>
      <c r="J143" s="162" t="s">
        <v>573</v>
      </c>
      <c r="K143" s="163">
        <f t="shared" si="77"/>
        <v>70</v>
      </c>
      <c r="L143" s="164">
        <f t="shared" si="78"/>
        <v>0.17948717948717949</v>
      </c>
      <c r="M143" s="159" t="s">
        <v>541</v>
      </c>
      <c r="N143" s="165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34</v>
      </c>
      <c r="B144" s="167">
        <v>42195</v>
      </c>
      <c r="C144" s="167"/>
      <c r="D144" s="168" t="s">
        <v>623</v>
      </c>
      <c r="E144" s="169" t="s">
        <v>571</v>
      </c>
      <c r="F144" s="170">
        <v>122.5</v>
      </c>
      <c r="G144" s="170"/>
      <c r="H144" s="171">
        <v>61</v>
      </c>
      <c r="I144" s="171">
        <v>172</v>
      </c>
      <c r="J144" s="172" t="s">
        <v>624</v>
      </c>
      <c r="K144" s="173">
        <f t="shared" si="77"/>
        <v>-61.5</v>
      </c>
      <c r="L144" s="174">
        <f t="shared" si="78"/>
        <v>-0.50204081632653064</v>
      </c>
      <c r="M144" s="170" t="s">
        <v>553</v>
      </c>
      <c r="N144" s="167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35</v>
      </c>
      <c r="B145" s="157">
        <v>42219</v>
      </c>
      <c r="C145" s="157"/>
      <c r="D145" s="158" t="s">
        <v>625</v>
      </c>
      <c r="E145" s="159" t="s">
        <v>571</v>
      </c>
      <c r="F145" s="160">
        <v>297.5</v>
      </c>
      <c r="G145" s="159"/>
      <c r="H145" s="159">
        <v>350</v>
      </c>
      <c r="I145" s="161">
        <v>360</v>
      </c>
      <c r="J145" s="162" t="s">
        <v>626</v>
      </c>
      <c r="K145" s="163">
        <f t="shared" si="77"/>
        <v>52.5</v>
      </c>
      <c r="L145" s="164">
        <f t="shared" si="78"/>
        <v>0.17647058823529413</v>
      </c>
      <c r="M145" s="159" t="s">
        <v>541</v>
      </c>
      <c r="N145" s="165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36</v>
      </c>
      <c r="B146" s="157">
        <v>42219</v>
      </c>
      <c r="C146" s="157"/>
      <c r="D146" s="158" t="s">
        <v>627</v>
      </c>
      <c r="E146" s="159" t="s">
        <v>571</v>
      </c>
      <c r="F146" s="160">
        <v>115.5</v>
      </c>
      <c r="G146" s="159"/>
      <c r="H146" s="159">
        <v>149</v>
      </c>
      <c r="I146" s="161">
        <v>140</v>
      </c>
      <c r="J146" s="162" t="s">
        <v>628</v>
      </c>
      <c r="K146" s="163">
        <f t="shared" si="77"/>
        <v>33.5</v>
      </c>
      <c r="L146" s="164">
        <f t="shared" si="78"/>
        <v>0.29004329004329005</v>
      </c>
      <c r="M146" s="159" t="s">
        <v>541</v>
      </c>
      <c r="N146" s="165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37</v>
      </c>
      <c r="B147" s="157">
        <v>42251</v>
      </c>
      <c r="C147" s="157"/>
      <c r="D147" s="158" t="s">
        <v>621</v>
      </c>
      <c r="E147" s="159" t="s">
        <v>571</v>
      </c>
      <c r="F147" s="160">
        <v>226</v>
      </c>
      <c r="G147" s="159"/>
      <c r="H147" s="159">
        <v>292</v>
      </c>
      <c r="I147" s="161">
        <v>292</v>
      </c>
      <c r="J147" s="162" t="s">
        <v>629</v>
      </c>
      <c r="K147" s="163">
        <f t="shared" si="77"/>
        <v>66</v>
      </c>
      <c r="L147" s="164">
        <f t="shared" si="78"/>
        <v>0.29203539823008851</v>
      </c>
      <c r="M147" s="159" t="s">
        <v>541</v>
      </c>
      <c r="N147" s="165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38</v>
      </c>
      <c r="B148" s="157">
        <v>42254</v>
      </c>
      <c r="C148" s="157"/>
      <c r="D148" s="158" t="s">
        <v>616</v>
      </c>
      <c r="E148" s="159" t="s">
        <v>571</v>
      </c>
      <c r="F148" s="160">
        <v>232.5</v>
      </c>
      <c r="G148" s="159"/>
      <c r="H148" s="159">
        <v>312.5</v>
      </c>
      <c r="I148" s="161">
        <v>310</v>
      </c>
      <c r="J148" s="162" t="s">
        <v>573</v>
      </c>
      <c r="K148" s="163">
        <f t="shared" si="77"/>
        <v>80</v>
      </c>
      <c r="L148" s="164">
        <f t="shared" si="78"/>
        <v>0.34408602150537637</v>
      </c>
      <c r="M148" s="159" t="s">
        <v>541</v>
      </c>
      <c r="N148" s="165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39</v>
      </c>
      <c r="B149" s="157">
        <v>42268</v>
      </c>
      <c r="C149" s="157"/>
      <c r="D149" s="158" t="s">
        <v>630</v>
      </c>
      <c r="E149" s="159" t="s">
        <v>571</v>
      </c>
      <c r="F149" s="160">
        <v>196.5</v>
      </c>
      <c r="G149" s="159"/>
      <c r="H149" s="159">
        <v>238</v>
      </c>
      <c r="I149" s="161">
        <v>238</v>
      </c>
      <c r="J149" s="162" t="s">
        <v>629</v>
      </c>
      <c r="K149" s="163">
        <f t="shared" si="77"/>
        <v>41.5</v>
      </c>
      <c r="L149" s="164">
        <f t="shared" si="78"/>
        <v>0.21119592875318066</v>
      </c>
      <c r="M149" s="159" t="s">
        <v>541</v>
      </c>
      <c r="N149" s="165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40</v>
      </c>
      <c r="B150" s="157">
        <v>42271</v>
      </c>
      <c r="C150" s="157"/>
      <c r="D150" s="158" t="s">
        <v>570</v>
      </c>
      <c r="E150" s="159" t="s">
        <v>571</v>
      </c>
      <c r="F150" s="160">
        <v>65</v>
      </c>
      <c r="G150" s="159"/>
      <c r="H150" s="159">
        <v>82</v>
      </c>
      <c r="I150" s="161">
        <v>82</v>
      </c>
      <c r="J150" s="162" t="s">
        <v>629</v>
      </c>
      <c r="K150" s="163">
        <f t="shared" si="77"/>
        <v>17</v>
      </c>
      <c r="L150" s="164">
        <f t="shared" si="78"/>
        <v>0.26153846153846155</v>
      </c>
      <c r="M150" s="159" t="s">
        <v>541</v>
      </c>
      <c r="N150" s="165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41</v>
      </c>
      <c r="B151" s="157">
        <v>42291</v>
      </c>
      <c r="C151" s="157"/>
      <c r="D151" s="158" t="s">
        <v>631</v>
      </c>
      <c r="E151" s="159" t="s">
        <v>571</v>
      </c>
      <c r="F151" s="160">
        <v>144</v>
      </c>
      <c r="G151" s="159"/>
      <c r="H151" s="159">
        <v>182.5</v>
      </c>
      <c r="I151" s="161">
        <v>181</v>
      </c>
      <c r="J151" s="162" t="s">
        <v>629</v>
      </c>
      <c r="K151" s="163">
        <f t="shared" si="77"/>
        <v>38.5</v>
      </c>
      <c r="L151" s="164">
        <f t="shared" si="78"/>
        <v>0.2673611111111111</v>
      </c>
      <c r="M151" s="159" t="s">
        <v>541</v>
      </c>
      <c r="N151" s="165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42</v>
      </c>
      <c r="B152" s="157">
        <v>42291</v>
      </c>
      <c r="C152" s="157"/>
      <c r="D152" s="158" t="s">
        <v>632</v>
      </c>
      <c r="E152" s="159" t="s">
        <v>571</v>
      </c>
      <c r="F152" s="160">
        <v>264</v>
      </c>
      <c r="G152" s="159"/>
      <c r="H152" s="159">
        <v>311</v>
      </c>
      <c r="I152" s="161">
        <v>311</v>
      </c>
      <c r="J152" s="162" t="s">
        <v>629</v>
      </c>
      <c r="K152" s="163">
        <f t="shared" si="77"/>
        <v>47</v>
      </c>
      <c r="L152" s="164">
        <f t="shared" si="78"/>
        <v>0.17803030303030304</v>
      </c>
      <c r="M152" s="159" t="s">
        <v>541</v>
      </c>
      <c r="N152" s="165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43</v>
      </c>
      <c r="B153" s="157">
        <v>42318</v>
      </c>
      <c r="C153" s="157"/>
      <c r="D153" s="158" t="s">
        <v>633</v>
      </c>
      <c r="E153" s="159" t="s">
        <v>543</v>
      </c>
      <c r="F153" s="160">
        <v>549.5</v>
      </c>
      <c r="G153" s="159"/>
      <c r="H153" s="159">
        <v>630</v>
      </c>
      <c r="I153" s="161">
        <v>630</v>
      </c>
      <c r="J153" s="162" t="s">
        <v>629</v>
      </c>
      <c r="K153" s="163">
        <f t="shared" si="77"/>
        <v>80.5</v>
      </c>
      <c r="L153" s="164">
        <f t="shared" si="78"/>
        <v>0.1464968152866242</v>
      </c>
      <c r="M153" s="159" t="s">
        <v>541</v>
      </c>
      <c r="N153" s="165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44</v>
      </c>
      <c r="B154" s="157">
        <v>42342</v>
      </c>
      <c r="C154" s="157"/>
      <c r="D154" s="158" t="s">
        <v>634</v>
      </c>
      <c r="E154" s="159" t="s">
        <v>571</v>
      </c>
      <c r="F154" s="160">
        <v>1027.5</v>
      </c>
      <c r="G154" s="159"/>
      <c r="H154" s="159">
        <v>1315</v>
      </c>
      <c r="I154" s="161">
        <v>1250</v>
      </c>
      <c r="J154" s="162" t="s">
        <v>629</v>
      </c>
      <c r="K154" s="163">
        <f t="shared" si="77"/>
        <v>287.5</v>
      </c>
      <c r="L154" s="164">
        <f t="shared" si="78"/>
        <v>0.27980535279805352</v>
      </c>
      <c r="M154" s="159" t="s">
        <v>541</v>
      </c>
      <c r="N154" s="165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45</v>
      </c>
      <c r="B155" s="157">
        <v>42367</v>
      </c>
      <c r="C155" s="157"/>
      <c r="D155" s="158" t="s">
        <v>635</v>
      </c>
      <c r="E155" s="159" t="s">
        <v>571</v>
      </c>
      <c r="F155" s="160">
        <v>465</v>
      </c>
      <c r="G155" s="159"/>
      <c r="H155" s="159">
        <v>540</v>
      </c>
      <c r="I155" s="161">
        <v>540</v>
      </c>
      <c r="J155" s="162" t="s">
        <v>629</v>
      </c>
      <c r="K155" s="163">
        <f t="shared" si="77"/>
        <v>75</v>
      </c>
      <c r="L155" s="164">
        <f t="shared" si="78"/>
        <v>0.16129032258064516</v>
      </c>
      <c r="M155" s="159" t="s">
        <v>541</v>
      </c>
      <c r="N155" s="165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46</v>
      </c>
      <c r="B156" s="157">
        <v>42380</v>
      </c>
      <c r="C156" s="157"/>
      <c r="D156" s="158" t="s">
        <v>368</v>
      </c>
      <c r="E156" s="159" t="s">
        <v>543</v>
      </c>
      <c r="F156" s="160">
        <v>81</v>
      </c>
      <c r="G156" s="159"/>
      <c r="H156" s="159">
        <v>110</v>
      </c>
      <c r="I156" s="161">
        <v>110</v>
      </c>
      <c r="J156" s="162" t="s">
        <v>629</v>
      </c>
      <c r="K156" s="163">
        <f t="shared" si="77"/>
        <v>29</v>
      </c>
      <c r="L156" s="164">
        <f t="shared" si="78"/>
        <v>0.35802469135802467</v>
      </c>
      <c r="M156" s="159" t="s">
        <v>541</v>
      </c>
      <c r="N156" s="165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47</v>
      </c>
      <c r="B157" s="157">
        <v>42382</v>
      </c>
      <c r="C157" s="157"/>
      <c r="D157" s="158" t="s">
        <v>636</v>
      </c>
      <c r="E157" s="159" t="s">
        <v>543</v>
      </c>
      <c r="F157" s="160">
        <v>417.5</v>
      </c>
      <c r="G157" s="159"/>
      <c r="H157" s="159">
        <v>547</v>
      </c>
      <c r="I157" s="161">
        <v>535</v>
      </c>
      <c r="J157" s="162" t="s">
        <v>629</v>
      </c>
      <c r="K157" s="163">
        <f t="shared" si="77"/>
        <v>129.5</v>
      </c>
      <c r="L157" s="164">
        <f t="shared" si="78"/>
        <v>0.31017964071856285</v>
      </c>
      <c r="M157" s="159" t="s">
        <v>541</v>
      </c>
      <c r="N157" s="165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48</v>
      </c>
      <c r="B158" s="157">
        <v>42408</v>
      </c>
      <c r="C158" s="157"/>
      <c r="D158" s="158" t="s">
        <v>637</v>
      </c>
      <c r="E158" s="159" t="s">
        <v>571</v>
      </c>
      <c r="F158" s="160">
        <v>650</v>
      </c>
      <c r="G158" s="159"/>
      <c r="H158" s="159">
        <v>800</v>
      </c>
      <c r="I158" s="161">
        <v>800</v>
      </c>
      <c r="J158" s="162" t="s">
        <v>629</v>
      </c>
      <c r="K158" s="163">
        <f t="shared" si="77"/>
        <v>150</v>
      </c>
      <c r="L158" s="164">
        <f t="shared" si="78"/>
        <v>0.23076923076923078</v>
      </c>
      <c r="M158" s="159" t="s">
        <v>541</v>
      </c>
      <c r="N158" s="165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49</v>
      </c>
      <c r="B159" s="157">
        <v>42433</v>
      </c>
      <c r="C159" s="157"/>
      <c r="D159" s="158" t="s">
        <v>209</v>
      </c>
      <c r="E159" s="159" t="s">
        <v>571</v>
      </c>
      <c r="F159" s="160">
        <v>437.5</v>
      </c>
      <c r="G159" s="159"/>
      <c r="H159" s="159">
        <v>504.5</v>
      </c>
      <c r="I159" s="161">
        <v>522</v>
      </c>
      <c r="J159" s="162" t="s">
        <v>638</v>
      </c>
      <c r="K159" s="163">
        <f t="shared" si="77"/>
        <v>67</v>
      </c>
      <c r="L159" s="164">
        <f t="shared" si="78"/>
        <v>0.15314285714285714</v>
      </c>
      <c r="M159" s="159" t="s">
        <v>541</v>
      </c>
      <c r="N159" s="165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50</v>
      </c>
      <c r="B160" s="157">
        <v>42438</v>
      </c>
      <c r="C160" s="157"/>
      <c r="D160" s="158" t="s">
        <v>639</v>
      </c>
      <c r="E160" s="159" t="s">
        <v>571</v>
      </c>
      <c r="F160" s="160">
        <v>189.5</v>
      </c>
      <c r="G160" s="159"/>
      <c r="H160" s="159">
        <v>218</v>
      </c>
      <c r="I160" s="161">
        <v>218</v>
      </c>
      <c r="J160" s="162" t="s">
        <v>629</v>
      </c>
      <c r="K160" s="163">
        <f t="shared" si="77"/>
        <v>28.5</v>
      </c>
      <c r="L160" s="164">
        <f t="shared" si="78"/>
        <v>0.15039577836411611</v>
      </c>
      <c r="M160" s="159" t="s">
        <v>541</v>
      </c>
      <c r="N160" s="165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51</v>
      </c>
      <c r="B161" s="167">
        <v>42471</v>
      </c>
      <c r="C161" s="167"/>
      <c r="D161" s="175" t="s">
        <v>640</v>
      </c>
      <c r="E161" s="170" t="s">
        <v>571</v>
      </c>
      <c r="F161" s="170">
        <v>36.5</v>
      </c>
      <c r="G161" s="171"/>
      <c r="H161" s="171">
        <v>15.85</v>
      </c>
      <c r="I161" s="171">
        <v>60</v>
      </c>
      <c r="J161" s="172" t="s">
        <v>641</v>
      </c>
      <c r="K161" s="173">
        <f t="shared" si="77"/>
        <v>-20.65</v>
      </c>
      <c r="L161" s="174">
        <f t="shared" si="78"/>
        <v>-0.5657534246575342</v>
      </c>
      <c r="M161" s="170" t="s">
        <v>553</v>
      </c>
      <c r="N161" s="178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52</v>
      </c>
      <c r="B162" s="157">
        <v>42472</v>
      </c>
      <c r="C162" s="157"/>
      <c r="D162" s="158" t="s">
        <v>642</v>
      </c>
      <c r="E162" s="159" t="s">
        <v>571</v>
      </c>
      <c r="F162" s="160">
        <v>93</v>
      </c>
      <c r="G162" s="159"/>
      <c r="H162" s="159">
        <v>149</v>
      </c>
      <c r="I162" s="161">
        <v>140</v>
      </c>
      <c r="J162" s="162" t="s">
        <v>643</v>
      </c>
      <c r="K162" s="163">
        <f t="shared" si="77"/>
        <v>56</v>
      </c>
      <c r="L162" s="164">
        <f t="shared" si="78"/>
        <v>0.60215053763440862</v>
      </c>
      <c r="M162" s="159" t="s">
        <v>541</v>
      </c>
      <c r="N162" s="165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53</v>
      </c>
      <c r="B163" s="157">
        <v>42472</v>
      </c>
      <c r="C163" s="157"/>
      <c r="D163" s="158" t="s">
        <v>644</v>
      </c>
      <c r="E163" s="159" t="s">
        <v>571</v>
      </c>
      <c r="F163" s="160">
        <v>130</v>
      </c>
      <c r="G163" s="159"/>
      <c r="H163" s="159">
        <v>150</v>
      </c>
      <c r="I163" s="161" t="s">
        <v>645</v>
      </c>
      <c r="J163" s="162" t="s">
        <v>629</v>
      </c>
      <c r="K163" s="163">
        <f t="shared" si="77"/>
        <v>20</v>
      </c>
      <c r="L163" s="164">
        <f t="shared" si="78"/>
        <v>0.15384615384615385</v>
      </c>
      <c r="M163" s="159" t="s">
        <v>541</v>
      </c>
      <c r="N163" s="165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54</v>
      </c>
      <c r="B164" s="157">
        <v>42473</v>
      </c>
      <c r="C164" s="157"/>
      <c r="D164" s="158" t="s">
        <v>646</v>
      </c>
      <c r="E164" s="159" t="s">
        <v>571</v>
      </c>
      <c r="F164" s="160">
        <v>196</v>
      </c>
      <c r="G164" s="159"/>
      <c r="H164" s="159">
        <v>299</v>
      </c>
      <c r="I164" s="161">
        <v>299</v>
      </c>
      <c r="J164" s="162" t="s">
        <v>629</v>
      </c>
      <c r="K164" s="163">
        <v>103</v>
      </c>
      <c r="L164" s="164">
        <v>0.52551020408163296</v>
      </c>
      <c r="M164" s="159" t="s">
        <v>541</v>
      </c>
      <c r="N164" s="165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55</v>
      </c>
      <c r="B165" s="157">
        <v>42473</v>
      </c>
      <c r="C165" s="157"/>
      <c r="D165" s="158" t="s">
        <v>647</v>
      </c>
      <c r="E165" s="159" t="s">
        <v>571</v>
      </c>
      <c r="F165" s="160">
        <v>88</v>
      </c>
      <c r="G165" s="159"/>
      <c r="H165" s="159">
        <v>103</v>
      </c>
      <c r="I165" s="161">
        <v>103</v>
      </c>
      <c r="J165" s="162" t="s">
        <v>629</v>
      </c>
      <c r="K165" s="163">
        <v>15</v>
      </c>
      <c r="L165" s="164">
        <v>0.170454545454545</v>
      </c>
      <c r="M165" s="159" t="s">
        <v>541</v>
      </c>
      <c r="N165" s="165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56</v>
      </c>
      <c r="B166" s="157">
        <v>42492</v>
      </c>
      <c r="C166" s="157"/>
      <c r="D166" s="158" t="s">
        <v>648</v>
      </c>
      <c r="E166" s="159" t="s">
        <v>571</v>
      </c>
      <c r="F166" s="160">
        <v>127.5</v>
      </c>
      <c r="G166" s="159"/>
      <c r="H166" s="159">
        <v>148</v>
      </c>
      <c r="I166" s="161" t="s">
        <v>649</v>
      </c>
      <c r="J166" s="162" t="s">
        <v>629</v>
      </c>
      <c r="K166" s="163">
        <f>H166-F166</f>
        <v>20.5</v>
      </c>
      <c r="L166" s="164">
        <f>K166/F166</f>
        <v>0.16078431372549021</v>
      </c>
      <c r="M166" s="159" t="s">
        <v>541</v>
      </c>
      <c r="N166" s="165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57</v>
      </c>
      <c r="B167" s="157">
        <v>42493</v>
      </c>
      <c r="C167" s="157"/>
      <c r="D167" s="158" t="s">
        <v>650</v>
      </c>
      <c r="E167" s="159" t="s">
        <v>571</v>
      </c>
      <c r="F167" s="160">
        <v>675</v>
      </c>
      <c r="G167" s="159"/>
      <c r="H167" s="159">
        <v>815</v>
      </c>
      <c r="I167" s="161" t="s">
        <v>651</v>
      </c>
      <c r="J167" s="162" t="s">
        <v>629</v>
      </c>
      <c r="K167" s="163">
        <f>H167-F167</f>
        <v>140</v>
      </c>
      <c r="L167" s="164">
        <f>K167/F167</f>
        <v>0.2074074074074074</v>
      </c>
      <c r="M167" s="159" t="s">
        <v>541</v>
      </c>
      <c r="N167" s="165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58</v>
      </c>
      <c r="B168" s="167">
        <v>42522</v>
      </c>
      <c r="C168" s="167"/>
      <c r="D168" s="168" t="s">
        <v>652</v>
      </c>
      <c r="E168" s="169" t="s">
        <v>571</v>
      </c>
      <c r="F168" s="170">
        <v>500</v>
      </c>
      <c r="G168" s="170"/>
      <c r="H168" s="171">
        <v>232.5</v>
      </c>
      <c r="I168" s="171" t="s">
        <v>653</v>
      </c>
      <c r="J168" s="172" t="s">
        <v>654</v>
      </c>
      <c r="K168" s="173">
        <f>H168-F168</f>
        <v>-267.5</v>
      </c>
      <c r="L168" s="174">
        <f>K168/F168</f>
        <v>-0.53500000000000003</v>
      </c>
      <c r="M168" s="170" t="s">
        <v>553</v>
      </c>
      <c r="N168" s="167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59</v>
      </c>
      <c r="B169" s="157">
        <v>42527</v>
      </c>
      <c r="C169" s="157"/>
      <c r="D169" s="158" t="s">
        <v>499</v>
      </c>
      <c r="E169" s="159" t="s">
        <v>571</v>
      </c>
      <c r="F169" s="160">
        <v>110</v>
      </c>
      <c r="G169" s="159"/>
      <c r="H169" s="159">
        <v>126.5</v>
      </c>
      <c r="I169" s="161">
        <v>125</v>
      </c>
      <c r="J169" s="162" t="s">
        <v>580</v>
      </c>
      <c r="K169" s="163">
        <f>H169-F169</f>
        <v>16.5</v>
      </c>
      <c r="L169" s="164">
        <f>K169/F169</f>
        <v>0.15</v>
      </c>
      <c r="M169" s="159" t="s">
        <v>541</v>
      </c>
      <c r="N169" s="165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60</v>
      </c>
      <c r="B170" s="157">
        <v>42538</v>
      </c>
      <c r="C170" s="157"/>
      <c r="D170" s="158" t="s">
        <v>655</v>
      </c>
      <c r="E170" s="159" t="s">
        <v>571</v>
      </c>
      <c r="F170" s="160">
        <v>44</v>
      </c>
      <c r="G170" s="159"/>
      <c r="H170" s="159">
        <v>69.5</v>
      </c>
      <c r="I170" s="161">
        <v>69.5</v>
      </c>
      <c r="J170" s="162" t="s">
        <v>656</v>
      </c>
      <c r="K170" s="163">
        <f>H170-F170</f>
        <v>25.5</v>
      </c>
      <c r="L170" s="164">
        <f>K170/F170</f>
        <v>0.57954545454545459</v>
      </c>
      <c r="M170" s="159" t="s">
        <v>541</v>
      </c>
      <c r="N170" s="165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61</v>
      </c>
      <c r="B171" s="157">
        <v>42549</v>
      </c>
      <c r="C171" s="157"/>
      <c r="D171" s="158" t="s">
        <v>657</v>
      </c>
      <c r="E171" s="159" t="s">
        <v>571</v>
      </c>
      <c r="F171" s="160">
        <v>262.5</v>
      </c>
      <c r="G171" s="159"/>
      <c r="H171" s="159">
        <v>340</v>
      </c>
      <c r="I171" s="161">
        <v>333</v>
      </c>
      <c r="J171" s="162" t="s">
        <v>658</v>
      </c>
      <c r="K171" s="163">
        <v>77.5</v>
      </c>
      <c r="L171" s="164">
        <v>0.29523809523809502</v>
      </c>
      <c r="M171" s="159" t="s">
        <v>541</v>
      </c>
      <c r="N171" s="165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62</v>
      </c>
      <c r="B172" s="157">
        <v>42549</v>
      </c>
      <c r="C172" s="157"/>
      <c r="D172" s="158" t="s">
        <v>659</v>
      </c>
      <c r="E172" s="159" t="s">
        <v>571</v>
      </c>
      <c r="F172" s="160">
        <v>840</v>
      </c>
      <c r="G172" s="159"/>
      <c r="H172" s="159">
        <v>1230</v>
      </c>
      <c r="I172" s="161">
        <v>1230</v>
      </c>
      <c r="J172" s="162" t="s">
        <v>629</v>
      </c>
      <c r="K172" s="163">
        <v>390</v>
      </c>
      <c r="L172" s="164">
        <v>0.46428571428571402</v>
      </c>
      <c r="M172" s="159" t="s">
        <v>541</v>
      </c>
      <c r="N172" s="165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63</v>
      </c>
      <c r="B173" s="180">
        <v>42556</v>
      </c>
      <c r="C173" s="180"/>
      <c r="D173" s="181" t="s">
        <v>660</v>
      </c>
      <c r="E173" s="182" t="s">
        <v>571</v>
      </c>
      <c r="F173" s="182">
        <v>395</v>
      </c>
      <c r="G173" s="183"/>
      <c r="H173" s="183">
        <f>(468.5+342.5)/2</f>
        <v>405.5</v>
      </c>
      <c r="I173" s="183">
        <v>510</v>
      </c>
      <c r="J173" s="184" t="s">
        <v>661</v>
      </c>
      <c r="K173" s="185">
        <f t="shared" ref="K173:K179" si="79">H173-F173</f>
        <v>10.5</v>
      </c>
      <c r="L173" s="186">
        <f t="shared" ref="L173:L179" si="80">K173/F173</f>
        <v>2.6582278481012658E-2</v>
      </c>
      <c r="M173" s="182" t="s">
        <v>662</v>
      </c>
      <c r="N173" s="180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64</v>
      </c>
      <c r="B174" s="167">
        <v>42584</v>
      </c>
      <c r="C174" s="167"/>
      <c r="D174" s="168" t="s">
        <v>663</v>
      </c>
      <c r="E174" s="169" t="s">
        <v>543</v>
      </c>
      <c r="F174" s="170">
        <f>169.5-12.8</f>
        <v>156.69999999999999</v>
      </c>
      <c r="G174" s="170"/>
      <c r="H174" s="171">
        <v>77</v>
      </c>
      <c r="I174" s="171" t="s">
        <v>664</v>
      </c>
      <c r="J174" s="172" t="s">
        <v>665</v>
      </c>
      <c r="K174" s="173">
        <f t="shared" si="79"/>
        <v>-79.699999999999989</v>
      </c>
      <c r="L174" s="174">
        <f t="shared" si="80"/>
        <v>-0.50861518825781749</v>
      </c>
      <c r="M174" s="170" t="s">
        <v>553</v>
      </c>
      <c r="N174" s="167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65</v>
      </c>
      <c r="B175" s="167">
        <v>42586</v>
      </c>
      <c r="C175" s="167"/>
      <c r="D175" s="168" t="s">
        <v>666</v>
      </c>
      <c r="E175" s="169" t="s">
        <v>571</v>
      </c>
      <c r="F175" s="170">
        <v>400</v>
      </c>
      <c r="G175" s="170"/>
      <c r="H175" s="171">
        <v>305</v>
      </c>
      <c r="I175" s="171">
        <v>475</v>
      </c>
      <c r="J175" s="172" t="s">
        <v>667</v>
      </c>
      <c r="K175" s="173">
        <f t="shared" si="79"/>
        <v>-95</v>
      </c>
      <c r="L175" s="174">
        <f t="shared" si="80"/>
        <v>-0.23749999999999999</v>
      </c>
      <c r="M175" s="170" t="s">
        <v>553</v>
      </c>
      <c r="N175" s="167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66</v>
      </c>
      <c r="B176" s="157">
        <v>42593</v>
      </c>
      <c r="C176" s="157"/>
      <c r="D176" s="158" t="s">
        <v>668</v>
      </c>
      <c r="E176" s="159" t="s">
        <v>571</v>
      </c>
      <c r="F176" s="160">
        <v>86.5</v>
      </c>
      <c r="G176" s="159"/>
      <c r="H176" s="159">
        <v>130</v>
      </c>
      <c r="I176" s="161">
        <v>130</v>
      </c>
      <c r="J176" s="162" t="s">
        <v>669</v>
      </c>
      <c r="K176" s="163">
        <f t="shared" si="79"/>
        <v>43.5</v>
      </c>
      <c r="L176" s="164">
        <f t="shared" si="80"/>
        <v>0.50289017341040465</v>
      </c>
      <c r="M176" s="159" t="s">
        <v>541</v>
      </c>
      <c r="N176" s="165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67</v>
      </c>
      <c r="B177" s="167">
        <v>42600</v>
      </c>
      <c r="C177" s="167"/>
      <c r="D177" s="168" t="s">
        <v>109</v>
      </c>
      <c r="E177" s="169" t="s">
        <v>571</v>
      </c>
      <c r="F177" s="170">
        <v>133.5</v>
      </c>
      <c r="G177" s="170"/>
      <c r="H177" s="171">
        <v>126.5</v>
      </c>
      <c r="I177" s="171">
        <v>178</v>
      </c>
      <c r="J177" s="172" t="s">
        <v>670</v>
      </c>
      <c r="K177" s="173">
        <f t="shared" si="79"/>
        <v>-7</v>
      </c>
      <c r="L177" s="174">
        <f t="shared" si="80"/>
        <v>-5.2434456928838954E-2</v>
      </c>
      <c r="M177" s="170" t="s">
        <v>553</v>
      </c>
      <c r="N177" s="167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68</v>
      </c>
      <c r="B178" s="157">
        <v>42613</v>
      </c>
      <c r="C178" s="157"/>
      <c r="D178" s="158" t="s">
        <v>671</v>
      </c>
      <c r="E178" s="159" t="s">
        <v>571</v>
      </c>
      <c r="F178" s="160">
        <v>560</v>
      </c>
      <c r="G178" s="159"/>
      <c r="H178" s="159">
        <v>725</v>
      </c>
      <c r="I178" s="161">
        <v>725</v>
      </c>
      <c r="J178" s="162" t="s">
        <v>573</v>
      </c>
      <c r="K178" s="163">
        <f t="shared" si="79"/>
        <v>165</v>
      </c>
      <c r="L178" s="164">
        <f t="shared" si="80"/>
        <v>0.29464285714285715</v>
      </c>
      <c r="M178" s="159" t="s">
        <v>541</v>
      </c>
      <c r="N178" s="165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69</v>
      </c>
      <c r="B179" s="157">
        <v>42614</v>
      </c>
      <c r="C179" s="157"/>
      <c r="D179" s="158" t="s">
        <v>672</v>
      </c>
      <c r="E179" s="159" t="s">
        <v>571</v>
      </c>
      <c r="F179" s="160">
        <v>160.5</v>
      </c>
      <c r="G179" s="159"/>
      <c r="H179" s="159">
        <v>210</v>
      </c>
      <c r="I179" s="161">
        <v>210</v>
      </c>
      <c r="J179" s="162" t="s">
        <v>573</v>
      </c>
      <c r="K179" s="163">
        <f t="shared" si="79"/>
        <v>49.5</v>
      </c>
      <c r="L179" s="164">
        <f t="shared" si="80"/>
        <v>0.30841121495327101</v>
      </c>
      <c r="M179" s="159" t="s">
        <v>541</v>
      </c>
      <c r="N179" s="165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70</v>
      </c>
      <c r="B180" s="157">
        <v>42646</v>
      </c>
      <c r="C180" s="157"/>
      <c r="D180" s="158" t="s">
        <v>381</v>
      </c>
      <c r="E180" s="159" t="s">
        <v>571</v>
      </c>
      <c r="F180" s="160">
        <v>430</v>
      </c>
      <c r="G180" s="159"/>
      <c r="H180" s="159">
        <v>596</v>
      </c>
      <c r="I180" s="161">
        <v>575</v>
      </c>
      <c r="J180" s="162" t="s">
        <v>673</v>
      </c>
      <c r="K180" s="163">
        <v>166</v>
      </c>
      <c r="L180" s="164">
        <v>0.38604651162790699</v>
      </c>
      <c r="M180" s="159" t="s">
        <v>541</v>
      </c>
      <c r="N180" s="165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71</v>
      </c>
      <c r="B181" s="157">
        <v>42657</v>
      </c>
      <c r="C181" s="157"/>
      <c r="D181" s="158" t="s">
        <v>674</v>
      </c>
      <c r="E181" s="159" t="s">
        <v>571</v>
      </c>
      <c r="F181" s="160">
        <v>280</v>
      </c>
      <c r="G181" s="159"/>
      <c r="H181" s="159">
        <v>345</v>
      </c>
      <c r="I181" s="161">
        <v>345</v>
      </c>
      <c r="J181" s="162" t="s">
        <v>573</v>
      </c>
      <c r="K181" s="163">
        <f t="shared" ref="K181:K186" si="81">H181-F181</f>
        <v>65</v>
      </c>
      <c r="L181" s="164">
        <f>K181/F181</f>
        <v>0.23214285714285715</v>
      </c>
      <c r="M181" s="159" t="s">
        <v>541</v>
      </c>
      <c r="N181" s="165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72</v>
      </c>
      <c r="B182" s="157">
        <v>42657</v>
      </c>
      <c r="C182" s="157"/>
      <c r="D182" s="158" t="s">
        <v>675</v>
      </c>
      <c r="E182" s="159" t="s">
        <v>571</v>
      </c>
      <c r="F182" s="160">
        <v>245</v>
      </c>
      <c r="G182" s="159"/>
      <c r="H182" s="159">
        <v>325.5</v>
      </c>
      <c r="I182" s="161">
        <v>330</v>
      </c>
      <c r="J182" s="162" t="s">
        <v>676</v>
      </c>
      <c r="K182" s="163">
        <f t="shared" si="81"/>
        <v>80.5</v>
      </c>
      <c r="L182" s="164">
        <f>K182/F182</f>
        <v>0.32857142857142857</v>
      </c>
      <c r="M182" s="159" t="s">
        <v>541</v>
      </c>
      <c r="N182" s="165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73</v>
      </c>
      <c r="B183" s="157">
        <v>42660</v>
      </c>
      <c r="C183" s="157"/>
      <c r="D183" s="158" t="s">
        <v>337</v>
      </c>
      <c r="E183" s="159" t="s">
        <v>571</v>
      </c>
      <c r="F183" s="160">
        <v>125</v>
      </c>
      <c r="G183" s="159"/>
      <c r="H183" s="159">
        <v>160</v>
      </c>
      <c r="I183" s="161">
        <v>160</v>
      </c>
      <c r="J183" s="162" t="s">
        <v>629</v>
      </c>
      <c r="K183" s="163">
        <f t="shared" si="81"/>
        <v>35</v>
      </c>
      <c r="L183" s="164">
        <v>0.28000000000000003</v>
      </c>
      <c r="M183" s="159" t="s">
        <v>541</v>
      </c>
      <c r="N183" s="165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74</v>
      </c>
      <c r="B184" s="157">
        <v>42660</v>
      </c>
      <c r="C184" s="157"/>
      <c r="D184" s="158" t="s">
        <v>438</v>
      </c>
      <c r="E184" s="159" t="s">
        <v>571</v>
      </c>
      <c r="F184" s="160">
        <v>114</v>
      </c>
      <c r="G184" s="159"/>
      <c r="H184" s="159">
        <v>145</v>
      </c>
      <c r="I184" s="161">
        <v>145</v>
      </c>
      <c r="J184" s="162" t="s">
        <v>629</v>
      </c>
      <c r="K184" s="163">
        <f t="shared" si="81"/>
        <v>31</v>
      </c>
      <c r="L184" s="164">
        <f>K184/F184</f>
        <v>0.27192982456140352</v>
      </c>
      <c r="M184" s="159" t="s">
        <v>541</v>
      </c>
      <c r="N184" s="165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75</v>
      </c>
      <c r="B185" s="157">
        <v>42660</v>
      </c>
      <c r="C185" s="157"/>
      <c r="D185" s="158" t="s">
        <v>677</v>
      </c>
      <c r="E185" s="159" t="s">
        <v>571</v>
      </c>
      <c r="F185" s="160">
        <v>212</v>
      </c>
      <c r="G185" s="159"/>
      <c r="H185" s="159">
        <v>280</v>
      </c>
      <c r="I185" s="161">
        <v>276</v>
      </c>
      <c r="J185" s="162" t="s">
        <v>678</v>
      </c>
      <c r="K185" s="163">
        <f t="shared" si="81"/>
        <v>68</v>
      </c>
      <c r="L185" s="164">
        <f>K185/F185</f>
        <v>0.32075471698113206</v>
      </c>
      <c r="M185" s="159" t="s">
        <v>541</v>
      </c>
      <c r="N185" s="165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76</v>
      </c>
      <c r="B186" s="157">
        <v>42678</v>
      </c>
      <c r="C186" s="157"/>
      <c r="D186" s="158" t="s">
        <v>429</v>
      </c>
      <c r="E186" s="159" t="s">
        <v>571</v>
      </c>
      <c r="F186" s="160">
        <v>155</v>
      </c>
      <c r="G186" s="159"/>
      <c r="H186" s="159">
        <v>210</v>
      </c>
      <c r="I186" s="161">
        <v>210</v>
      </c>
      <c r="J186" s="162" t="s">
        <v>679</v>
      </c>
      <c r="K186" s="163">
        <f t="shared" si="81"/>
        <v>55</v>
      </c>
      <c r="L186" s="164">
        <f>K186/F186</f>
        <v>0.35483870967741937</v>
      </c>
      <c r="M186" s="159" t="s">
        <v>541</v>
      </c>
      <c r="N186" s="165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77</v>
      </c>
      <c r="B187" s="167">
        <v>42710</v>
      </c>
      <c r="C187" s="167"/>
      <c r="D187" s="168" t="s">
        <v>680</v>
      </c>
      <c r="E187" s="169" t="s">
        <v>571</v>
      </c>
      <c r="F187" s="170">
        <v>150.5</v>
      </c>
      <c r="G187" s="170"/>
      <c r="H187" s="171">
        <v>72.5</v>
      </c>
      <c r="I187" s="171">
        <v>174</v>
      </c>
      <c r="J187" s="172" t="s">
        <v>681</v>
      </c>
      <c r="K187" s="173">
        <v>-78</v>
      </c>
      <c r="L187" s="174">
        <v>-0.51827242524916906</v>
      </c>
      <c r="M187" s="170" t="s">
        <v>553</v>
      </c>
      <c r="N187" s="167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78</v>
      </c>
      <c r="B188" s="157">
        <v>42712</v>
      </c>
      <c r="C188" s="157"/>
      <c r="D188" s="158" t="s">
        <v>682</v>
      </c>
      <c r="E188" s="159" t="s">
        <v>571</v>
      </c>
      <c r="F188" s="160">
        <v>380</v>
      </c>
      <c r="G188" s="159"/>
      <c r="H188" s="159">
        <v>478</v>
      </c>
      <c r="I188" s="161">
        <v>468</v>
      </c>
      <c r="J188" s="162" t="s">
        <v>629</v>
      </c>
      <c r="K188" s="163">
        <f>H188-F188</f>
        <v>98</v>
      </c>
      <c r="L188" s="164">
        <f>K188/F188</f>
        <v>0.25789473684210529</v>
      </c>
      <c r="M188" s="159" t="s">
        <v>541</v>
      </c>
      <c r="N188" s="165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79</v>
      </c>
      <c r="B189" s="157">
        <v>42734</v>
      </c>
      <c r="C189" s="157"/>
      <c r="D189" s="158" t="s">
        <v>108</v>
      </c>
      <c r="E189" s="159" t="s">
        <v>571</v>
      </c>
      <c r="F189" s="160">
        <v>305</v>
      </c>
      <c r="G189" s="159"/>
      <c r="H189" s="159">
        <v>375</v>
      </c>
      <c r="I189" s="161">
        <v>375</v>
      </c>
      <c r="J189" s="162" t="s">
        <v>629</v>
      </c>
      <c r="K189" s="163">
        <f>H189-F189</f>
        <v>70</v>
      </c>
      <c r="L189" s="164">
        <f>K189/F189</f>
        <v>0.22950819672131148</v>
      </c>
      <c r="M189" s="159" t="s">
        <v>541</v>
      </c>
      <c r="N189" s="165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80</v>
      </c>
      <c r="B190" s="157">
        <v>42739</v>
      </c>
      <c r="C190" s="157"/>
      <c r="D190" s="158" t="s">
        <v>94</v>
      </c>
      <c r="E190" s="159" t="s">
        <v>571</v>
      </c>
      <c r="F190" s="160">
        <v>99.5</v>
      </c>
      <c r="G190" s="159"/>
      <c r="H190" s="159">
        <v>158</v>
      </c>
      <c r="I190" s="161">
        <v>158</v>
      </c>
      <c r="J190" s="162" t="s">
        <v>629</v>
      </c>
      <c r="K190" s="163">
        <f>H190-F190</f>
        <v>58.5</v>
      </c>
      <c r="L190" s="164">
        <f>K190/F190</f>
        <v>0.5879396984924623</v>
      </c>
      <c r="M190" s="159" t="s">
        <v>541</v>
      </c>
      <c r="N190" s="165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81</v>
      </c>
      <c r="B191" s="157">
        <v>42739</v>
      </c>
      <c r="C191" s="157"/>
      <c r="D191" s="158" t="s">
        <v>94</v>
      </c>
      <c r="E191" s="159" t="s">
        <v>571</v>
      </c>
      <c r="F191" s="160">
        <v>99.5</v>
      </c>
      <c r="G191" s="159"/>
      <c r="H191" s="159">
        <v>158</v>
      </c>
      <c r="I191" s="161">
        <v>158</v>
      </c>
      <c r="J191" s="162" t="s">
        <v>629</v>
      </c>
      <c r="K191" s="163">
        <v>58.5</v>
      </c>
      <c r="L191" s="164">
        <v>0.58793969849246197</v>
      </c>
      <c r="M191" s="159" t="s">
        <v>541</v>
      </c>
      <c r="N191" s="165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82</v>
      </c>
      <c r="B192" s="157">
        <v>42786</v>
      </c>
      <c r="C192" s="157"/>
      <c r="D192" s="158" t="s">
        <v>184</v>
      </c>
      <c r="E192" s="159" t="s">
        <v>571</v>
      </c>
      <c r="F192" s="160">
        <v>140.5</v>
      </c>
      <c r="G192" s="159"/>
      <c r="H192" s="159">
        <v>220</v>
      </c>
      <c r="I192" s="161">
        <v>220</v>
      </c>
      <c r="J192" s="162" t="s">
        <v>629</v>
      </c>
      <c r="K192" s="163">
        <f>H192-F192</f>
        <v>79.5</v>
      </c>
      <c r="L192" s="164">
        <f>K192/F192</f>
        <v>0.5658362989323843</v>
      </c>
      <c r="M192" s="159" t="s">
        <v>541</v>
      </c>
      <c r="N192" s="165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83</v>
      </c>
      <c r="B193" s="157">
        <v>42786</v>
      </c>
      <c r="C193" s="157"/>
      <c r="D193" s="158" t="s">
        <v>683</v>
      </c>
      <c r="E193" s="159" t="s">
        <v>571</v>
      </c>
      <c r="F193" s="160">
        <v>202.5</v>
      </c>
      <c r="G193" s="159"/>
      <c r="H193" s="159">
        <v>234</v>
      </c>
      <c r="I193" s="161">
        <v>234</v>
      </c>
      <c r="J193" s="162" t="s">
        <v>629</v>
      </c>
      <c r="K193" s="163">
        <v>31.5</v>
      </c>
      <c r="L193" s="164">
        <v>0.155555555555556</v>
      </c>
      <c r="M193" s="159" t="s">
        <v>541</v>
      </c>
      <c r="N193" s="165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84</v>
      </c>
      <c r="B194" s="157">
        <v>42818</v>
      </c>
      <c r="C194" s="157"/>
      <c r="D194" s="158" t="s">
        <v>684</v>
      </c>
      <c r="E194" s="159" t="s">
        <v>571</v>
      </c>
      <c r="F194" s="160">
        <v>300.5</v>
      </c>
      <c r="G194" s="159"/>
      <c r="H194" s="159">
        <v>417.5</v>
      </c>
      <c r="I194" s="161">
        <v>420</v>
      </c>
      <c r="J194" s="162" t="s">
        <v>685</v>
      </c>
      <c r="K194" s="163">
        <f>H194-F194</f>
        <v>117</v>
      </c>
      <c r="L194" s="164">
        <f>K194/F194</f>
        <v>0.38935108153078202</v>
      </c>
      <c r="M194" s="159" t="s">
        <v>541</v>
      </c>
      <c r="N194" s="165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85</v>
      </c>
      <c r="B195" s="157">
        <v>42818</v>
      </c>
      <c r="C195" s="157"/>
      <c r="D195" s="158" t="s">
        <v>659</v>
      </c>
      <c r="E195" s="159" t="s">
        <v>571</v>
      </c>
      <c r="F195" s="160">
        <v>850</v>
      </c>
      <c r="G195" s="159"/>
      <c r="H195" s="159">
        <v>1042.5</v>
      </c>
      <c r="I195" s="161">
        <v>1023</v>
      </c>
      <c r="J195" s="162" t="s">
        <v>686</v>
      </c>
      <c r="K195" s="163">
        <v>192.5</v>
      </c>
      <c r="L195" s="164">
        <v>0.22647058823529401</v>
      </c>
      <c r="M195" s="159" t="s">
        <v>541</v>
      </c>
      <c r="N195" s="165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86</v>
      </c>
      <c r="B196" s="157">
        <v>42830</v>
      </c>
      <c r="C196" s="157"/>
      <c r="D196" s="158" t="s">
        <v>457</v>
      </c>
      <c r="E196" s="159" t="s">
        <v>571</v>
      </c>
      <c r="F196" s="160">
        <v>785</v>
      </c>
      <c r="G196" s="159"/>
      <c r="H196" s="159">
        <v>930</v>
      </c>
      <c r="I196" s="161">
        <v>920</v>
      </c>
      <c r="J196" s="162" t="s">
        <v>687</v>
      </c>
      <c r="K196" s="163">
        <f>H196-F196</f>
        <v>145</v>
      </c>
      <c r="L196" s="164">
        <f>K196/F196</f>
        <v>0.18471337579617833</v>
      </c>
      <c r="M196" s="159" t="s">
        <v>541</v>
      </c>
      <c r="N196" s="165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87</v>
      </c>
      <c r="B197" s="167">
        <v>42831</v>
      </c>
      <c r="C197" s="167"/>
      <c r="D197" s="168" t="s">
        <v>688</v>
      </c>
      <c r="E197" s="169" t="s">
        <v>571</v>
      </c>
      <c r="F197" s="170">
        <v>40</v>
      </c>
      <c r="G197" s="170"/>
      <c r="H197" s="171">
        <v>13.1</v>
      </c>
      <c r="I197" s="171">
        <v>60</v>
      </c>
      <c r="J197" s="172" t="s">
        <v>689</v>
      </c>
      <c r="K197" s="173">
        <v>-26.9</v>
      </c>
      <c r="L197" s="174">
        <v>-0.67249999999999999</v>
      </c>
      <c r="M197" s="170" t="s">
        <v>553</v>
      </c>
      <c r="N197" s="167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88</v>
      </c>
      <c r="B198" s="157">
        <v>42837</v>
      </c>
      <c r="C198" s="157"/>
      <c r="D198" s="158" t="s">
        <v>93</v>
      </c>
      <c r="E198" s="159" t="s">
        <v>571</v>
      </c>
      <c r="F198" s="160">
        <v>289.5</v>
      </c>
      <c r="G198" s="159"/>
      <c r="H198" s="159">
        <v>354</v>
      </c>
      <c r="I198" s="161">
        <v>360</v>
      </c>
      <c r="J198" s="162" t="s">
        <v>690</v>
      </c>
      <c r="K198" s="163">
        <f t="shared" ref="K198:K206" si="82">H198-F198</f>
        <v>64.5</v>
      </c>
      <c r="L198" s="164">
        <f t="shared" ref="L198:L206" si="83">K198/F198</f>
        <v>0.22279792746113988</v>
      </c>
      <c r="M198" s="159" t="s">
        <v>541</v>
      </c>
      <c r="N198" s="165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89</v>
      </c>
      <c r="B199" s="157">
        <v>42845</v>
      </c>
      <c r="C199" s="157"/>
      <c r="D199" s="158" t="s">
        <v>405</v>
      </c>
      <c r="E199" s="159" t="s">
        <v>571</v>
      </c>
      <c r="F199" s="160">
        <v>700</v>
      </c>
      <c r="G199" s="159"/>
      <c r="H199" s="159">
        <v>840</v>
      </c>
      <c r="I199" s="161">
        <v>840</v>
      </c>
      <c r="J199" s="162" t="s">
        <v>691</v>
      </c>
      <c r="K199" s="163">
        <f t="shared" si="82"/>
        <v>140</v>
      </c>
      <c r="L199" s="164">
        <f t="shared" si="83"/>
        <v>0.2</v>
      </c>
      <c r="M199" s="159" t="s">
        <v>541</v>
      </c>
      <c r="N199" s="165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90</v>
      </c>
      <c r="B200" s="157">
        <v>42887</v>
      </c>
      <c r="C200" s="157"/>
      <c r="D200" s="158" t="s">
        <v>692</v>
      </c>
      <c r="E200" s="159" t="s">
        <v>571</v>
      </c>
      <c r="F200" s="160">
        <v>130</v>
      </c>
      <c r="G200" s="159"/>
      <c r="H200" s="159">
        <v>144.25</v>
      </c>
      <c r="I200" s="161">
        <v>170</v>
      </c>
      <c r="J200" s="162" t="s">
        <v>693</v>
      </c>
      <c r="K200" s="163">
        <f t="shared" si="82"/>
        <v>14.25</v>
      </c>
      <c r="L200" s="164">
        <f t="shared" si="83"/>
        <v>0.10961538461538461</v>
      </c>
      <c r="M200" s="159" t="s">
        <v>541</v>
      </c>
      <c r="N200" s="165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91</v>
      </c>
      <c r="B201" s="157">
        <v>42901</v>
      </c>
      <c r="C201" s="157"/>
      <c r="D201" s="158" t="s">
        <v>694</v>
      </c>
      <c r="E201" s="159" t="s">
        <v>571</v>
      </c>
      <c r="F201" s="160">
        <v>214.5</v>
      </c>
      <c r="G201" s="159"/>
      <c r="H201" s="159">
        <v>262</v>
      </c>
      <c r="I201" s="161">
        <v>262</v>
      </c>
      <c r="J201" s="162" t="s">
        <v>695</v>
      </c>
      <c r="K201" s="163">
        <f t="shared" si="82"/>
        <v>47.5</v>
      </c>
      <c r="L201" s="164">
        <f t="shared" si="83"/>
        <v>0.22144522144522144</v>
      </c>
      <c r="M201" s="159" t="s">
        <v>541</v>
      </c>
      <c r="N201" s="165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92</v>
      </c>
      <c r="B202" s="188">
        <v>42933</v>
      </c>
      <c r="C202" s="188"/>
      <c r="D202" s="189" t="s">
        <v>696</v>
      </c>
      <c r="E202" s="190" t="s">
        <v>571</v>
      </c>
      <c r="F202" s="191">
        <v>370</v>
      </c>
      <c r="G202" s="190"/>
      <c r="H202" s="190">
        <v>447.5</v>
      </c>
      <c r="I202" s="192">
        <v>450</v>
      </c>
      <c r="J202" s="193" t="s">
        <v>629</v>
      </c>
      <c r="K202" s="163">
        <f t="shared" si="82"/>
        <v>77.5</v>
      </c>
      <c r="L202" s="194">
        <f t="shared" si="83"/>
        <v>0.20945945945945946</v>
      </c>
      <c r="M202" s="190" t="s">
        <v>541</v>
      </c>
      <c r="N202" s="195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93</v>
      </c>
      <c r="B203" s="188">
        <v>42943</v>
      </c>
      <c r="C203" s="188"/>
      <c r="D203" s="189" t="s">
        <v>182</v>
      </c>
      <c r="E203" s="190" t="s">
        <v>571</v>
      </c>
      <c r="F203" s="191">
        <v>657.5</v>
      </c>
      <c r="G203" s="190"/>
      <c r="H203" s="190">
        <v>825</v>
      </c>
      <c r="I203" s="192">
        <v>820</v>
      </c>
      <c r="J203" s="193" t="s">
        <v>629</v>
      </c>
      <c r="K203" s="163">
        <f t="shared" si="82"/>
        <v>167.5</v>
      </c>
      <c r="L203" s="194">
        <f t="shared" si="83"/>
        <v>0.25475285171102663</v>
      </c>
      <c r="M203" s="190" t="s">
        <v>541</v>
      </c>
      <c r="N203" s="195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94</v>
      </c>
      <c r="B204" s="157">
        <v>42964</v>
      </c>
      <c r="C204" s="157"/>
      <c r="D204" s="158" t="s">
        <v>350</v>
      </c>
      <c r="E204" s="159" t="s">
        <v>571</v>
      </c>
      <c r="F204" s="160">
        <v>605</v>
      </c>
      <c r="G204" s="159"/>
      <c r="H204" s="159">
        <v>750</v>
      </c>
      <c r="I204" s="161">
        <v>750</v>
      </c>
      <c r="J204" s="162" t="s">
        <v>687</v>
      </c>
      <c r="K204" s="163">
        <f t="shared" si="82"/>
        <v>145</v>
      </c>
      <c r="L204" s="164">
        <f t="shared" si="83"/>
        <v>0.23966942148760331</v>
      </c>
      <c r="M204" s="159" t="s">
        <v>541</v>
      </c>
      <c r="N204" s="165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95</v>
      </c>
      <c r="B205" s="167">
        <v>42979</v>
      </c>
      <c r="C205" s="167"/>
      <c r="D205" s="175" t="s">
        <v>697</v>
      </c>
      <c r="E205" s="170" t="s">
        <v>571</v>
      </c>
      <c r="F205" s="170">
        <v>255</v>
      </c>
      <c r="G205" s="171"/>
      <c r="H205" s="171">
        <v>217.25</v>
      </c>
      <c r="I205" s="171">
        <v>320</v>
      </c>
      <c r="J205" s="172" t="s">
        <v>698</v>
      </c>
      <c r="K205" s="173">
        <f t="shared" si="82"/>
        <v>-37.75</v>
      </c>
      <c r="L205" s="176">
        <f t="shared" si="83"/>
        <v>-0.14803921568627451</v>
      </c>
      <c r="M205" s="170" t="s">
        <v>553</v>
      </c>
      <c r="N205" s="167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96</v>
      </c>
      <c r="B206" s="157">
        <v>42997</v>
      </c>
      <c r="C206" s="157"/>
      <c r="D206" s="158" t="s">
        <v>699</v>
      </c>
      <c r="E206" s="159" t="s">
        <v>571</v>
      </c>
      <c r="F206" s="160">
        <v>215</v>
      </c>
      <c r="G206" s="159"/>
      <c r="H206" s="159">
        <v>258</v>
      </c>
      <c r="I206" s="161">
        <v>258</v>
      </c>
      <c r="J206" s="162" t="s">
        <v>629</v>
      </c>
      <c r="K206" s="163">
        <f t="shared" si="82"/>
        <v>43</v>
      </c>
      <c r="L206" s="164">
        <f t="shared" si="83"/>
        <v>0.2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97</v>
      </c>
      <c r="B207" s="157">
        <v>42997</v>
      </c>
      <c r="C207" s="157"/>
      <c r="D207" s="158" t="s">
        <v>699</v>
      </c>
      <c r="E207" s="159" t="s">
        <v>571</v>
      </c>
      <c r="F207" s="160">
        <v>215</v>
      </c>
      <c r="G207" s="159"/>
      <c r="H207" s="159">
        <v>258</v>
      </c>
      <c r="I207" s="161">
        <v>258</v>
      </c>
      <c r="J207" s="193" t="s">
        <v>629</v>
      </c>
      <c r="K207" s="163">
        <v>43</v>
      </c>
      <c r="L207" s="164">
        <v>0.2</v>
      </c>
      <c r="M207" s="159" t="s">
        <v>541</v>
      </c>
      <c r="N207" s="165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98</v>
      </c>
      <c r="B208" s="188">
        <v>42998</v>
      </c>
      <c r="C208" s="188"/>
      <c r="D208" s="189" t="s">
        <v>700</v>
      </c>
      <c r="E208" s="190" t="s">
        <v>571</v>
      </c>
      <c r="F208" s="160">
        <v>75</v>
      </c>
      <c r="G208" s="190"/>
      <c r="H208" s="190">
        <v>90</v>
      </c>
      <c r="I208" s="192">
        <v>90</v>
      </c>
      <c r="J208" s="162" t="s">
        <v>701</v>
      </c>
      <c r="K208" s="163">
        <f t="shared" ref="K208:K213" si="84">H208-F208</f>
        <v>15</v>
      </c>
      <c r="L208" s="164">
        <f t="shared" ref="L208:L213" si="85">K208/F208</f>
        <v>0.2</v>
      </c>
      <c r="M208" s="159" t="s">
        <v>541</v>
      </c>
      <c r="N208" s="165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99</v>
      </c>
      <c r="B209" s="188">
        <v>43011</v>
      </c>
      <c r="C209" s="188"/>
      <c r="D209" s="189" t="s">
        <v>555</v>
      </c>
      <c r="E209" s="190" t="s">
        <v>571</v>
      </c>
      <c r="F209" s="191">
        <v>315</v>
      </c>
      <c r="G209" s="190"/>
      <c r="H209" s="190">
        <v>392</v>
      </c>
      <c r="I209" s="192">
        <v>384</v>
      </c>
      <c r="J209" s="193" t="s">
        <v>702</v>
      </c>
      <c r="K209" s="163">
        <f t="shared" si="84"/>
        <v>77</v>
      </c>
      <c r="L209" s="194">
        <f t="shared" si="85"/>
        <v>0.24444444444444444</v>
      </c>
      <c r="M209" s="190" t="s">
        <v>541</v>
      </c>
      <c r="N209" s="195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100</v>
      </c>
      <c r="B210" s="188">
        <v>43013</v>
      </c>
      <c r="C210" s="188"/>
      <c r="D210" s="189" t="s">
        <v>433</v>
      </c>
      <c r="E210" s="190" t="s">
        <v>571</v>
      </c>
      <c r="F210" s="191">
        <v>145</v>
      </c>
      <c r="G210" s="190"/>
      <c r="H210" s="190">
        <v>179</v>
      </c>
      <c r="I210" s="192">
        <v>180</v>
      </c>
      <c r="J210" s="193" t="s">
        <v>703</v>
      </c>
      <c r="K210" s="163">
        <f t="shared" si="84"/>
        <v>34</v>
      </c>
      <c r="L210" s="194">
        <f t="shared" si="85"/>
        <v>0.23448275862068965</v>
      </c>
      <c r="M210" s="190" t="s">
        <v>541</v>
      </c>
      <c r="N210" s="195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101</v>
      </c>
      <c r="B211" s="188">
        <v>43014</v>
      </c>
      <c r="C211" s="188"/>
      <c r="D211" s="189" t="s">
        <v>327</v>
      </c>
      <c r="E211" s="190" t="s">
        <v>571</v>
      </c>
      <c r="F211" s="191">
        <v>256</v>
      </c>
      <c r="G211" s="190"/>
      <c r="H211" s="190">
        <v>323</v>
      </c>
      <c r="I211" s="192">
        <v>320</v>
      </c>
      <c r="J211" s="193" t="s">
        <v>629</v>
      </c>
      <c r="K211" s="163">
        <f t="shared" si="84"/>
        <v>67</v>
      </c>
      <c r="L211" s="194">
        <f t="shared" si="85"/>
        <v>0.26171875</v>
      </c>
      <c r="M211" s="190" t="s">
        <v>541</v>
      </c>
      <c r="N211" s="195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102</v>
      </c>
      <c r="B212" s="188">
        <v>43017</v>
      </c>
      <c r="C212" s="188"/>
      <c r="D212" s="189" t="s">
        <v>342</v>
      </c>
      <c r="E212" s="190" t="s">
        <v>571</v>
      </c>
      <c r="F212" s="191">
        <v>137.5</v>
      </c>
      <c r="G212" s="190"/>
      <c r="H212" s="190">
        <v>184</v>
      </c>
      <c r="I212" s="192">
        <v>183</v>
      </c>
      <c r="J212" s="193" t="s">
        <v>704</v>
      </c>
      <c r="K212" s="163">
        <f t="shared" si="84"/>
        <v>46.5</v>
      </c>
      <c r="L212" s="194">
        <f t="shared" si="85"/>
        <v>0.33818181818181819</v>
      </c>
      <c r="M212" s="190" t="s">
        <v>541</v>
      </c>
      <c r="N212" s="195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103</v>
      </c>
      <c r="B213" s="188">
        <v>43018</v>
      </c>
      <c r="C213" s="188"/>
      <c r="D213" s="189" t="s">
        <v>705</v>
      </c>
      <c r="E213" s="190" t="s">
        <v>571</v>
      </c>
      <c r="F213" s="191">
        <v>125.5</v>
      </c>
      <c r="G213" s="190"/>
      <c r="H213" s="190">
        <v>158</v>
      </c>
      <c r="I213" s="192">
        <v>155</v>
      </c>
      <c r="J213" s="193" t="s">
        <v>706</v>
      </c>
      <c r="K213" s="163">
        <f t="shared" si="84"/>
        <v>32.5</v>
      </c>
      <c r="L213" s="194">
        <f t="shared" si="85"/>
        <v>0.25896414342629481</v>
      </c>
      <c r="M213" s="190" t="s">
        <v>541</v>
      </c>
      <c r="N213" s="195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104</v>
      </c>
      <c r="B214" s="188">
        <v>43018</v>
      </c>
      <c r="C214" s="188"/>
      <c r="D214" s="189" t="s">
        <v>707</v>
      </c>
      <c r="E214" s="190" t="s">
        <v>571</v>
      </c>
      <c r="F214" s="191">
        <v>895</v>
      </c>
      <c r="G214" s="190"/>
      <c r="H214" s="190">
        <v>1122.5</v>
      </c>
      <c r="I214" s="192">
        <v>1078</v>
      </c>
      <c r="J214" s="193" t="s">
        <v>708</v>
      </c>
      <c r="K214" s="163">
        <v>227.5</v>
      </c>
      <c r="L214" s="194">
        <v>0.25418994413407803</v>
      </c>
      <c r="M214" s="190" t="s">
        <v>541</v>
      </c>
      <c r="N214" s="195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105</v>
      </c>
      <c r="B215" s="188">
        <v>43020</v>
      </c>
      <c r="C215" s="188"/>
      <c r="D215" s="189" t="s">
        <v>336</v>
      </c>
      <c r="E215" s="190" t="s">
        <v>571</v>
      </c>
      <c r="F215" s="191">
        <v>525</v>
      </c>
      <c r="G215" s="190"/>
      <c r="H215" s="190">
        <v>629</v>
      </c>
      <c r="I215" s="192">
        <v>629</v>
      </c>
      <c r="J215" s="193" t="s">
        <v>629</v>
      </c>
      <c r="K215" s="163">
        <v>104</v>
      </c>
      <c r="L215" s="194">
        <v>0.19809523809523799</v>
      </c>
      <c r="M215" s="190" t="s">
        <v>541</v>
      </c>
      <c r="N215" s="195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106</v>
      </c>
      <c r="B216" s="188">
        <v>43046</v>
      </c>
      <c r="C216" s="188"/>
      <c r="D216" s="189" t="s">
        <v>373</v>
      </c>
      <c r="E216" s="190" t="s">
        <v>571</v>
      </c>
      <c r="F216" s="191">
        <v>740</v>
      </c>
      <c r="G216" s="190"/>
      <c r="H216" s="190">
        <v>892.5</v>
      </c>
      <c r="I216" s="192">
        <v>900</v>
      </c>
      <c r="J216" s="193" t="s">
        <v>709</v>
      </c>
      <c r="K216" s="163">
        <f>H216-F216</f>
        <v>152.5</v>
      </c>
      <c r="L216" s="194">
        <f>K216/F216</f>
        <v>0.20608108108108109</v>
      </c>
      <c r="M216" s="190" t="s">
        <v>541</v>
      </c>
      <c r="N216" s="195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107</v>
      </c>
      <c r="B217" s="157">
        <v>43073</v>
      </c>
      <c r="C217" s="157"/>
      <c r="D217" s="158" t="s">
        <v>710</v>
      </c>
      <c r="E217" s="159" t="s">
        <v>571</v>
      </c>
      <c r="F217" s="160">
        <v>118.5</v>
      </c>
      <c r="G217" s="159"/>
      <c r="H217" s="159">
        <v>143.5</v>
      </c>
      <c r="I217" s="161">
        <v>145</v>
      </c>
      <c r="J217" s="162" t="s">
        <v>562</v>
      </c>
      <c r="K217" s="163">
        <f>H217-F217</f>
        <v>25</v>
      </c>
      <c r="L217" s="164">
        <f>K217/F217</f>
        <v>0.2109704641350211</v>
      </c>
      <c r="M217" s="159" t="s">
        <v>541</v>
      </c>
      <c r="N217" s="165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108</v>
      </c>
      <c r="B218" s="167">
        <v>43090</v>
      </c>
      <c r="C218" s="167"/>
      <c r="D218" s="168" t="s">
        <v>410</v>
      </c>
      <c r="E218" s="169" t="s">
        <v>571</v>
      </c>
      <c r="F218" s="170">
        <v>715</v>
      </c>
      <c r="G218" s="170"/>
      <c r="H218" s="171">
        <v>500</v>
      </c>
      <c r="I218" s="171">
        <v>872</v>
      </c>
      <c r="J218" s="172" t="s">
        <v>711</v>
      </c>
      <c r="K218" s="173">
        <f>H218-F218</f>
        <v>-215</v>
      </c>
      <c r="L218" s="174">
        <f>K218/F218</f>
        <v>-0.30069930069930068</v>
      </c>
      <c r="M218" s="170" t="s">
        <v>553</v>
      </c>
      <c r="N218" s="167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109</v>
      </c>
      <c r="B219" s="157">
        <v>43098</v>
      </c>
      <c r="C219" s="157"/>
      <c r="D219" s="158" t="s">
        <v>555</v>
      </c>
      <c r="E219" s="159" t="s">
        <v>571</v>
      </c>
      <c r="F219" s="160">
        <v>435</v>
      </c>
      <c r="G219" s="159"/>
      <c r="H219" s="159">
        <v>542.5</v>
      </c>
      <c r="I219" s="161">
        <v>539</v>
      </c>
      <c r="J219" s="162" t="s">
        <v>629</v>
      </c>
      <c r="K219" s="163">
        <v>107.5</v>
      </c>
      <c r="L219" s="164">
        <v>0.247126436781609</v>
      </c>
      <c r="M219" s="159" t="s">
        <v>541</v>
      </c>
      <c r="N219" s="165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110</v>
      </c>
      <c r="B220" s="157">
        <v>43098</v>
      </c>
      <c r="C220" s="157"/>
      <c r="D220" s="158" t="s">
        <v>513</v>
      </c>
      <c r="E220" s="159" t="s">
        <v>571</v>
      </c>
      <c r="F220" s="160">
        <v>885</v>
      </c>
      <c r="G220" s="159"/>
      <c r="H220" s="159">
        <v>1090</v>
      </c>
      <c r="I220" s="161">
        <v>1084</v>
      </c>
      <c r="J220" s="162" t="s">
        <v>629</v>
      </c>
      <c r="K220" s="163">
        <v>205</v>
      </c>
      <c r="L220" s="164">
        <v>0.23163841807909599</v>
      </c>
      <c r="M220" s="159" t="s">
        <v>541</v>
      </c>
      <c r="N220" s="165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6">
        <v>111</v>
      </c>
      <c r="B221" s="197">
        <v>43192</v>
      </c>
      <c r="C221" s="197"/>
      <c r="D221" s="175" t="s">
        <v>712</v>
      </c>
      <c r="E221" s="170" t="s">
        <v>571</v>
      </c>
      <c r="F221" s="198">
        <v>478.5</v>
      </c>
      <c r="G221" s="170"/>
      <c r="H221" s="170">
        <v>442</v>
      </c>
      <c r="I221" s="171">
        <v>613</v>
      </c>
      <c r="J221" s="172" t="s">
        <v>713</v>
      </c>
      <c r="K221" s="173">
        <f>H221-F221</f>
        <v>-36.5</v>
      </c>
      <c r="L221" s="174">
        <f>K221/F221</f>
        <v>-7.6280041797283177E-2</v>
      </c>
      <c r="M221" s="170" t="s">
        <v>553</v>
      </c>
      <c r="N221" s="167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112</v>
      </c>
      <c r="B222" s="167">
        <v>43194</v>
      </c>
      <c r="C222" s="167"/>
      <c r="D222" s="168" t="s">
        <v>714</v>
      </c>
      <c r="E222" s="169" t="s">
        <v>571</v>
      </c>
      <c r="F222" s="170">
        <f>141.5-7.3</f>
        <v>134.19999999999999</v>
      </c>
      <c r="G222" s="170"/>
      <c r="H222" s="171">
        <v>77</v>
      </c>
      <c r="I222" s="171">
        <v>180</v>
      </c>
      <c r="J222" s="172" t="s">
        <v>715</v>
      </c>
      <c r="K222" s="173">
        <f>H222-F222</f>
        <v>-57.199999999999989</v>
      </c>
      <c r="L222" s="174">
        <f>K222/F222</f>
        <v>-0.42622950819672129</v>
      </c>
      <c r="M222" s="170" t="s">
        <v>553</v>
      </c>
      <c r="N222" s="167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6">
        <v>113</v>
      </c>
      <c r="B223" s="167">
        <v>43209</v>
      </c>
      <c r="C223" s="167"/>
      <c r="D223" s="168" t="s">
        <v>716</v>
      </c>
      <c r="E223" s="169" t="s">
        <v>571</v>
      </c>
      <c r="F223" s="170">
        <v>430</v>
      </c>
      <c r="G223" s="170"/>
      <c r="H223" s="171">
        <v>220</v>
      </c>
      <c r="I223" s="171">
        <v>537</v>
      </c>
      <c r="J223" s="172" t="s">
        <v>717</v>
      </c>
      <c r="K223" s="173">
        <f>H223-F223</f>
        <v>-210</v>
      </c>
      <c r="L223" s="174">
        <f>K223/F223</f>
        <v>-0.48837209302325579</v>
      </c>
      <c r="M223" s="170" t="s">
        <v>553</v>
      </c>
      <c r="N223" s="167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114</v>
      </c>
      <c r="B224" s="188">
        <v>43220</v>
      </c>
      <c r="C224" s="188"/>
      <c r="D224" s="189" t="s">
        <v>374</v>
      </c>
      <c r="E224" s="190" t="s">
        <v>571</v>
      </c>
      <c r="F224" s="190">
        <v>153.5</v>
      </c>
      <c r="G224" s="190"/>
      <c r="H224" s="190">
        <v>196</v>
      </c>
      <c r="I224" s="192">
        <v>196</v>
      </c>
      <c r="J224" s="162" t="s">
        <v>718</v>
      </c>
      <c r="K224" s="163">
        <f>H224-F224</f>
        <v>42.5</v>
      </c>
      <c r="L224" s="164">
        <f>K224/F224</f>
        <v>0.27687296416938112</v>
      </c>
      <c r="M224" s="159" t="s">
        <v>541</v>
      </c>
      <c r="N224" s="165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6">
        <v>115</v>
      </c>
      <c r="B225" s="167">
        <v>43306</v>
      </c>
      <c r="C225" s="167"/>
      <c r="D225" s="168" t="s">
        <v>688</v>
      </c>
      <c r="E225" s="169" t="s">
        <v>571</v>
      </c>
      <c r="F225" s="170">
        <v>27.5</v>
      </c>
      <c r="G225" s="170"/>
      <c r="H225" s="171">
        <v>13.1</v>
      </c>
      <c r="I225" s="171">
        <v>60</v>
      </c>
      <c r="J225" s="172" t="s">
        <v>719</v>
      </c>
      <c r="K225" s="173">
        <v>-14.4</v>
      </c>
      <c r="L225" s="174">
        <v>-0.52363636363636401</v>
      </c>
      <c r="M225" s="170" t="s">
        <v>553</v>
      </c>
      <c r="N225" s="167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6">
        <v>116</v>
      </c>
      <c r="B226" s="197">
        <v>43318</v>
      </c>
      <c r="C226" s="197"/>
      <c r="D226" s="175" t="s">
        <v>720</v>
      </c>
      <c r="E226" s="170" t="s">
        <v>571</v>
      </c>
      <c r="F226" s="170">
        <v>148.5</v>
      </c>
      <c r="G226" s="170"/>
      <c r="H226" s="170">
        <v>102</v>
      </c>
      <c r="I226" s="171">
        <v>182</v>
      </c>
      <c r="J226" s="172" t="s">
        <v>721</v>
      </c>
      <c r="K226" s="173">
        <f>H226-F226</f>
        <v>-46.5</v>
      </c>
      <c r="L226" s="174">
        <f>K226/F226</f>
        <v>-0.31313131313131315</v>
      </c>
      <c r="M226" s="170" t="s">
        <v>553</v>
      </c>
      <c r="N226" s="167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117</v>
      </c>
      <c r="B227" s="157">
        <v>43335</v>
      </c>
      <c r="C227" s="157"/>
      <c r="D227" s="158" t="s">
        <v>722</v>
      </c>
      <c r="E227" s="159" t="s">
        <v>571</v>
      </c>
      <c r="F227" s="190">
        <v>285</v>
      </c>
      <c r="G227" s="159"/>
      <c r="H227" s="159">
        <v>355</v>
      </c>
      <c r="I227" s="161">
        <v>364</v>
      </c>
      <c r="J227" s="162" t="s">
        <v>723</v>
      </c>
      <c r="K227" s="163">
        <v>70</v>
      </c>
      <c r="L227" s="164">
        <v>0.24561403508771901</v>
      </c>
      <c r="M227" s="159" t="s">
        <v>541</v>
      </c>
      <c r="N227" s="165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118</v>
      </c>
      <c r="B228" s="157">
        <v>43341</v>
      </c>
      <c r="C228" s="157"/>
      <c r="D228" s="158" t="s">
        <v>362</v>
      </c>
      <c r="E228" s="159" t="s">
        <v>571</v>
      </c>
      <c r="F228" s="190">
        <v>525</v>
      </c>
      <c r="G228" s="159"/>
      <c r="H228" s="159">
        <v>585</v>
      </c>
      <c r="I228" s="161">
        <v>635</v>
      </c>
      <c r="J228" s="162" t="s">
        <v>724</v>
      </c>
      <c r="K228" s="163">
        <f t="shared" ref="K228:K245" si="86">H228-F228</f>
        <v>60</v>
      </c>
      <c r="L228" s="164">
        <f t="shared" ref="L228:L245" si="87">K228/F228</f>
        <v>0.11428571428571428</v>
      </c>
      <c r="M228" s="159" t="s">
        <v>541</v>
      </c>
      <c r="N228" s="165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119</v>
      </c>
      <c r="B229" s="157">
        <v>43395</v>
      </c>
      <c r="C229" s="157"/>
      <c r="D229" s="158" t="s">
        <v>350</v>
      </c>
      <c r="E229" s="159" t="s">
        <v>571</v>
      </c>
      <c r="F229" s="190">
        <v>475</v>
      </c>
      <c r="G229" s="159"/>
      <c r="H229" s="159">
        <v>574</v>
      </c>
      <c r="I229" s="161">
        <v>570</v>
      </c>
      <c r="J229" s="162" t="s">
        <v>629</v>
      </c>
      <c r="K229" s="163">
        <f t="shared" si="86"/>
        <v>99</v>
      </c>
      <c r="L229" s="164">
        <f t="shared" si="87"/>
        <v>0.20842105263157895</v>
      </c>
      <c r="M229" s="159" t="s">
        <v>541</v>
      </c>
      <c r="N229" s="165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120</v>
      </c>
      <c r="B230" s="188">
        <v>43397</v>
      </c>
      <c r="C230" s="188"/>
      <c r="D230" s="189" t="s">
        <v>369</v>
      </c>
      <c r="E230" s="190" t="s">
        <v>571</v>
      </c>
      <c r="F230" s="190">
        <v>707.5</v>
      </c>
      <c r="G230" s="190"/>
      <c r="H230" s="190">
        <v>872</v>
      </c>
      <c r="I230" s="192">
        <v>872</v>
      </c>
      <c r="J230" s="193" t="s">
        <v>629</v>
      </c>
      <c r="K230" s="163">
        <f t="shared" si="86"/>
        <v>164.5</v>
      </c>
      <c r="L230" s="194">
        <f t="shared" si="87"/>
        <v>0.23250883392226149</v>
      </c>
      <c r="M230" s="190" t="s">
        <v>541</v>
      </c>
      <c r="N230" s="195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121</v>
      </c>
      <c r="B231" s="188">
        <v>43398</v>
      </c>
      <c r="C231" s="188"/>
      <c r="D231" s="189" t="s">
        <v>725</v>
      </c>
      <c r="E231" s="190" t="s">
        <v>571</v>
      </c>
      <c r="F231" s="190">
        <v>162</v>
      </c>
      <c r="G231" s="190"/>
      <c r="H231" s="190">
        <v>204</v>
      </c>
      <c r="I231" s="192">
        <v>209</v>
      </c>
      <c r="J231" s="193" t="s">
        <v>726</v>
      </c>
      <c r="K231" s="163">
        <f t="shared" si="86"/>
        <v>42</v>
      </c>
      <c r="L231" s="194">
        <f t="shared" si="87"/>
        <v>0.25925925925925924</v>
      </c>
      <c r="M231" s="190" t="s">
        <v>541</v>
      </c>
      <c r="N231" s="195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122</v>
      </c>
      <c r="B232" s="188">
        <v>43399</v>
      </c>
      <c r="C232" s="188"/>
      <c r="D232" s="189" t="s">
        <v>450</v>
      </c>
      <c r="E232" s="190" t="s">
        <v>571</v>
      </c>
      <c r="F232" s="190">
        <v>240</v>
      </c>
      <c r="G232" s="190"/>
      <c r="H232" s="190">
        <v>297</v>
      </c>
      <c r="I232" s="192">
        <v>297</v>
      </c>
      <c r="J232" s="193" t="s">
        <v>629</v>
      </c>
      <c r="K232" s="199">
        <f t="shared" si="86"/>
        <v>57</v>
      </c>
      <c r="L232" s="194">
        <f t="shared" si="87"/>
        <v>0.23749999999999999</v>
      </c>
      <c r="M232" s="190" t="s">
        <v>541</v>
      </c>
      <c r="N232" s="195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123</v>
      </c>
      <c r="B233" s="157">
        <v>43439</v>
      </c>
      <c r="C233" s="157"/>
      <c r="D233" s="158" t="s">
        <v>727</v>
      </c>
      <c r="E233" s="159" t="s">
        <v>571</v>
      </c>
      <c r="F233" s="159">
        <v>202.5</v>
      </c>
      <c r="G233" s="159"/>
      <c r="H233" s="159">
        <v>255</v>
      </c>
      <c r="I233" s="161">
        <v>252</v>
      </c>
      <c r="J233" s="162" t="s">
        <v>629</v>
      </c>
      <c r="K233" s="163">
        <f t="shared" si="86"/>
        <v>52.5</v>
      </c>
      <c r="L233" s="164">
        <f t="shared" si="87"/>
        <v>0.25925925925925924</v>
      </c>
      <c r="M233" s="159" t="s">
        <v>541</v>
      </c>
      <c r="N233" s="165">
        <v>43542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124</v>
      </c>
      <c r="B234" s="188">
        <v>43465</v>
      </c>
      <c r="C234" s="157"/>
      <c r="D234" s="189" t="s">
        <v>397</v>
      </c>
      <c r="E234" s="190" t="s">
        <v>571</v>
      </c>
      <c r="F234" s="190">
        <v>710</v>
      </c>
      <c r="G234" s="190"/>
      <c r="H234" s="190">
        <v>866</v>
      </c>
      <c r="I234" s="192">
        <v>866</v>
      </c>
      <c r="J234" s="193" t="s">
        <v>629</v>
      </c>
      <c r="K234" s="163">
        <f t="shared" si="86"/>
        <v>156</v>
      </c>
      <c r="L234" s="164">
        <f t="shared" si="87"/>
        <v>0.21971830985915494</v>
      </c>
      <c r="M234" s="159" t="s">
        <v>541</v>
      </c>
      <c r="N234" s="165">
        <v>43553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125</v>
      </c>
      <c r="B235" s="188">
        <v>43522</v>
      </c>
      <c r="C235" s="188"/>
      <c r="D235" s="189" t="s">
        <v>152</v>
      </c>
      <c r="E235" s="190" t="s">
        <v>571</v>
      </c>
      <c r="F235" s="190">
        <v>337.25</v>
      </c>
      <c r="G235" s="190"/>
      <c r="H235" s="190">
        <v>398.5</v>
      </c>
      <c r="I235" s="192">
        <v>411</v>
      </c>
      <c r="J235" s="162" t="s">
        <v>729</v>
      </c>
      <c r="K235" s="163">
        <f t="shared" si="86"/>
        <v>61.25</v>
      </c>
      <c r="L235" s="164">
        <f t="shared" si="87"/>
        <v>0.1816160118606375</v>
      </c>
      <c r="M235" s="159" t="s">
        <v>541</v>
      </c>
      <c r="N235" s="165">
        <v>43760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126</v>
      </c>
      <c r="B236" s="201">
        <v>43559</v>
      </c>
      <c r="C236" s="201"/>
      <c r="D236" s="202" t="s">
        <v>730</v>
      </c>
      <c r="E236" s="203" t="s">
        <v>571</v>
      </c>
      <c r="F236" s="203">
        <v>130</v>
      </c>
      <c r="G236" s="203"/>
      <c r="H236" s="203">
        <v>65</v>
      </c>
      <c r="I236" s="204">
        <v>158</v>
      </c>
      <c r="J236" s="172" t="s">
        <v>731</v>
      </c>
      <c r="K236" s="173">
        <f t="shared" si="86"/>
        <v>-65</v>
      </c>
      <c r="L236" s="174">
        <f t="shared" si="87"/>
        <v>-0.5</v>
      </c>
      <c r="M236" s="170" t="s">
        <v>553</v>
      </c>
      <c r="N236" s="167">
        <v>43726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127</v>
      </c>
      <c r="B237" s="188">
        <v>43017</v>
      </c>
      <c r="C237" s="188"/>
      <c r="D237" s="189" t="s">
        <v>184</v>
      </c>
      <c r="E237" s="190" t="s">
        <v>571</v>
      </c>
      <c r="F237" s="190">
        <v>141.5</v>
      </c>
      <c r="G237" s="190"/>
      <c r="H237" s="190">
        <v>183.5</v>
      </c>
      <c r="I237" s="192">
        <v>210</v>
      </c>
      <c r="J237" s="162" t="s">
        <v>726</v>
      </c>
      <c r="K237" s="163">
        <f t="shared" si="86"/>
        <v>42</v>
      </c>
      <c r="L237" s="164">
        <f t="shared" si="87"/>
        <v>0.29681978798586572</v>
      </c>
      <c r="M237" s="159" t="s">
        <v>541</v>
      </c>
      <c r="N237" s="165">
        <v>43042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128</v>
      </c>
      <c r="B238" s="201">
        <v>43074</v>
      </c>
      <c r="C238" s="201"/>
      <c r="D238" s="202" t="s">
        <v>733</v>
      </c>
      <c r="E238" s="203" t="s">
        <v>571</v>
      </c>
      <c r="F238" s="198">
        <v>172</v>
      </c>
      <c r="G238" s="203"/>
      <c r="H238" s="203">
        <v>155.25</v>
      </c>
      <c r="I238" s="204">
        <v>230</v>
      </c>
      <c r="J238" s="172" t="s">
        <v>734</v>
      </c>
      <c r="K238" s="173">
        <f t="shared" si="86"/>
        <v>-16.75</v>
      </c>
      <c r="L238" s="174">
        <f t="shared" si="87"/>
        <v>-9.7383720930232565E-2</v>
      </c>
      <c r="M238" s="170" t="s">
        <v>553</v>
      </c>
      <c r="N238" s="167">
        <v>43787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129</v>
      </c>
      <c r="B239" s="188">
        <v>43398</v>
      </c>
      <c r="C239" s="188"/>
      <c r="D239" s="189" t="s">
        <v>107</v>
      </c>
      <c r="E239" s="190" t="s">
        <v>571</v>
      </c>
      <c r="F239" s="190">
        <v>698.5</v>
      </c>
      <c r="G239" s="190"/>
      <c r="H239" s="190">
        <v>890</v>
      </c>
      <c r="I239" s="192">
        <v>890</v>
      </c>
      <c r="J239" s="162" t="s">
        <v>795</v>
      </c>
      <c r="K239" s="163">
        <f t="shared" si="86"/>
        <v>191.5</v>
      </c>
      <c r="L239" s="164">
        <f t="shared" si="87"/>
        <v>0.27415891195418757</v>
      </c>
      <c r="M239" s="159" t="s">
        <v>541</v>
      </c>
      <c r="N239" s="165">
        <v>44328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130</v>
      </c>
      <c r="B240" s="188">
        <v>42877</v>
      </c>
      <c r="C240" s="188"/>
      <c r="D240" s="189" t="s">
        <v>361</v>
      </c>
      <c r="E240" s="190" t="s">
        <v>571</v>
      </c>
      <c r="F240" s="190">
        <v>127.6</v>
      </c>
      <c r="G240" s="190"/>
      <c r="H240" s="190">
        <v>138</v>
      </c>
      <c r="I240" s="192">
        <v>190</v>
      </c>
      <c r="J240" s="162" t="s">
        <v>735</v>
      </c>
      <c r="K240" s="163">
        <f t="shared" si="86"/>
        <v>10.400000000000006</v>
      </c>
      <c r="L240" s="164">
        <f t="shared" si="87"/>
        <v>8.1504702194357417E-2</v>
      </c>
      <c r="M240" s="159" t="s">
        <v>541</v>
      </c>
      <c r="N240" s="165">
        <v>43774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131</v>
      </c>
      <c r="B241" s="188">
        <v>43158</v>
      </c>
      <c r="C241" s="188"/>
      <c r="D241" s="189" t="s">
        <v>736</v>
      </c>
      <c r="E241" s="190" t="s">
        <v>571</v>
      </c>
      <c r="F241" s="190">
        <v>317</v>
      </c>
      <c r="G241" s="190"/>
      <c r="H241" s="190">
        <v>382.5</v>
      </c>
      <c r="I241" s="192">
        <v>398</v>
      </c>
      <c r="J241" s="162" t="s">
        <v>737</v>
      </c>
      <c r="K241" s="163">
        <f t="shared" si="86"/>
        <v>65.5</v>
      </c>
      <c r="L241" s="164">
        <f t="shared" si="87"/>
        <v>0.20662460567823343</v>
      </c>
      <c r="M241" s="159" t="s">
        <v>541</v>
      </c>
      <c r="N241" s="165">
        <v>44238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132</v>
      </c>
      <c r="B242" s="201">
        <v>43164</v>
      </c>
      <c r="C242" s="201"/>
      <c r="D242" s="202" t="s">
        <v>144</v>
      </c>
      <c r="E242" s="203" t="s">
        <v>571</v>
      </c>
      <c r="F242" s="198">
        <f>510-14.4</f>
        <v>495.6</v>
      </c>
      <c r="G242" s="203"/>
      <c r="H242" s="203">
        <v>350</v>
      </c>
      <c r="I242" s="204">
        <v>672</v>
      </c>
      <c r="J242" s="172" t="s">
        <v>738</v>
      </c>
      <c r="K242" s="173">
        <f t="shared" si="86"/>
        <v>-145.60000000000002</v>
      </c>
      <c r="L242" s="174">
        <f t="shared" si="87"/>
        <v>-0.29378531073446329</v>
      </c>
      <c r="M242" s="170" t="s">
        <v>553</v>
      </c>
      <c r="N242" s="167">
        <v>43887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133</v>
      </c>
      <c r="B243" s="201">
        <v>43237</v>
      </c>
      <c r="C243" s="201"/>
      <c r="D243" s="202" t="s">
        <v>442</v>
      </c>
      <c r="E243" s="203" t="s">
        <v>571</v>
      </c>
      <c r="F243" s="198">
        <v>230.3</v>
      </c>
      <c r="G243" s="203"/>
      <c r="H243" s="203">
        <v>102.5</v>
      </c>
      <c r="I243" s="204">
        <v>348</v>
      </c>
      <c r="J243" s="172" t="s">
        <v>739</v>
      </c>
      <c r="K243" s="173">
        <f t="shared" si="86"/>
        <v>-127.80000000000001</v>
      </c>
      <c r="L243" s="174">
        <f t="shared" si="87"/>
        <v>-0.55492835432045162</v>
      </c>
      <c r="M243" s="170" t="s">
        <v>553</v>
      </c>
      <c r="N243" s="167">
        <v>43896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134</v>
      </c>
      <c r="B244" s="188">
        <v>43258</v>
      </c>
      <c r="C244" s="188"/>
      <c r="D244" s="189" t="s">
        <v>414</v>
      </c>
      <c r="E244" s="190" t="s">
        <v>571</v>
      </c>
      <c r="F244" s="190">
        <f>342.5-5.1</f>
        <v>337.4</v>
      </c>
      <c r="G244" s="190"/>
      <c r="H244" s="190">
        <v>412.5</v>
      </c>
      <c r="I244" s="192">
        <v>439</v>
      </c>
      <c r="J244" s="162" t="s">
        <v>740</v>
      </c>
      <c r="K244" s="163">
        <f t="shared" si="86"/>
        <v>75.100000000000023</v>
      </c>
      <c r="L244" s="164">
        <f t="shared" si="87"/>
        <v>0.22258446947243635</v>
      </c>
      <c r="M244" s="159" t="s">
        <v>541</v>
      </c>
      <c r="N244" s="165">
        <v>44230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135</v>
      </c>
      <c r="B245" s="180">
        <v>43285</v>
      </c>
      <c r="C245" s="180"/>
      <c r="D245" s="181" t="s">
        <v>55</v>
      </c>
      <c r="E245" s="182" t="s">
        <v>571</v>
      </c>
      <c r="F245" s="182">
        <f>127.5-5.53</f>
        <v>121.97</v>
      </c>
      <c r="G245" s="183"/>
      <c r="H245" s="183">
        <v>122.5</v>
      </c>
      <c r="I245" s="183">
        <v>170</v>
      </c>
      <c r="J245" s="184" t="s">
        <v>767</v>
      </c>
      <c r="K245" s="185">
        <f t="shared" si="86"/>
        <v>0.53000000000000114</v>
      </c>
      <c r="L245" s="186">
        <f t="shared" si="87"/>
        <v>4.3453308190538747E-3</v>
      </c>
      <c r="M245" s="182" t="s">
        <v>662</v>
      </c>
      <c r="N245" s="180">
        <v>44431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136</v>
      </c>
      <c r="B246" s="201">
        <v>43294</v>
      </c>
      <c r="C246" s="201"/>
      <c r="D246" s="202" t="s">
        <v>352</v>
      </c>
      <c r="E246" s="203" t="s">
        <v>571</v>
      </c>
      <c r="F246" s="198">
        <v>46.5</v>
      </c>
      <c r="G246" s="203"/>
      <c r="H246" s="203">
        <v>17</v>
      </c>
      <c r="I246" s="204">
        <v>59</v>
      </c>
      <c r="J246" s="172" t="s">
        <v>741</v>
      </c>
      <c r="K246" s="173">
        <f t="shared" ref="K246:K254" si="88">H246-F246</f>
        <v>-29.5</v>
      </c>
      <c r="L246" s="174">
        <f t="shared" ref="L246:L254" si="89">K246/F246</f>
        <v>-0.63440860215053763</v>
      </c>
      <c r="M246" s="170" t="s">
        <v>553</v>
      </c>
      <c r="N246" s="167">
        <v>43887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137</v>
      </c>
      <c r="B247" s="188">
        <v>43396</v>
      </c>
      <c r="C247" s="188"/>
      <c r="D247" s="189" t="s">
        <v>399</v>
      </c>
      <c r="E247" s="190" t="s">
        <v>571</v>
      </c>
      <c r="F247" s="190">
        <v>156.5</v>
      </c>
      <c r="G247" s="190"/>
      <c r="H247" s="190">
        <v>207.5</v>
      </c>
      <c r="I247" s="192">
        <v>191</v>
      </c>
      <c r="J247" s="162" t="s">
        <v>629</v>
      </c>
      <c r="K247" s="163">
        <f t="shared" si="88"/>
        <v>51</v>
      </c>
      <c r="L247" s="164">
        <f t="shared" si="89"/>
        <v>0.32587859424920129</v>
      </c>
      <c r="M247" s="159" t="s">
        <v>541</v>
      </c>
      <c r="N247" s="165">
        <v>44369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138</v>
      </c>
      <c r="B248" s="188">
        <v>43439</v>
      </c>
      <c r="C248" s="188"/>
      <c r="D248" s="189" t="s">
        <v>317</v>
      </c>
      <c r="E248" s="190" t="s">
        <v>571</v>
      </c>
      <c r="F248" s="190">
        <v>259.5</v>
      </c>
      <c r="G248" s="190"/>
      <c r="H248" s="190">
        <v>320</v>
      </c>
      <c r="I248" s="192">
        <v>320</v>
      </c>
      <c r="J248" s="162" t="s">
        <v>629</v>
      </c>
      <c r="K248" s="163">
        <f t="shared" si="88"/>
        <v>60.5</v>
      </c>
      <c r="L248" s="164">
        <f t="shared" si="89"/>
        <v>0.23314065510597304</v>
      </c>
      <c r="M248" s="159" t="s">
        <v>541</v>
      </c>
      <c r="N248" s="165">
        <v>44323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0">
        <v>139</v>
      </c>
      <c r="B249" s="201">
        <v>43439</v>
      </c>
      <c r="C249" s="201"/>
      <c r="D249" s="202" t="s">
        <v>742</v>
      </c>
      <c r="E249" s="203" t="s">
        <v>571</v>
      </c>
      <c r="F249" s="203">
        <v>715</v>
      </c>
      <c r="G249" s="203"/>
      <c r="H249" s="203">
        <v>445</v>
      </c>
      <c r="I249" s="204">
        <v>840</v>
      </c>
      <c r="J249" s="172" t="s">
        <v>743</v>
      </c>
      <c r="K249" s="173">
        <f t="shared" si="88"/>
        <v>-270</v>
      </c>
      <c r="L249" s="174">
        <f t="shared" si="89"/>
        <v>-0.3776223776223776</v>
      </c>
      <c r="M249" s="170" t="s">
        <v>553</v>
      </c>
      <c r="N249" s="167">
        <v>43800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140</v>
      </c>
      <c r="B250" s="188">
        <v>43469</v>
      </c>
      <c r="C250" s="188"/>
      <c r="D250" s="189" t="s">
        <v>157</v>
      </c>
      <c r="E250" s="190" t="s">
        <v>571</v>
      </c>
      <c r="F250" s="190">
        <v>875</v>
      </c>
      <c r="G250" s="190"/>
      <c r="H250" s="190">
        <v>1165</v>
      </c>
      <c r="I250" s="192">
        <v>1185</v>
      </c>
      <c r="J250" s="162" t="s">
        <v>744</v>
      </c>
      <c r="K250" s="163">
        <f t="shared" si="88"/>
        <v>290</v>
      </c>
      <c r="L250" s="164">
        <f t="shared" si="89"/>
        <v>0.33142857142857141</v>
      </c>
      <c r="M250" s="159" t="s">
        <v>541</v>
      </c>
      <c r="N250" s="165">
        <v>43847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141</v>
      </c>
      <c r="B251" s="188">
        <v>43559</v>
      </c>
      <c r="C251" s="188"/>
      <c r="D251" s="189" t="s">
        <v>333</v>
      </c>
      <c r="E251" s="190" t="s">
        <v>571</v>
      </c>
      <c r="F251" s="190">
        <f>387-14.63</f>
        <v>372.37</v>
      </c>
      <c r="G251" s="190"/>
      <c r="H251" s="190">
        <v>490</v>
      </c>
      <c r="I251" s="192">
        <v>490</v>
      </c>
      <c r="J251" s="162" t="s">
        <v>629</v>
      </c>
      <c r="K251" s="163">
        <f t="shared" si="88"/>
        <v>117.63</v>
      </c>
      <c r="L251" s="164">
        <f t="shared" si="89"/>
        <v>0.31589548030185027</v>
      </c>
      <c r="M251" s="159" t="s">
        <v>541</v>
      </c>
      <c r="N251" s="165">
        <v>43850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0">
        <v>142</v>
      </c>
      <c r="B252" s="201">
        <v>43578</v>
      </c>
      <c r="C252" s="201"/>
      <c r="D252" s="202" t="s">
        <v>745</v>
      </c>
      <c r="E252" s="203" t="s">
        <v>543</v>
      </c>
      <c r="F252" s="203">
        <v>220</v>
      </c>
      <c r="G252" s="203"/>
      <c r="H252" s="203">
        <v>127.5</v>
      </c>
      <c r="I252" s="204">
        <v>284</v>
      </c>
      <c r="J252" s="172" t="s">
        <v>746</v>
      </c>
      <c r="K252" s="173">
        <f t="shared" si="88"/>
        <v>-92.5</v>
      </c>
      <c r="L252" s="174">
        <f t="shared" si="89"/>
        <v>-0.42045454545454547</v>
      </c>
      <c r="M252" s="170" t="s">
        <v>553</v>
      </c>
      <c r="N252" s="167">
        <v>43896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143</v>
      </c>
      <c r="B253" s="188">
        <v>43622</v>
      </c>
      <c r="C253" s="188"/>
      <c r="D253" s="189" t="s">
        <v>451</v>
      </c>
      <c r="E253" s="190" t="s">
        <v>543</v>
      </c>
      <c r="F253" s="190">
        <v>332.8</v>
      </c>
      <c r="G253" s="190"/>
      <c r="H253" s="190">
        <v>405</v>
      </c>
      <c r="I253" s="192">
        <v>419</v>
      </c>
      <c r="J253" s="162" t="s">
        <v>747</v>
      </c>
      <c r="K253" s="163">
        <f t="shared" si="88"/>
        <v>72.199999999999989</v>
      </c>
      <c r="L253" s="164">
        <f t="shared" si="89"/>
        <v>0.21694711538461534</v>
      </c>
      <c r="M253" s="159" t="s">
        <v>541</v>
      </c>
      <c r="N253" s="165">
        <v>43860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1">
        <v>144</v>
      </c>
      <c r="B254" s="180">
        <v>43641</v>
      </c>
      <c r="C254" s="180"/>
      <c r="D254" s="181" t="s">
        <v>150</v>
      </c>
      <c r="E254" s="182" t="s">
        <v>571</v>
      </c>
      <c r="F254" s="182">
        <v>386</v>
      </c>
      <c r="G254" s="183"/>
      <c r="H254" s="183">
        <v>395</v>
      </c>
      <c r="I254" s="183">
        <v>452</v>
      </c>
      <c r="J254" s="184" t="s">
        <v>748</v>
      </c>
      <c r="K254" s="185">
        <f t="shared" si="88"/>
        <v>9</v>
      </c>
      <c r="L254" s="186">
        <f t="shared" si="89"/>
        <v>2.3316062176165803E-2</v>
      </c>
      <c r="M254" s="182" t="s">
        <v>662</v>
      </c>
      <c r="N254" s="180">
        <v>43868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1">
        <v>145</v>
      </c>
      <c r="B255" s="180">
        <v>43707</v>
      </c>
      <c r="C255" s="180"/>
      <c r="D255" s="181" t="s">
        <v>130</v>
      </c>
      <c r="E255" s="182" t="s">
        <v>571</v>
      </c>
      <c r="F255" s="182">
        <v>137.5</v>
      </c>
      <c r="G255" s="183"/>
      <c r="H255" s="183">
        <v>138.5</v>
      </c>
      <c r="I255" s="183">
        <v>190</v>
      </c>
      <c r="J255" s="184" t="s">
        <v>766</v>
      </c>
      <c r="K255" s="185">
        <f>H255-F255</f>
        <v>1</v>
      </c>
      <c r="L255" s="186">
        <f>K255/F255</f>
        <v>7.2727272727272727E-3</v>
      </c>
      <c r="M255" s="182" t="s">
        <v>662</v>
      </c>
      <c r="N255" s="180">
        <v>44432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146</v>
      </c>
      <c r="B256" s="188">
        <v>43731</v>
      </c>
      <c r="C256" s="188"/>
      <c r="D256" s="189" t="s">
        <v>407</v>
      </c>
      <c r="E256" s="190" t="s">
        <v>571</v>
      </c>
      <c r="F256" s="190">
        <v>235</v>
      </c>
      <c r="G256" s="190"/>
      <c r="H256" s="190">
        <v>295</v>
      </c>
      <c r="I256" s="192">
        <v>296</v>
      </c>
      <c r="J256" s="162" t="s">
        <v>749</v>
      </c>
      <c r="K256" s="163">
        <f t="shared" ref="K256:K262" si="90">H256-F256</f>
        <v>60</v>
      </c>
      <c r="L256" s="164">
        <f t="shared" ref="L256:L262" si="91">K256/F256</f>
        <v>0.25531914893617019</v>
      </c>
      <c r="M256" s="159" t="s">
        <v>541</v>
      </c>
      <c r="N256" s="165">
        <v>43844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147</v>
      </c>
      <c r="B257" s="188">
        <v>43752</v>
      </c>
      <c r="C257" s="188"/>
      <c r="D257" s="189" t="s">
        <v>750</v>
      </c>
      <c r="E257" s="190" t="s">
        <v>571</v>
      </c>
      <c r="F257" s="190">
        <v>277.5</v>
      </c>
      <c r="G257" s="190"/>
      <c r="H257" s="190">
        <v>333</v>
      </c>
      <c r="I257" s="192">
        <v>333</v>
      </c>
      <c r="J257" s="162" t="s">
        <v>751</v>
      </c>
      <c r="K257" s="163">
        <f t="shared" si="90"/>
        <v>55.5</v>
      </c>
      <c r="L257" s="164">
        <f t="shared" si="91"/>
        <v>0.2</v>
      </c>
      <c r="M257" s="159" t="s">
        <v>541</v>
      </c>
      <c r="N257" s="165">
        <v>43846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148</v>
      </c>
      <c r="B258" s="188">
        <v>43752</v>
      </c>
      <c r="C258" s="188"/>
      <c r="D258" s="189" t="s">
        <v>752</v>
      </c>
      <c r="E258" s="190" t="s">
        <v>571</v>
      </c>
      <c r="F258" s="190">
        <v>930</v>
      </c>
      <c r="G258" s="190"/>
      <c r="H258" s="190">
        <v>1165</v>
      </c>
      <c r="I258" s="192">
        <v>1200</v>
      </c>
      <c r="J258" s="162" t="s">
        <v>753</v>
      </c>
      <c r="K258" s="163">
        <f t="shared" si="90"/>
        <v>235</v>
      </c>
      <c r="L258" s="164">
        <f t="shared" si="91"/>
        <v>0.25268817204301075</v>
      </c>
      <c r="M258" s="159" t="s">
        <v>541</v>
      </c>
      <c r="N258" s="165">
        <v>43847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149</v>
      </c>
      <c r="B259" s="188">
        <v>43753</v>
      </c>
      <c r="C259" s="188"/>
      <c r="D259" s="189" t="s">
        <v>754</v>
      </c>
      <c r="E259" s="190" t="s">
        <v>571</v>
      </c>
      <c r="F259" s="160">
        <v>111</v>
      </c>
      <c r="G259" s="190"/>
      <c r="H259" s="190">
        <v>141</v>
      </c>
      <c r="I259" s="192">
        <v>141</v>
      </c>
      <c r="J259" s="162" t="s">
        <v>556</v>
      </c>
      <c r="K259" s="163">
        <f t="shared" si="90"/>
        <v>30</v>
      </c>
      <c r="L259" s="164">
        <f t="shared" si="91"/>
        <v>0.27027027027027029</v>
      </c>
      <c r="M259" s="159" t="s">
        <v>541</v>
      </c>
      <c r="N259" s="165">
        <v>44328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150</v>
      </c>
      <c r="B260" s="188">
        <v>43753</v>
      </c>
      <c r="C260" s="188"/>
      <c r="D260" s="189" t="s">
        <v>755</v>
      </c>
      <c r="E260" s="190" t="s">
        <v>571</v>
      </c>
      <c r="F260" s="160">
        <v>296</v>
      </c>
      <c r="G260" s="190"/>
      <c r="H260" s="190">
        <v>370</v>
      </c>
      <c r="I260" s="192">
        <v>370</v>
      </c>
      <c r="J260" s="162" t="s">
        <v>629</v>
      </c>
      <c r="K260" s="163">
        <f t="shared" si="90"/>
        <v>74</v>
      </c>
      <c r="L260" s="164">
        <f t="shared" si="91"/>
        <v>0.25</v>
      </c>
      <c r="M260" s="159" t="s">
        <v>541</v>
      </c>
      <c r="N260" s="165">
        <v>43853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151</v>
      </c>
      <c r="B261" s="188">
        <v>43754</v>
      </c>
      <c r="C261" s="188"/>
      <c r="D261" s="189" t="s">
        <v>756</v>
      </c>
      <c r="E261" s="190" t="s">
        <v>571</v>
      </c>
      <c r="F261" s="160">
        <v>300</v>
      </c>
      <c r="G261" s="190"/>
      <c r="H261" s="190">
        <v>382.5</v>
      </c>
      <c r="I261" s="192">
        <v>344</v>
      </c>
      <c r="J261" s="162" t="s">
        <v>799</v>
      </c>
      <c r="K261" s="163">
        <f t="shared" si="90"/>
        <v>82.5</v>
      </c>
      <c r="L261" s="164">
        <f t="shared" si="91"/>
        <v>0.27500000000000002</v>
      </c>
      <c r="M261" s="159" t="s">
        <v>541</v>
      </c>
      <c r="N261" s="165">
        <v>44238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152</v>
      </c>
      <c r="B262" s="188">
        <v>43832</v>
      </c>
      <c r="C262" s="188"/>
      <c r="D262" s="189" t="s">
        <v>757</v>
      </c>
      <c r="E262" s="190" t="s">
        <v>571</v>
      </c>
      <c r="F262" s="160">
        <v>495</v>
      </c>
      <c r="G262" s="190"/>
      <c r="H262" s="190">
        <v>595</v>
      </c>
      <c r="I262" s="192">
        <v>590</v>
      </c>
      <c r="J262" s="162" t="s">
        <v>798</v>
      </c>
      <c r="K262" s="163">
        <f t="shared" si="90"/>
        <v>100</v>
      </c>
      <c r="L262" s="164">
        <f t="shared" si="91"/>
        <v>0.20202020202020202</v>
      </c>
      <c r="M262" s="159" t="s">
        <v>541</v>
      </c>
      <c r="N262" s="165">
        <v>44589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153</v>
      </c>
      <c r="B263" s="188">
        <v>43966</v>
      </c>
      <c r="C263" s="188"/>
      <c r="D263" s="189" t="s">
        <v>71</v>
      </c>
      <c r="E263" s="190" t="s">
        <v>571</v>
      </c>
      <c r="F263" s="160">
        <v>67.5</v>
      </c>
      <c r="G263" s="190"/>
      <c r="H263" s="190">
        <v>86</v>
      </c>
      <c r="I263" s="192">
        <v>86</v>
      </c>
      <c r="J263" s="162" t="s">
        <v>758</v>
      </c>
      <c r="K263" s="163">
        <f t="shared" ref="K263:K271" si="92">H263-F263</f>
        <v>18.5</v>
      </c>
      <c r="L263" s="164">
        <f t="shared" ref="L263:L271" si="93">K263/F263</f>
        <v>0.27407407407407408</v>
      </c>
      <c r="M263" s="159" t="s">
        <v>541</v>
      </c>
      <c r="N263" s="165">
        <v>44008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154</v>
      </c>
      <c r="B264" s="188">
        <v>44035</v>
      </c>
      <c r="C264" s="188"/>
      <c r="D264" s="189" t="s">
        <v>450</v>
      </c>
      <c r="E264" s="190" t="s">
        <v>571</v>
      </c>
      <c r="F264" s="160">
        <v>231</v>
      </c>
      <c r="G264" s="190"/>
      <c r="H264" s="190">
        <v>281</v>
      </c>
      <c r="I264" s="192">
        <v>281</v>
      </c>
      <c r="J264" s="162" t="s">
        <v>629</v>
      </c>
      <c r="K264" s="163">
        <f t="shared" si="92"/>
        <v>50</v>
      </c>
      <c r="L264" s="164">
        <f t="shared" si="93"/>
        <v>0.21645021645021645</v>
      </c>
      <c r="M264" s="159" t="s">
        <v>541</v>
      </c>
      <c r="N264" s="165">
        <v>44358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155</v>
      </c>
      <c r="B265" s="188">
        <v>44092</v>
      </c>
      <c r="C265" s="188"/>
      <c r="D265" s="189" t="s">
        <v>390</v>
      </c>
      <c r="E265" s="190" t="s">
        <v>571</v>
      </c>
      <c r="F265" s="190">
        <v>206</v>
      </c>
      <c r="G265" s="190"/>
      <c r="H265" s="190">
        <v>248</v>
      </c>
      <c r="I265" s="192">
        <v>248</v>
      </c>
      <c r="J265" s="162" t="s">
        <v>629</v>
      </c>
      <c r="K265" s="163">
        <f t="shared" si="92"/>
        <v>42</v>
      </c>
      <c r="L265" s="164">
        <f t="shared" si="93"/>
        <v>0.20388349514563106</v>
      </c>
      <c r="M265" s="159" t="s">
        <v>541</v>
      </c>
      <c r="N265" s="165">
        <v>44214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156</v>
      </c>
      <c r="B266" s="188">
        <v>44140</v>
      </c>
      <c r="C266" s="188"/>
      <c r="D266" s="189" t="s">
        <v>390</v>
      </c>
      <c r="E266" s="190" t="s">
        <v>571</v>
      </c>
      <c r="F266" s="190">
        <v>182.5</v>
      </c>
      <c r="G266" s="190"/>
      <c r="H266" s="190">
        <v>248</v>
      </c>
      <c r="I266" s="192">
        <v>248</v>
      </c>
      <c r="J266" s="162" t="s">
        <v>629</v>
      </c>
      <c r="K266" s="163">
        <f t="shared" si="92"/>
        <v>65.5</v>
      </c>
      <c r="L266" s="164">
        <f t="shared" si="93"/>
        <v>0.35890410958904112</v>
      </c>
      <c r="M266" s="159" t="s">
        <v>541</v>
      </c>
      <c r="N266" s="165">
        <v>44214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157</v>
      </c>
      <c r="B267" s="188">
        <v>44140</v>
      </c>
      <c r="C267" s="188"/>
      <c r="D267" s="189" t="s">
        <v>317</v>
      </c>
      <c r="E267" s="190" t="s">
        <v>571</v>
      </c>
      <c r="F267" s="190">
        <v>247.5</v>
      </c>
      <c r="G267" s="190"/>
      <c r="H267" s="190">
        <v>320</v>
      </c>
      <c r="I267" s="192">
        <v>320</v>
      </c>
      <c r="J267" s="162" t="s">
        <v>629</v>
      </c>
      <c r="K267" s="163">
        <f t="shared" si="92"/>
        <v>72.5</v>
      </c>
      <c r="L267" s="164">
        <f t="shared" si="93"/>
        <v>0.29292929292929293</v>
      </c>
      <c r="M267" s="159" t="s">
        <v>541</v>
      </c>
      <c r="N267" s="165">
        <v>44323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158</v>
      </c>
      <c r="B268" s="188">
        <v>44140</v>
      </c>
      <c r="C268" s="188"/>
      <c r="D268" s="189" t="s">
        <v>270</v>
      </c>
      <c r="E268" s="190" t="s">
        <v>571</v>
      </c>
      <c r="F268" s="160">
        <v>925</v>
      </c>
      <c r="G268" s="190"/>
      <c r="H268" s="190">
        <v>1095</v>
      </c>
      <c r="I268" s="192">
        <v>1093</v>
      </c>
      <c r="J268" s="162" t="s">
        <v>759</v>
      </c>
      <c r="K268" s="163">
        <f t="shared" si="92"/>
        <v>170</v>
      </c>
      <c r="L268" s="164">
        <f t="shared" si="93"/>
        <v>0.18378378378378379</v>
      </c>
      <c r="M268" s="159" t="s">
        <v>541</v>
      </c>
      <c r="N268" s="165">
        <v>44201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159</v>
      </c>
      <c r="B269" s="188">
        <v>44140</v>
      </c>
      <c r="C269" s="188"/>
      <c r="D269" s="189" t="s">
        <v>333</v>
      </c>
      <c r="E269" s="190" t="s">
        <v>571</v>
      </c>
      <c r="F269" s="160">
        <v>332.5</v>
      </c>
      <c r="G269" s="190"/>
      <c r="H269" s="190">
        <v>393</v>
      </c>
      <c r="I269" s="192">
        <v>406</v>
      </c>
      <c r="J269" s="162" t="s">
        <v>760</v>
      </c>
      <c r="K269" s="163">
        <f t="shared" si="92"/>
        <v>60.5</v>
      </c>
      <c r="L269" s="164">
        <f t="shared" si="93"/>
        <v>0.18195488721804512</v>
      </c>
      <c r="M269" s="159" t="s">
        <v>541</v>
      </c>
      <c r="N269" s="165">
        <v>44256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160</v>
      </c>
      <c r="B270" s="188">
        <v>44141</v>
      </c>
      <c r="C270" s="188"/>
      <c r="D270" s="189" t="s">
        <v>450</v>
      </c>
      <c r="E270" s="190" t="s">
        <v>571</v>
      </c>
      <c r="F270" s="160">
        <v>231</v>
      </c>
      <c r="G270" s="190"/>
      <c r="H270" s="190">
        <v>281</v>
      </c>
      <c r="I270" s="192">
        <v>281</v>
      </c>
      <c r="J270" s="162" t="s">
        <v>629</v>
      </c>
      <c r="K270" s="163">
        <f t="shared" si="92"/>
        <v>50</v>
      </c>
      <c r="L270" s="164">
        <f t="shared" si="93"/>
        <v>0.21645021645021645</v>
      </c>
      <c r="M270" s="159" t="s">
        <v>541</v>
      </c>
      <c r="N270" s="165">
        <v>44358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161</v>
      </c>
      <c r="B271" s="188">
        <v>44187</v>
      </c>
      <c r="C271" s="188"/>
      <c r="D271" s="189" t="s">
        <v>426</v>
      </c>
      <c r="E271" s="190" t="s">
        <v>571</v>
      </c>
      <c r="F271" s="160">
        <v>190</v>
      </c>
      <c r="G271" s="190"/>
      <c r="H271" s="190">
        <v>239</v>
      </c>
      <c r="I271" s="192">
        <v>239</v>
      </c>
      <c r="J271" s="162" t="s">
        <v>859</v>
      </c>
      <c r="K271" s="163">
        <f t="shared" si="92"/>
        <v>49</v>
      </c>
      <c r="L271" s="164">
        <f t="shared" si="93"/>
        <v>0.25789473684210529</v>
      </c>
      <c r="M271" s="159" t="s">
        <v>541</v>
      </c>
      <c r="N271" s="165">
        <v>44844</v>
      </c>
      <c r="O271" s="1"/>
      <c r="P271" s="1"/>
      <c r="Q271" s="1"/>
      <c r="R271" s="6" t="s">
        <v>732</v>
      </c>
    </row>
    <row r="272" spans="1:26" ht="12.75" customHeight="1">
      <c r="A272" s="187">
        <v>162</v>
      </c>
      <c r="B272" s="188">
        <v>44258</v>
      </c>
      <c r="C272" s="188"/>
      <c r="D272" s="189" t="s">
        <v>757</v>
      </c>
      <c r="E272" s="190" t="s">
        <v>571</v>
      </c>
      <c r="F272" s="160">
        <v>495</v>
      </c>
      <c r="G272" s="190"/>
      <c r="H272" s="190">
        <v>595</v>
      </c>
      <c r="I272" s="192">
        <v>590</v>
      </c>
      <c r="J272" s="162" t="s">
        <v>798</v>
      </c>
      <c r="K272" s="163">
        <f t="shared" ref="K272:K279" si="94">H272-F272</f>
        <v>100</v>
      </c>
      <c r="L272" s="164">
        <f t="shared" ref="L272:L279" si="95">K272/F272</f>
        <v>0.20202020202020202</v>
      </c>
      <c r="M272" s="159" t="s">
        <v>541</v>
      </c>
      <c r="N272" s="165">
        <v>44589</v>
      </c>
      <c r="O272" s="1"/>
      <c r="P272" s="1"/>
      <c r="R272" s="6" t="s">
        <v>732</v>
      </c>
    </row>
    <row r="273" spans="1:26" ht="12.75" customHeight="1">
      <c r="A273" s="187">
        <v>163</v>
      </c>
      <c r="B273" s="188">
        <v>44274</v>
      </c>
      <c r="C273" s="188"/>
      <c r="D273" s="189" t="s">
        <v>333</v>
      </c>
      <c r="E273" s="190" t="s">
        <v>571</v>
      </c>
      <c r="F273" s="160">
        <v>355</v>
      </c>
      <c r="G273" s="190"/>
      <c r="H273" s="190">
        <v>422.5</v>
      </c>
      <c r="I273" s="192">
        <v>420</v>
      </c>
      <c r="J273" s="162" t="s">
        <v>761</v>
      </c>
      <c r="K273" s="163">
        <f t="shared" si="94"/>
        <v>67.5</v>
      </c>
      <c r="L273" s="164">
        <f t="shared" si="95"/>
        <v>0.19014084507042253</v>
      </c>
      <c r="M273" s="159" t="s">
        <v>541</v>
      </c>
      <c r="N273" s="165">
        <v>44361</v>
      </c>
      <c r="O273" s="1"/>
      <c r="R273" s="205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164</v>
      </c>
      <c r="B274" s="188">
        <v>44295</v>
      </c>
      <c r="C274" s="188"/>
      <c r="D274" s="189" t="s">
        <v>762</v>
      </c>
      <c r="E274" s="190" t="s">
        <v>571</v>
      </c>
      <c r="F274" s="160">
        <v>555</v>
      </c>
      <c r="G274" s="190"/>
      <c r="H274" s="190">
        <v>663</v>
      </c>
      <c r="I274" s="192">
        <v>663</v>
      </c>
      <c r="J274" s="162" t="s">
        <v>763</v>
      </c>
      <c r="K274" s="163">
        <f t="shared" si="94"/>
        <v>108</v>
      </c>
      <c r="L274" s="164">
        <f t="shared" si="95"/>
        <v>0.19459459459459461</v>
      </c>
      <c r="M274" s="159" t="s">
        <v>541</v>
      </c>
      <c r="N274" s="165">
        <v>44321</v>
      </c>
      <c r="O274" s="1"/>
      <c r="P274" s="1"/>
      <c r="Q274" s="1"/>
      <c r="R274" s="205" t="s">
        <v>732</v>
      </c>
    </row>
    <row r="275" spans="1:26" ht="12.75" customHeight="1">
      <c r="A275" s="187">
        <v>165</v>
      </c>
      <c r="B275" s="188">
        <v>44308</v>
      </c>
      <c r="C275" s="188"/>
      <c r="D275" s="189" t="s">
        <v>361</v>
      </c>
      <c r="E275" s="190" t="s">
        <v>571</v>
      </c>
      <c r="F275" s="160">
        <v>126.5</v>
      </c>
      <c r="G275" s="190"/>
      <c r="H275" s="190">
        <v>155</v>
      </c>
      <c r="I275" s="192">
        <v>155</v>
      </c>
      <c r="J275" s="162" t="s">
        <v>629</v>
      </c>
      <c r="K275" s="163">
        <f t="shared" si="94"/>
        <v>28.5</v>
      </c>
      <c r="L275" s="164">
        <f t="shared" si="95"/>
        <v>0.22529644268774704</v>
      </c>
      <c r="M275" s="159" t="s">
        <v>541</v>
      </c>
      <c r="N275" s="165">
        <v>44362</v>
      </c>
      <c r="O275" s="1"/>
      <c r="R275" s="205" t="s">
        <v>732</v>
      </c>
    </row>
    <row r="276" spans="1:26" ht="12.75" customHeight="1">
      <c r="A276" s="234">
        <v>166</v>
      </c>
      <c r="B276" s="235">
        <v>44368</v>
      </c>
      <c r="C276" s="235"/>
      <c r="D276" s="236" t="s">
        <v>378</v>
      </c>
      <c r="E276" s="237" t="s">
        <v>571</v>
      </c>
      <c r="F276" s="238">
        <v>287.5</v>
      </c>
      <c r="G276" s="237"/>
      <c r="H276" s="237">
        <v>245</v>
      </c>
      <c r="I276" s="239">
        <v>344</v>
      </c>
      <c r="J276" s="172" t="s">
        <v>793</v>
      </c>
      <c r="K276" s="173">
        <f t="shared" si="94"/>
        <v>-42.5</v>
      </c>
      <c r="L276" s="174">
        <f t="shared" si="95"/>
        <v>-0.14782608695652175</v>
      </c>
      <c r="M276" s="170" t="s">
        <v>553</v>
      </c>
      <c r="N276" s="167">
        <v>44508</v>
      </c>
      <c r="O276" s="1"/>
      <c r="R276" s="205" t="s">
        <v>732</v>
      </c>
    </row>
    <row r="277" spans="1:26" ht="12.75" customHeight="1">
      <c r="A277" s="187">
        <v>167</v>
      </c>
      <c r="B277" s="188">
        <v>44368</v>
      </c>
      <c r="C277" s="188"/>
      <c r="D277" s="189" t="s">
        <v>450</v>
      </c>
      <c r="E277" s="190" t="s">
        <v>571</v>
      </c>
      <c r="F277" s="160">
        <v>241</v>
      </c>
      <c r="G277" s="190"/>
      <c r="H277" s="190">
        <v>298</v>
      </c>
      <c r="I277" s="192">
        <v>320</v>
      </c>
      <c r="J277" s="162" t="s">
        <v>629</v>
      </c>
      <c r="K277" s="163">
        <f t="shared" si="94"/>
        <v>57</v>
      </c>
      <c r="L277" s="164">
        <f t="shared" si="95"/>
        <v>0.23651452282157676</v>
      </c>
      <c r="M277" s="159" t="s">
        <v>541</v>
      </c>
      <c r="N277" s="165">
        <v>44802</v>
      </c>
      <c r="O277" s="41"/>
      <c r="R277" s="205" t="s">
        <v>732</v>
      </c>
    </row>
    <row r="278" spans="1:26" ht="12.75" customHeight="1">
      <c r="A278" s="187">
        <v>168</v>
      </c>
      <c r="B278" s="188">
        <v>44406</v>
      </c>
      <c r="C278" s="188"/>
      <c r="D278" s="189" t="s">
        <v>361</v>
      </c>
      <c r="E278" s="190" t="s">
        <v>571</v>
      </c>
      <c r="F278" s="160">
        <v>162.5</v>
      </c>
      <c r="G278" s="190"/>
      <c r="H278" s="190">
        <v>200</v>
      </c>
      <c r="I278" s="192">
        <v>200</v>
      </c>
      <c r="J278" s="162" t="s">
        <v>629</v>
      </c>
      <c r="K278" s="163">
        <f t="shared" si="94"/>
        <v>37.5</v>
      </c>
      <c r="L278" s="164">
        <f t="shared" si="95"/>
        <v>0.23076923076923078</v>
      </c>
      <c r="M278" s="159" t="s">
        <v>541</v>
      </c>
      <c r="N278" s="165">
        <v>44802</v>
      </c>
      <c r="O278" s="1"/>
      <c r="R278" s="205" t="s">
        <v>732</v>
      </c>
    </row>
    <row r="279" spans="1:26" ht="12.75" customHeight="1">
      <c r="A279" s="187">
        <v>169</v>
      </c>
      <c r="B279" s="188">
        <v>44462</v>
      </c>
      <c r="C279" s="188"/>
      <c r="D279" s="189" t="s">
        <v>768</v>
      </c>
      <c r="E279" s="190" t="s">
        <v>571</v>
      </c>
      <c r="F279" s="160">
        <v>1235</v>
      </c>
      <c r="G279" s="190"/>
      <c r="H279" s="190">
        <v>1505</v>
      </c>
      <c r="I279" s="192">
        <v>1500</v>
      </c>
      <c r="J279" s="162" t="s">
        <v>629</v>
      </c>
      <c r="K279" s="163">
        <f t="shared" si="94"/>
        <v>270</v>
      </c>
      <c r="L279" s="164">
        <f t="shared" si="95"/>
        <v>0.21862348178137653</v>
      </c>
      <c r="M279" s="159" t="s">
        <v>541</v>
      </c>
      <c r="N279" s="165">
        <v>44564</v>
      </c>
      <c r="O279" s="1"/>
      <c r="R279" s="205" t="s">
        <v>732</v>
      </c>
    </row>
    <row r="280" spans="1:26" ht="12.75" customHeight="1">
      <c r="A280" s="218">
        <v>170</v>
      </c>
      <c r="B280" s="219">
        <v>44480</v>
      </c>
      <c r="C280" s="219"/>
      <c r="D280" s="220" t="s">
        <v>770</v>
      </c>
      <c r="E280" s="221" t="s">
        <v>571</v>
      </c>
      <c r="F280" s="222" t="s">
        <v>773</v>
      </c>
      <c r="G280" s="221"/>
      <c r="H280" s="221"/>
      <c r="I280" s="221">
        <v>145</v>
      </c>
      <c r="J280" s="223" t="s">
        <v>544</v>
      </c>
      <c r="K280" s="218"/>
      <c r="L280" s="219"/>
      <c r="M280" s="219"/>
      <c r="N280" s="220"/>
      <c r="O280" s="41"/>
      <c r="R280" s="205" t="s">
        <v>732</v>
      </c>
    </row>
    <row r="281" spans="1:26" ht="12.75" customHeight="1">
      <c r="A281" s="224">
        <v>171</v>
      </c>
      <c r="B281" s="225">
        <v>44481</v>
      </c>
      <c r="C281" s="225"/>
      <c r="D281" s="226" t="s">
        <v>259</v>
      </c>
      <c r="E281" s="227" t="s">
        <v>571</v>
      </c>
      <c r="F281" s="228" t="s">
        <v>772</v>
      </c>
      <c r="G281" s="227"/>
      <c r="H281" s="227"/>
      <c r="I281" s="227">
        <v>380</v>
      </c>
      <c r="J281" s="229" t="s">
        <v>544</v>
      </c>
      <c r="K281" s="224"/>
      <c r="L281" s="225"/>
      <c r="M281" s="225"/>
      <c r="N281" s="226"/>
      <c r="O281" s="41"/>
      <c r="R281" s="205" t="s">
        <v>732</v>
      </c>
    </row>
    <row r="282" spans="1:26" ht="12.75" customHeight="1">
      <c r="A282" s="187">
        <v>172</v>
      </c>
      <c r="B282" s="188">
        <v>44481</v>
      </c>
      <c r="C282" s="188"/>
      <c r="D282" s="189" t="s">
        <v>385</v>
      </c>
      <c r="E282" s="190" t="s">
        <v>571</v>
      </c>
      <c r="F282" s="160">
        <v>45.5</v>
      </c>
      <c r="G282" s="190"/>
      <c r="H282" s="190">
        <v>56.5</v>
      </c>
      <c r="I282" s="192">
        <v>56</v>
      </c>
      <c r="J282" s="162" t="s">
        <v>1018</v>
      </c>
      <c r="K282" s="163">
        <f>H282-F282</f>
        <v>11</v>
      </c>
      <c r="L282" s="164">
        <f>K282/F282</f>
        <v>0.24175824175824176</v>
      </c>
      <c r="M282" s="159" t="s">
        <v>541</v>
      </c>
      <c r="N282" s="165">
        <v>44881</v>
      </c>
      <c r="O282" s="41"/>
      <c r="R282" s="205"/>
    </row>
    <row r="283" spans="1:26" ht="12.75" customHeight="1">
      <c r="A283" s="187">
        <v>173</v>
      </c>
      <c r="B283" s="188">
        <v>44551</v>
      </c>
      <c r="C283" s="188"/>
      <c r="D283" s="189" t="s">
        <v>118</v>
      </c>
      <c r="E283" s="190" t="s">
        <v>571</v>
      </c>
      <c r="F283" s="160">
        <v>2300</v>
      </c>
      <c r="G283" s="190"/>
      <c r="H283" s="190">
        <f>(2820+2200)/2</f>
        <v>2510</v>
      </c>
      <c r="I283" s="192">
        <v>3000</v>
      </c>
      <c r="J283" s="162" t="s">
        <v>806</v>
      </c>
      <c r="K283" s="163">
        <f>H283-F283</f>
        <v>210</v>
      </c>
      <c r="L283" s="164">
        <f>K283/F283</f>
        <v>9.1304347826086957E-2</v>
      </c>
      <c r="M283" s="159" t="s">
        <v>541</v>
      </c>
      <c r="N283" s="165">
        <v>44649</v>
      </c>
      <c r="O283" s="1"/>
      <c r="R283" s="205"/>
    </row>
    <row r="284" spans="1:26" ht="12.75" customHeight="1">
      <c r="A284" s="230">
        <v>174</v>
      </c>
      <c r="B284" s="225">
        <v>44606</v>
      </c>
      <c r="C284" s="230"/>
      <c r="D284" s="230" t="s">
        <v>405</v>
      </c>
      <c r="E284" s="227" t="s">
        <v>571</v>
      </c>
      <c r="F284" s="227" t="s">
        <v>801</v>
      </c>
      <c r="G284" s="227"/>
      <c r="H284" s="227"/>
      <c r="I284" s="227">
        <v>764</v>
      </c>
      <c r="J284" s="227" t="s">
        <v>544</v>
      </c>
      <c r="K284" s="227"/>
      <c r="L284" s="227"/>
      <c r="M284" s="227"/>
      <c r="N284" s="230"/>
      <c r="O284" s="41"/>
      <c r="R284" s="205"/>
    </row>
    <row r="285" spans="1:26" ht="12.75" customHeight="1">
      <c r="A285" s="187">
        <v>175</v>
      </c>
      <c r="B285" s="188">
        <v>44613</v>
      </c>
      <c r="C285" s="188"/>
      <c r="D285" s="189" t="s">
        <v>768</v>
      </c>
      <c r="E285" s="190" t="s">
        <v>571</v>
      </c>
      <c r="F285" s="160">
        <v>1255</v>
      </c>
      <c r="G285" s="190"/>
      <c r="H285" s="190">
        <v>1515</v>
      </c>
      <c r="I285" s="192">
        <v>1510</v>
      </c>
      <c r="J285" s="162" t="s">
        <v>629</v>
      </c>
      <c r="K285" s="163">
        <f>H285-F285</f>
        <v>260</v>
      </c>
      <c r="L285" s="164">
        <f>K285/F285</f>
        <v>0.20717131474103587</v>
      </c>
      <c r="M285" s="159" t="s">
        <v>541</v>
      </c>
      <c r="N285" s="165">
        <v>44834</v>
      </c>
      <c r="O285" s="41"/>
      <c r="R285" s="205"/>
    </row>
    <row r="286" spans="1:26" ht="12.75" customHeight="1">
      <c r="A286">
        <v>176</v>
      </c>
      <c r="B286" s="225">
        <v>44670</v>
      </c>
      <c r="C286" s="225"/>
      <c r="D286" s="230" t="s">
        <v>506</v>
      </c>
      <c r="E286" s="276" t="s">
        <v>571</v>
      </c>
      <c r="F286" s="227" t="s">
        <v>808</v>
      </c>
      <c r="G286" s="227"/>
      <c r="H286" s="227"/>
      <c r="I286" s="227">
        <v>553</v>
      </c>
      <c r="J286" s="227" t="s">
        <v>544</v>
      </c>
      <c r="K286" s="227"/>
      <c r="L286" s="227"/>
      <c r="M286" s="227"/>
      <c r="N286" s="227"/>
      <c r="O286" s="41"/>
      <c r="R286" s="205"/>
    </row>
    <row r="287" spans="1:26" ht="12.75" customHeight="1">
      <c r="A287" s="187">
        <v>177</v>
      </c>
      <c r="B287" s="188">
        <v>44746</v>
      </c>
      <c r="C287" s="188"/>
      <c r="D287" s="189" t="s">
        <v>842</v>
      </c>
      <c r="E287" s="190" t="s">
        <v>571</v>
      </c>
      <c r="F287" s="160">
        <v>207.5</v>
      </c>
      <c r="G287" s="190"/>
      <c r="H287" s="190">
        <v>254</v>
      </c>
      <c r="I287" s="192">
        <v>254</v>
      </c>
      <c r="J287" s="162" t="s">
        <v>629</v>
      </c>
      <c r="K287" s="163">
        <f>H287-F287</f>
        <v>46.5</v>
      </c>
      <c r="L287" s="164">
        <f>K287/F287</f>
        <v>0.22409638554216868</v>
      </c>
      <c r="M287" s="159" t="s">
        <v>541</v>
      </c>
      <c r="N287" s="165">
        <v>44792</v>
      </c>
      <c r="O287" s="1"/>
      <c r="R287" s="205"/>
    </row>
    <row r="288" spans="1:26" ht="12.75" customHeight="1">
      <c r="A288" s="187">
        <v>178</v>
      </c>
      <c r="B288" s="188">
        <v>44775</v>
      </c>
      <c r="C288" s="188"/>
      <c r="D288" s="189" t="s">
        <v>452</v>
      </c>
      <c r="E288" s="190" t="s">
        <v>571</v>
      </c>
      <c r="F288" s="160">
        <v>31.25</v>
      </c>
      <c r="G288" s="190"/>
      <c r="H288" s="190">
        <v>38.75</v>
      </c>
      <c r="I288" s="192">
        <v>38</v>
      </c>
      <c r="J288" s="162" t="s">
        <v>629</v>
      </c>
      <c r="K288" s="163">
        <f t="shared" ref="K288" si="96">H288-F288</f>
        <v>7.5</v>
      </c>
      <c r="L288" s="164">
        <f t="shared" ref="L288" si="97">K288/F288</f>
        <v>0.24</v>
      </c>
      <c r="M288" s="159" t="s">
        <v>541</v>
      </c>
      <c r="N288" s="165">
        <v>44844</v>
      </c>
      <c r="O288" s="41"/>
      <c r="R288" s="54"/>
    </row>
    <row r="289" spans="1:18" ht="12.75" customHeight="1">
      <c r="A289" s="224">
        <v>179</v>
      </c>
      <c r="B289" s="225">
        <v>44841</v>
      </c>
      <c r="C289" s="230"/>
      <c r="D289" s="303" t="s">
        <v>857</v>
      </c>
      <c r="E289" s="302" t="s">
        <v>571</v>
      </c>
      <c r="F289" s="227" t="s">
        <v>858</v>
      </c>
      <c r="G289" s="227"/>
      <c r="H289" s="227"/>
      <c r="I289" s="227">
        <v>840</v>
      </c>
      <c r="J289" s="227" t="s">
        <v>544</v>
      </c>
      <c r="K289" s="227"/>
      <c r="L289" s="227"/>
      <c r="M289" s="227"/>
      <c r="N289" s="227"/>
      <c r="O289" s="41"/>
      <c r="Q289" s="208"/>
      <c r="R289" s="54"/>
    </row>
    <row r="290" spans="1:18" ht="12.75" customHeight="1">
      <c r="A290" s="224">
        <v>180</v>
      </c>
      <c r="B290" s="225">
        <v>44844</v>
      </c>
      <c r="C290" s="230"/>
      <c r="D290" s="303" t="s">
        <v>407</v>
      </c>
      <c r="E290" s="302" t="s">
        <v>571</v>
      </c>
      <c r="F290" s="227" t="s">
        <v>860</v>
      </c>
      <c r="G290" s="227"/>
      <c r="H290" s="227"/>
      <c r="I290" s="227">
        <v>291</v>
      </c>
      <c r="J290" s="227" t="s">
        <v>544</v>
      </c>
      <c r="K290" s="227"/>
      <c r="L290" s="227"/>
      <c r="M290" s="227"/>
      <c r="N290" s="227"/>
      <c r="O290" s="41"/>
      <c r="Q290" s="208"/>
      <c r="R290" s="54"/>
    </row>
    <row r="291" spans="1:18" ht="12.75" customHeight="1">
      <c r="A291" s="224">
        <v>181</v>
      </c>
      <c r="B291" s="225">
        <v>44845</v>
      </c>
      <c r="C291" s="230"/>
      <c r="D291" s="303" t="s">
        <v>405</v>
      </c>
      <c r="E291" s="302" t="s">
        <v>571</v>
      </c>
      <c r="F291" s="227" t="s">
        <v>973</v>
      </c>
      <c r="G291" s="227"/>
      <c r="H291" s="227"/>
      <c r="I291" s="227">
        <v>765</v>
      </c>
      <c r="J291" s="227" t="s">
        <v>544</v>
      </c>
      <c r="K291" s="227"/>
      <c r="L291" s="227"/>
      <c r="M291" s="227"/>
      <c r="N291" s="227"/>
      <c r="O291" s="41"/>
      <c r="Q291" s="208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B294" s="206" t="s">
        <v>764</v>
      </c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A298" s="207"/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207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53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</sheetData>
  <autoFilter ref="R1:R29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2022-11-23T02:39:26Z</dcterms:modified>
</cp:coreProperties>
</file>