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1" i="6"/>
  <c r="M141" s="1"/>
  <c r="K140"/>
  <c r="M140" s="1"/>
  <c r="L114"/>
  <c r="K114"/>
  <c r="L41"/>
  <c r="K41"/>
  <c r="L39"/>
  <c r="L38"/>
  <c r="L40"/>
  <c r="K39"/>
  <c r="K38"/>
  <c r="K40"/>
  <c r="L101"/>
  <c r="K101"/>
  <c r="K335"/>
  <c r="L335" s="1"/>
  <c r="K130"/>
  <c r="M130" s="1"/>
  <c r="K139"/>
  <c r="M139" s="1"/>
  <c r="K137"/>
  <c r="K136"/>
  <c r="M136" s="1"/>
  <c r="L113"/>
  <c r="K113"/>
  <c r="L112"/>
  <c r="K112"/>
  <c r="L111"/>
  <c r="K111"/>
  <c r="K132"/>
  <c r="M132" s="1"/>
  <c r="K135"/>
  <c r="M135" s="1"/>
  <c r="K134"/>
  <c r="M134" s="1"/>
  <c r="L107"/>
  <c r="K107"/>
  <c r="L108"/>
  <c r="M108" s="1"/>
  <c r="K108"/>
  <c r="L37"/>
  <c r="K37"/>
  <c r="L110"/>
  <c r="K110"/>
  <c r="L109"/>
  <c r="K109"/>
  <c r="L106"/>
  <c r="M106" s="1"/>
  <c r="K106"/>
  <c r="L104"/>
  <c r="K104"/>
  <c r="L99"/>
  <c r="M99" s="1"/>
  <c r="K99"/>
  <c r="K128"/>
  <c r="M128" s="1"/>
  <c r="K133"/>
  <c r="M133" s="1"/>
  <c r="K131"/>
  <c r="M131" s="1"/>
  <c r="L105"/>
  <c r="K105"/>
  <c r="K129"/>
  <c r="M129" s="1"/>
  <c r="L35"/>
  <c r="M35" s="1"/>
  <c r="K35"/>
  <c r="L103"/>
  <c r="K103"/>
  <c r="L36"/>
  <c r="M36" s="1"/>
  <c r="K36"/>
  <c r="L31"/>
  <c r="K31"/>
  <c r="L15"/>
  <c r="M15" s="1"/>
  <c r="K15"/>
  <c r="L102"/>
  <c r="K102"/>
  <c r="L32"/>
  <c r="K32"/>
  <c r="L34"/>
  <c r="K34"/>
  <c r="K127"/>
  <c r="M127" s="1"/>
  <c r="L100"/>
  <c r="K100"/>
  <c r="L98"/>
  <c r="K98"/>
  <c r="L97"/>
  <c r="K97"/>
  <c r="L33"/>
  <c r="K33"/>
  <c r="L12"/>
  <c r="K12"/>
  <c r="M113" l="1"/>
  <c r="M101"/>
  <c r="M114"/>
  <c r="M40"/>
  <c r="M39"/>
  <c r="M38"/>
  <c r="M41"/>
  <c r="M109"/>
  <c r="M37"/>
  <c r="M107"/>
  <c r="M110"/>
  <c r="M112"/>
  <c r="M111"/>
  <c r="M31"/>
  <c r="M104"/>
  <c r="M32"/>
  <c r="M105"/>
  <c r="M103"/>
  <c r="M34"/>
  <c r="M102"/>
  <c r="M100"/>
  <c r="M33"/>
  <c r="M97"/>
  <c r="M12"/>
  <c r="M98"/>
  <c r="L90"/>
  <c r="K90"/>
  <c r="K126"/>
  <c r="M126" s="1"/>
  <c r="K125"/>
  <c r="M125" s="1"/>
  <c r="K124"/>
  <c r="M124" s="1"/>
  <c r="L10"/>
  <c r="K10"/>
  <c r="K93"/>
  <c r="L95"/>
  <c r="K95"/>
  <c r="L96"/>
  <c r="K96"/>
  <c r="L94"/>
  <c r="K94"/>
  <c r="L93"/>
  <c r="L14"/>
  <c r="K14"/>
  <c r="L30"/>
  <c r="K30"/>
  <c r="L13"/>
  <c r="K13"/>
  <c r="K92"/>
  <c r="L92"/>
  <c r="L91"/>
  <c r="K91"/>
  <c r="L29"/>
  <c r="K29"/>
  <c r="L28"/>
  <c r="K28"/>
  <c r="M88"/>
  <c r="L87"/>
  <c r="K87"/>
  <c r="L88"/>
  <c r="K88"/>
  <c r="K89"/>
  <c r="K123"/>
  <c r="M123" s="1"/>
  <c r="M10" l="1"/>
  <c r="M94"/>
  <c r="M13"/>
  <c r="M90"/>
  <c r="M93"/>
  <c r="M30"/>
  <c r="M96"/>
  <c r="M14"/>
  <c r="M95"/>
  <c r="M91"/>
  <c r="M28"/>
  <c r="M92"/>
  <c r="M87"/>
  <c r="M29"/>
  <c r="K86"/>
  <c r="L86"/>
  <c r="L85"/>
  <c r="K85"/>
  <c r="L84"/>
  <c r="K84"/>
  <c r="L83"/>
  <c r="K83"/>
  <c r="M85" l="1"/>
  <c r="M84"/>
  <c r="M86"/>
  <c r="M83"/>
  <c r="L81"/>
  <c r="K81"/>
  <c r="L82"/>
  <c r="K82"/>
  <c r="L80"/>
  <c r="K80"/>
  <c r="M81" l="1"/>
  <c r="M82"/>
  <c r="M80"/>
  <c r="L79"/>
  <c r="K79"/>
  <c r="L78"/>
  <c r="K78"/>
  <c r="L75"/>
  <c r="K75"/>
  <c r="L76"/>
  <c r="K76"/>
  <c r="L74"/>
  <c r="K74"/>
  <c r="L77"/>
  <c r="K77"/>
  <c r="L71"/>
  <c r="K71"/>
  <c r="L72"/>
  <c r="K72"/>
  <c r="L73"/>
  <c r="K73"/>
  <c r="L70"/>
  <c r="K70"/>
  <c r="L69"/>
  <c r="K69"/>
  <c r="M76" l="1"/>
  <c r="M74"/>
  <c r="M79"/>
  <c r="M78"/>
  <c r="M77"/>
  <c r="M75"/>
  <c r="M70"/>
  <c r="M73"/>
  <c r="M71"/>
  <c r="M72"/>
  <c r="M69"/>
  <c r="L68"/>
  <c r="K68"/>
  <c r="L67"/>
  <c r="K67"/>
  <c r="L66"/>
  <c r="K66"/>
  <c r="M67" l="1"/>
  <c r="M68"/>
  <c r="M66"/>
  <c r="L60" l="1"/>
  <c r="K60"/>
  <c r="L63"/>
  <c r="K63"/>
  <c r="K65"/>
  <c r="L65"/>
  <c r="L64"/>
  <c r="K64"/>
  <c r="L62"/>
  <c r="K62"/>
  <c r="L59"/>
  <c r="K59"/>
  <c r="L61"/>
  <c r="K61"/>
  <c r="L11"/>
  <c r="K11"/>
  <c r="L58"/>
  <c r="K58"/>
  <c r="L57"/>
  <c r="K57"/>
  <c r="L56"/>
  <c r="K56"/>
  <c r="L55"/>
  <c r="K55"/>
  <c r="L54"/>
  <c r="K54"/>
  <c r="L52"/>
  <c r="K52"/>
  <c r="L53"/>
  <c r="K53"/>
  <c r="L51"/>
  <c r="K51"/>
  <c r="M59" l="1"/>
  <c r="M11"/>
  <c r="M64"/>
  <c r="M63"/>
  <c r="M62"/>
  <c r="M60"/>
  <c r="M65"/>
  <c r="M61"/>
  <c r="M55"/>
  <c r="M58"/>
  <c r="M56"/>
  <c r="M57"/>
  <c r="M52"/>
  <c r="M54"/>
  <c r="M53"/>
  <c r="M51"/>
  <c r="H331" l="1"/>
  <c r="K331" l="1"/>
  <c r="L331" s="1"/>
  <c r="K320"/>
  <c r="L320" s="1"/>
  <c r="K310"/>
  <c r="L310" s="1"/>
  <c r="K326" l="1"/>
  <c r="L326" s="1"/>
  <c r="K327" l="1"/>
  <c r="L327" s="1"/>
  <c r="K324" l="1"/>
  <c r="L324" s="1"/>
  <c r="K303"/>
  <c r="L303" s="1"/>
  <c r="K323"/>
  <c r="L323" s="1"/>
  <c r="K322"/>
  <c r="L322" s="1"/>
  <c r="K321"/>
  <c r="L321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F299"/>
  <c r="K299" s="1"/>
  <c r="L299" s="1"/>
  <c r="K298"/>
  <c r="L298" s="1"/>
  <c r="K297"/>
  <c r="L297" s="1"/>
  <c r="K296"/>
  <c r="L296" s="1"/>
  <c r="K295"/>
  <c r="L295" s="1"/>
  <c r="K294"/>
  <c r="L294" s="1"/>
  <c r="F293"/>
  <c r="K293" s="1"/>
  <c r="L293" s="1"/>
  <c r="F292"/>
  <c r="K292" s="1"/>
  <c r="L292" s="1"/>
  <c r="K291"/>
  <c r="L291" s="1"/>
  <c r="F290"/>
  <c r="K290" s="1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1"/>
  <c r="L271" s="1"/>
  <c r="F270"/>
  <c r="K270" s="1"/>
  <c r="L270" s="1"/>
  <c r="K269"/>
  <c r="L269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0"/>
  <c r="L240" s="1"/>
  <c r="K238"/>
  <c r="L238" s="1"/>
  <c r="K237"/>
  <c r="L237" s="1"/>
  <c r="K236"/>
  <c r="L236" s="1"/>
  <c r="K234"/>
  <c r="L234" s="1"/>
  <c r="K233"/>
  <c r="L233" s="1"/>
  <c r="K232"/>
  <c r="L232" s="1"/>
  <c r="K231"/>
  <c r="K230"/>
  <c r="L230" s="1"/>
  <c r="K229"/>
  <c r="L229" s="1"/>
  <c r="K227"/>
  <c r="L227" s="1"/>
  <c r="K226"/>
  <c r="L226" s="1"/>
  <c r="K225"/>
  <c r="L225" s="1"/>
  <c r="K224"/>
  <c r="L224" s="1"/>
  <c r="K223"/>
  <c r="L223" s="1"/>
  <c r="F222"/>
  <c r="K222" s="1"/>
  <c r="L222" s="1"/>
  <c r="H221"/>
  <c r="K221" s="1"/>
  <c r="L221" s="1"/>
  <c r="K218"/>
  <c r="L218" s="1"/>
  <c r="K217"/>
  <c r="L217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F186"/>
  <c r="K186" s="1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M7"/>
  <c r="D7" i="5"/>
  <c r="K6" i="4"/>
  <c r="K6" i="3"/>
  <c r="L6" i="2"/>
</calcChain>
</file>

<file path=xl/sharedStrings.xml><?xml version="1.0" encoding="utf-8"?>
<sst xmlns="http://schemas.openxmlformats.org/spreadsheetml/2006/main" count="3293" uniqueCount="1259">
  <si>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</si>
  <si>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</si>
  <si>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</si>
  <si>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</si>
  <si>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</si>
  <si>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</si>
  <si>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</si>
  <si>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</si>
  <si>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</si>
  <si>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</si>
  <si>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</si>
  <si>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</si>
  <si>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</si>
  <si>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</si>
  <si>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</si>
  <si>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</si>
  <si>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</si>
  <si>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</si>
  <si>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</si>
  <si>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</si>
  <si>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</si>
  <si>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</si>
  <si>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</si>
  <si>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</si>
  <si>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</si>
  <si>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</si>
  <si>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</si>
  <si>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</si>
  <si>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</si>
  <si>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</si>
  <si>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</si>
  <si>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</si>
  <si>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</si>
  <si>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</si>
  <si>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</si>
  <si>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</si>
  <si>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</si>
  <si>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</si>
  <si>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</si>
  <si>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</si>
  <si>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</si>
  <si>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</si>
  <si>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</si>
  <si>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</si>
  <si>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</si>
  <si>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</si>
  <si>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</si>
  <si>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</si>
  <si>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</si>
  <si>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</si>
  <si>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</si>
  <si>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</si>
  <si>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</si>
  <si>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</si>
  <si>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</si>
  <si>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</si>
  <si>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</si>
  <si>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</si>
  <si>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</si>
  <si>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</si>
  <si>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</si>
  <si>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</si>
  <si>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</si>
  <si>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</si>
  <si>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</si>
  <si>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</si>
  <si>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</si>
  <si>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</si>
  <si>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</si>
  <si>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</si>
  <si>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</si>
  <si>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</si>
  <si>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</si>
  <si>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</si>
  <si>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</si>
  <si>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</si>
  <si>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</si>
  <si>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</si>
  <si>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</si>
  <si>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</si>
  <si>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</si>
  <si>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</si>
  <si>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</si>
  <si>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</si>
  <si>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</si>
  <si>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</si>
  <si>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</si>
  <si>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</si>
  <si>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</si>
  <si>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</si>
  <si>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</si>
  <si>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</si>
  <si>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</si>
  <si>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</si>
  <si>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</si>
  <si>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</si>
  <si>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</si>
  <si>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</si>
  <si>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</si>
  <si>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</si>
  <si>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</si>
  <si>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</si>
  <si>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</si>
  <si>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</si>
  <si>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</si>
  <si>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</si>
  <si>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</si>
  <si>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</si>
  <si>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</si>
  <si>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</si>
  <si>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</si>
  <si>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</si>
  <si>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</si>
  <si>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</si>
  <si>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</si>
  <si>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</si>
  <si>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</si>
  <si>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</si>
  <si>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</si>
  <si>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</si>
  <si>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</si>
  <si>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</si>
  <si>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</si>
  <si>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</si>
  <si>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</si>
  <si>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</si>
  <si>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</si>
  <si>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</si>
  <si>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</si>
  <si>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</si>
  <si>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</si>
  <si>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</si>
  <si>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</si>
  <si>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</si>
  <si>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</si>
  <si>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</si>
  <si>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</si>
  <si>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</si>
  <si>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</si>
  <si>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</si>
  <si>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</si>
  <si>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</si>
  <si>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</si>
  <si>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</si>
  <si>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</si>
  <si>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</si>
  <si>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</si>
  <si>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</si>
  <si>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</si>
  <si>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</si>
  <si>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</si>
  <si>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</si>
  <si>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</si>
  <si>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</si>
  <si>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</si>
  <si>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</si>
  <si>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</si>
  <si>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</si>
  <si>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</si>
  <si>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</si>
  <si>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</si>
  <si>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</si>
  <si>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</si>
  <si>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</si>
  <si>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</si>
  <si>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</si>
  <si>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</si>
  <si>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</si>
  <si>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</si>
  <si>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</si>
  <si>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</si>
  <si>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</si>
  <si>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</si>
  <si>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</si>
  <si>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</si>
  <si>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</si>
  <si>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</si>
  <si>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</si>
  <si>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</si>
  <si>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</si>
  <si>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</si>
  <si>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</si>
  <si>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</si>
  <si>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</si>
  <si>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</si>
  <si>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</si>
  <si>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</si>
  <si>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</si>
  <si>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</si>
  <si>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</si>
  <si>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</si>
  <si>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</si>
  <si>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</si>
  <si>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</si>
  <si>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</si>
  <si>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</si>
  <si>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</si>
  <si>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</si>
  <si>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</si>
  <si>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</si>
  <si>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</si>
  <si>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</si>
  <si>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</si>
  <si>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</si>
  <si>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</si>
  <si>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</si>
  <si>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</si>
  <si>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</si>
  <si>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</si>
  <si>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</si>
  <si>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</si>
  <si>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</si>
  <si>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</si>
  <si>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</si>
  <si>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</si>
  <si>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</si>
  <si>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</si>
  <si>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</si>
  <si>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</si>
  <si>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</si>
  <si>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</si>
  <si>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</si>
  <si>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</si>
  <si>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</si>
  <si>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</si>
  <si>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</si>
  <si>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</si>
  <si>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</si>
  <si>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</si>
  <si>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</si>
  <si>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</si>
  <si>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</si>
  <si>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</si>
  <si>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</si>
  <si>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</si>
  <si>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</si>
  <si>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</si>
  <si>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</si>
  <si>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</si>
  <si>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</si>
  <si>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</si>
  <si>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</si>
  <si>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</si>
  <si>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</si>
  <si>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</si>
  <si>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</si>
  <si>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</si>
  <si>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</si>
  <si>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</si>
  <si>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</si>
  <si>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</si>
  <si>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</si>
  <si>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</si>
  <si>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</si>
  <si>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</si>
  <si>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</si>
  <si>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</si>
  <si>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</si>
  <si>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</si>
  <si>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</si>
  <si>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</si>
  <si>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</si>
  <si>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</si>
  <si>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</si>
  <si>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</si>
  <si>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</si>
  <si>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</si>
  <si>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</si>
  <si>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</si>
  <si>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</si>
  <si>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</si>
  <si>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</si>
  <si>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</si>
  <si>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</si>
  <si>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</si>
  <si>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</si>
  <si>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</si>
  <si>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</si>
  <si>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</si>
  <si>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</si>
  <si>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</si>
  <si>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</si>
  <si>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</si>
  <si>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</si>
  <si>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</si>
  <si>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</si>
  <si>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</si>
  <si>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</si>
  <si>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</si>
  <si>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</si>
  <si>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</si>
  <si>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</si>
  <si>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</si>
  <si>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</si>
  <si>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</si>
  <si>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</si>
  <si>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</si>
  <si>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</si>
  <si>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</si>
  <si>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</si>
  <si>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</si>
  <si>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</si>
  <si>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</si>
  <si>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</si>
  <si>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</si>
  <si>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</si>
  <si>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</si>
  <si>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</si>
  <si>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</si>
  <si>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</si>
  <si>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</si>
  <si>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</si>
  <si>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</si>
  <si>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</si>
  <si>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</si>
  <si>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</si>
  <si>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</si>
  <si>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</si>
  <si>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</si>
  <si>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</si>
  <si>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</si>
  <si>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</si>
  <si>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</si>
  <si>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</si>
  <si>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</si>
  <si>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</si>
  <si>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</si>
  <si>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</si>
  <si>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</si>
  <si>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</si>
  <si>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</si>
  <si>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</si>
  <si>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</si>
  <si>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</si>
  <si>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</si>
  <si>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</si>
  <si>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</si>
  <si>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</si>
  <si>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</si>
  <si>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</si>
  <si>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</si>
  <si>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</si>
  <si>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</si>
  <si>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</si>
  <si>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</si>
  <si>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</si>
  <si>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</si>
  <si>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</si>
  <si>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</si>
  <si>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</si>
  <si>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</si>
  <si>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</si>
  <si>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</si>
  <si>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</si>
  <si>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</si>
  <si>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</si>
  <si>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</si>
  <si>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</si>
  <si>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</si>
  <si>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</si>
  <si>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</si>
  <si>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</si>
  <si>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</si>
  <si>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</si>
  <si>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</si>
  <si>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</si>
  <si>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</si>
  <si>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</si>
  <si>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</si>
  <si>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</si>
  <si>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</si>
  <si>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</si>
  <si>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</si>
  <si>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</si>
  <si>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</si>
  <si>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</si>
  <si>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</si>
  <si>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</si>
  <si>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</si>
  <si>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</si>
  <si>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</si>
  <si>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</si>
  <si>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</si>
  <si>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</si>
  <si>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</si>
  <si>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</si>
  <si>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</si>
  <si>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</si>
  <si>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</si>
  <si>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</si>
  <si>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</si>
  <si>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</si>
  <si>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</si>
  <si>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</si>
  <si>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</si>
  <si>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</si>
  <si>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</si>
  <si>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</si>
  <si>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</si>
  <si>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</si>
  <si>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</si>
  <si>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</si>
  <si>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</si>
  <si>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</si>
  <si>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</si>
  <si>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</si>
  <si>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</si>
  <si>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</si>
  <si>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</si>
  <si>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</si>
  <si>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</si>
  <si>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</si>
  <si>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</si>
  <si>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</si>
  <si>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</si>
  <si>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</si>
  <si>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</si>
  <si>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</si>
  <si>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</si>
  <si>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</si>
  <si>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</si>
  <si>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</si>
  <si>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</si>
  <si>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</si>
  <si>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</si>
  <si>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</si>
  <si>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</si>
  <si>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</si>
  <si>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</si>
  <si>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</si>
  <si>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</si>
  <si>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</si>
  <si>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</si>
  <si>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</si>
  <si>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</si>
  <si>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</si>
  <si>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</si>
  <si>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</si>
  <si>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</si>
  <si>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</si>
  <si>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</si>
  <si>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</si>
  <si>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</si>
  <si>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</si>
  <si>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</si>
  <si>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</si>
  <si>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</si>
  <si>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</si>
  <si>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</si>
  <si>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</si>
  <si>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</si>
  <si>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</si>
  <si>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</si>
  <si>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</si>
  <si>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</si>
  <si>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</si>
  <si>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</si>
  <si>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</si>
  <si>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</si>
  <si>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</si>
  <si>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</si>
  <si>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</si>
  <si>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</si>
  <si>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</si>
  <si>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</si>
  <si>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</si>
  <si>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</si>
  <si>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</si>
  <si>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</si>
  <si>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</si>
  <si>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</si>
  <si>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</si>
  <si>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</si>
  <si>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</si>
  <si>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</si>
  <si>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</si>
  <si>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</si>
  <si>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</si>
  <si>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</si>
  <si>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</si>
  <si>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</si>
  <si>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</si>
  <si>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</si>
  <si>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</si>
  <si>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</si>
  <si>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</si>
  <si>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</si>
  <si>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</si>
  <si>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</si>
  <si>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</si>
  <si>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</si>
  <si>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</si>
  <si>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</si>
  <si>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</si>
  <si>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</si>
  <si>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</si>
  <si>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</si>
  <si>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</si>
  <si>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</si>
  <si>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</si>
  <si>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</si>
  <si>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</si>
  <si>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</si>
  <si>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</si>
  <si>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</si>
  <si>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</si>
  <si>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</si>
  <si>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</si>
  <si>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</si>
  <si>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</si>
  <si>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</si>
  <si>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</si>
  <si>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</si>
  <si>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</si>
  <si>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</si>
  <si>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</si>
  <si>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</si>
  <si>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</si>
  <si>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</si>
  <si>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</si>
  <si>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</si>
  <si>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</si>
  <si>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</si>
  <si>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</si>
  <si>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</si>
  <si>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</si>
  <si>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</si>
  <si>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</si>
  <si>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</si>
  <si>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</si>
  <si>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</si>
  <si>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</si>
  <si>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</si>
  <si>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</si>
  <si>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</si>
  <si>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</si>
  <si>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</si>
  <si>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</si>
  <si>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</si>
  <si>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</si>
  <si>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</si>
  <si>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</si>
  <si>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</si>
  <si>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</si>
  <si>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</si>
  <si>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</si>
  <si>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</si>
  <si>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</si>
  <si>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</si>
  <si>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</si>
  <si>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</si>
  <si>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</si>
  <si>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</si>
  <si>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</si>
  <si>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</si>
  <si>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</si>
  <si>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</si>
  <si>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</si>
  <si>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</si>
  <si>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</si>
  <si>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</si>
  <si>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</si>
  <si>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</si>
  <si>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</si>
  <si>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</si>
  <si>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</si>
  <si>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</si>
  <si>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</si>
  <si>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</si>
  <si>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</si>
  <si>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</si>
  <si>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</si>
  <si>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</si>
  <si>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</si>
  <si>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</si>
  <si>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</si>
  <si>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</si>
  <si>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</si>
  <si>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</si>
  <si>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</si>
  <si>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</si>
  <si>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</si>
  <si>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</si>
  <si>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</si>
  <si>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</si>
  <si>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</si>
  <si>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</si>
  <si>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</si>
  <si>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</si>
  <si>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</si>
  <si>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</si>
  <si>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</si>
  <si>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</si>
  <si>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</si>
  <si>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</si>
  <si>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</si>
  <si>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</si>
  <si>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</si>
  <si>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</si>
  <si>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</si>
  <si>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</si>
  <si>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</si>
  <si>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</si>
  <si>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</si>
  <si>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</si>
  <si>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</si>
  <si>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</si>
  <si>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</si>
  <si>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</si>
  <si>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</si>
  <si>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</si>
  <si>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</si>
  <si>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</si>
  <si>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</si>
  <si>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</si>
  <si>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</si>
  <si>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</si>
  <si>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</si>
  <si>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</si>
  <si>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</si>
  <si>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</si>
  <si>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</si>
  <si>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</si>
  <si>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</si>
  <si>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</si>
  <si>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</si>
  <si>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</si>
  <si>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</si>
  <si>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</si>
  <si>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</si>
  <si>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</si>
  <si>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</si>
  <si>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</si>
  <si>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</si>
  <si>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</si>
  <si>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</si>
  <si>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</si>
  <si>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</si>
  <si>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</si>
  <si>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</si>
  <si>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</si>
  <si>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</si>
  <si>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</si>
  <si>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</si>
  <si>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</si>
  <si>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</si>
  <si>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</si>
  <si>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</si>
  <si>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</si>
  <si>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</si>
  <si>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</si>
  <si>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</si>
  <si>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</si>
  <si>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</si>
  <si>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</si>
  <si>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</si>
  <si>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</si>
  <si>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</si>
  <si>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</si>
  <si>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</si>
  <si>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</si>
  <si>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</si>
  <si>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</si>
  <si>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</si>
  <si>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</si>
  <si>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</si>
  <si>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</si>
  <si>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</si>
  <si>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</si>
  <si>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</si>
  <si>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</si>
  <si>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</si>
  <si>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</si>
  <si>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</si>
  <si>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</si>
  <si>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</si>
  <si>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</si>
  <si>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</si>
  <si>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</si>
  <si>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</si>
  <si>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</si>
  <si>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</si>
  <si>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</si>
  <si>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</si>
  <si>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</si>
  <si>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</si>
  <si>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</si>
  <si>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</si>
  <si>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</si>
  <si>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</si>
  <si>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</si>
  <si>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</si>
  <si>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</si>
  <si>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</si>
  <si>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</si>
  <si>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</si>
  <si>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</si>
  <si>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</si>
  <si>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</si>
  <si>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</si>
  <si>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</si>
  <si>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</si>
  <si>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</si>
  <si>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</si>
  <si>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</si>
  <si>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</si>
  <si>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</si>
  <si>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</si>
  <si>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</si>
  <si>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</si>
  <si>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</si>
  <si>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</si>
  <si>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</si>
  <si>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</si>
  <si>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</si>
  <si>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</si>
  <si>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</si>
  <si>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</si>
  <si>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</si>
  <si>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</si>
  <si>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</si>
  <si>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</si>
  <si>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</si>
  <si>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</si>
  <si>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</si>
  <si>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</si>
  <si>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</si>
  <si>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</si>
  <si>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</si>
  <si>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</si>
  <si>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</si>
  <si>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</si>
  <si>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</si>
  <si>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</si>
  <si>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</si>
  <si>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</si>
  <si>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</si>
  <si>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</si>
  <si>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</si>
  <si>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</si>
  <si>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</si>
  <si>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</si>
  <si>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</si>
  <si>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</si>
  <si>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</si>
  <si>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</si>
  <si>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</si>
  <si>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</si>
  <si>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</si>
  <si>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</si>
  <si>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</si>
  <si>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</si>
  <si>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</si>
  <si>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</si>
  <si>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</si>
  <si>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</si>
  <si>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</si>
  <si>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</si>
  <si>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</si>
  <si>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</si>
  <si>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</si>
  <si>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</si>
  <si>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</si>
  <si>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</si>
  <si>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</si>
  <si>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</si>
  <si>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</si>
  <si>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</si>
  <si>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</si>
  <si>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</si>
  <si>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</si>
  <si>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</si>
  <si>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</si>
  <si>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</si>
  <si>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</si>
  <si>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</si>
  <si>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</si>
  <si>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</si>
  <si>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</si>
  <si>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</si>
  <si>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</si>
  <si>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</si>
  <si>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</si>
  <si>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</si>
  <si>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</si>
  <si>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</si>
  <si>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</si>
  <si>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</si>
  <si>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</si>
  <si>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</si>
  <si>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</si>
  <si>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</si>
  <si>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</si>
  <si>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</si>
  <si>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</si>
  <si>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</si>
  <si>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</si>
  <si>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</si>
  <si>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</si>
  <si>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</si>
  <si>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</si>
  <si>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</si>
  <si>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</si>
  <si>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</si>
  <si>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</si>
  <si>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</si>
  <si>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</si>
  <si>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</si>
  <si>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</si>
  <si>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</si>
  <si>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</si>
  <si>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</si>
  <si>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</si>
  <si>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</si>
  <si>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</si>
  <si>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</si>
  <si>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</si>
  <si>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</si>
  <si>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</si>
  <si>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</si>
  <si>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</si>
  <si>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</si>
  <si>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</si>
  <si>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</si>
  <si>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</si>
  <si>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</si>
  <si>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</si>
  <si>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</si>
  <si>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</si>
  <si>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</si>
  <si>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</si>
  <si>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</si>
  <si>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</si>
  <si>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</si>
  <si>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</si>
  <si>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</si>
  <si>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</si>
  <si>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</si>
  <si>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</si>
  <si>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</si>
  <si>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</si>
  <si>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</si>
  <si>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</si>
  <si>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</si>
  <si>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</si>
  <si>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</si>
  <si>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</si>
  <si>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</si>
  <si>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</si>
  <si>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</si>
  <si>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</si>
  <si>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</si>
  <si>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</si>
  <si>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</si>
  <si>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</si>
  <si>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</si>
  <si>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</si>
  <si>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</si>
  <si>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</si>
  <si>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</si>
  <si>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</si>
  <si>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</si>
  <si>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</si>
  <si>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</si>
  <si>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</si>
  <si>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</si>
  <si>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</si>
  <si>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</si>
  <si>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</si>
  <si>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</si>
  <si>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</si>
  <si>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</si>
  <si>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</si>
  <si>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</si>
  <si>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</si>
  <si>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</si>
  <si>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</si>
  <si>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</si>
  <si>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</si>
  <si>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</si>
  <si>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</si>
  <si>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</si>
  <si>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</si>
  <si>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</si>
  <si>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</si>
  <si>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</si>
  <si>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</si>
  <si>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</si>
  <si>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</si>
  <si>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</si>
  <si>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</si>
  <si>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</si>
  <si>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</si>
  <si>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</si>
  <si>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</si>
  <si>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</si>
  <si>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</si>
  <si>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</si>
  <si>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</si>
  <si>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</si>
  <si>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</si>
  <si>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</si>
  <si>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</si>
  <si>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</si>
  <si>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</si>
  <si>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</si>
  <si>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</si>
  <si>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</si>
  <si>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</si>
  <si>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</si>
  <si>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</si>
  <si>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</si>
  <si>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</si>
  <si>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</si>
  <si>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</si>
  <si>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</si>
  <si>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</si>
  <si>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</si>
  <si>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</si>
  <si>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</si>
  <si>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</si>
  <si>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</si>
  <si>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</si>
  <si>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</si>
  <si>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</si>
  <si>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</si>
  <si>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</si>
  <si>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</si>
  <si>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</si>
  <si>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</si>
  <si>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</si>
  <si>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</si>
  <si>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</si>
  <si>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</si>
  <si>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</si>
  <si>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</si>
  <si>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</si>
  <si>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</si>
  <si>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</si>
  <si>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</si>
  <si>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</si>
  <si>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</si>
  <si>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</si>
  <si>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</si>
  <si>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</si>
  <si>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</si>
  <si>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</si>
  <si>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</si>
  <si>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</si>
  <si>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</si>
  <si>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</si>
  <si>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</si>
  <si>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</si>
  <si>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</si>
  <si>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</si>
  <si>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</si>
  <si>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</si>
  <si>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</si>
  <si>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</si>
  <si>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</si>
  <si>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</si>
  <si>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</si>
  <si>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</si>
  <si>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</si>
  <si>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</si>
  <si>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</si>
  <si>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</si>
  <si>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</si>
  <si>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</si>
  <si>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</si>
  <si>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</si>
  <si>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</si>
  <si>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</si>
  <si>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</si>
  <si>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</si>
  <si>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</si>
  <si>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</si>
  <si>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</si>
  <si>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</si>
  <si>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</si>
  <si>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</si>
  <si>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</si>
  <si>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</si>
  <si>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</si>
  <si>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</si>
  <si>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</si>
  <si>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</si>
  <si>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</si>
  <si>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</si>
  <si>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</si>
  <si>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</si>
  <si>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</si>
  <si>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</si>
  <si>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</si>
  <si>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</si>
  <si>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</si>
  <si>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</si>
  <si>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</si>
  <si>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</si>
  <si>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</si>
  <si>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</si>
  <si>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</si>
  <si>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</si>
  <si>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</si>
  <si>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</si>
  <si>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</si>
  <si>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</si>
  <si>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</si>
  <si>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</si>
  <si>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</si>
  <si>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</si>
  <si>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</si>
  <si>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</si>
  <si>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</si>
  <si>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</si>
  <si>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</si>
  <si>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</si>
  <si>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GKP</t>
  </si>
  <si>
    <t>SOUTH GUJARAT SHARES AND SHAREBROKERS LIMITED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</si>
  <si>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</si>
  <si>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</si>
  <si>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</si>
  <si>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</si>
  <si>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</si>
  <si>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</si>
  <si>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</si>
  <si>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</si>
  <si>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</si>
  <si>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</si>
  <si>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</si>
  <si>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</si>
  <si>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</si>
  <si>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</si>
  <si>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</si>
  <si>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</si>
  <si>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</si>
  <si>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</si>
  <si>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</si>
  <si>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</si>
  <si>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</si>
  <si>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</si>
  <si>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</si>
  <si>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</si>
  <si>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</si>
  <si>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</si>
  <si>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</si>
  <si>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</si>
  <si>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</si>
  <si>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</si>
  <si>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</si>
  <si>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</si>
  <si>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</si>
  <si>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</si>
  <si>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</si>
  <si>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</si>
  <si>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</si>
  <si>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</si>
  <si>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KPEL</t>
  </si>
  <si>
    <t>ASHISH ASHWIN MITHANI</t>
  </si>
  <si>
    <t>NCLRESE</t>
  </si>
  <si>
    <t>VISAGAR FINANCIAL SERVICES LIMITED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</si>
  <si>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</si>
  <si>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</si>
  <si>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</si>
  <si>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</si>
  <si>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</si>
  <si>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</si>
  <si>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</si>
  <si>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</si>
  <si>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</si>
  <si>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</si>
  <si>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</si>
  <si>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</si>
  <si>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</si>
  <si>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KLBRENG-B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</si>
  <si>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</si>
  <si>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</si>
  <si>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</si>
  <si>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</si>
  <si>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</si>
  <si>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</si>
  <si>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</si>
  <si>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</si>
  <si>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</si>
  <si>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</si>
  <si>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</si>
  <si>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</si>
  <si>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</si>
  <si>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</si>
  <si>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</si>
  <si>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</si>
  <si>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</si>
  <si>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</si>
  <si>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</si>
  <si>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HEALTHYLIFE</t>
  </si>
  <si>
    <t>JETMALL</t>
  </si>
  <si>
    <t>KUSHBU LODHA</t>
  </si>
  <si>
    <t>TRIVENIENT</t>
  </si>
  <si>
    <t>AMDIND</t>
  </si>
  <si>
    <t>AMD Industries Limited</t>
  </si>
  <si>
    <t>CENTEXT</t>
  </si>
  <si>
    <t>Century Extrusions Limite</t>
  </si>
  <si>
    <t>VEENA RAJESH SHAH</t>
  </si>
  <si>
    <t>VIKASLIFE</t>
  </si>
  <si>
    <t>Vikas Lifecare Limited</t>
  </si>
  <si>
    <t>GULFPETRO</t>
  </si>
  <si>
    <t>GP Petroleums Limited</t>
  </si>
  <si>
    <t>Loss of Rs.21/-</t>
  </si>
  <si>
    <t>TCS 3460 CE AUG</t>
  </si>
  <si>
    <t>245-248</t>
  </si>
  <si>
    <t>270-280</t>
  </si>
  <si>
    <t>RELIANCE AUG FUT</t>
  </si>
  <si>
    <t>2680-2720</t>
  </si>
  <si>
    <t>TOPGAIN FINANCE PRIVATE LIMITED</t>
  </si>
  <si>
    <t>BHARAT KUMAR PUKHRAJJI</t>
  </si>
  <si>
    <t>ANUPAM NARAIN GUPTA</t>
  </si>
  <si>
    <t>PARTH INFIN BROKERS PVT LTD</t>
  </si>
  <si>
    <t>SANGITABEN DUSHYANTBHAI SOLANKI</t>
  </si>
  <si>
    <t>SPARK FINANCE</t>
  </si>
  <si>
    <t>AVIRAT ENTERPRISE</t>
  </si>
  <si>
    <t>LIKHITHA</t>
  </si>
  <si>
    <t>Likhitha Infrastruc Ltd</t>
  </si>
  <si>
    <t>M/S. PRARTHANA ENTERPRISES</t>
  </si>
  <si>
    <t>KSHITIJPOL</t>
  </si>
  <si>
    <t>Kshitij Polyline Limited</t>
  </si>
  <si>
    <t>PALASH  BANERJEE</t>
  </si>
  <si>
    <t>3250-3200</t>
  </si>
  <si>
    <t>Profit of Rs.52.5/-</t>
  </si>
  <si>
    <t>Neutral/-</t>
  </si>
  <si>
    <t>3770-3780</t>
  </si>
  <si>
    <t>325-330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</si>
  <si>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</si>
  <si>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</si>
  <si>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</si>
  <si>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</si>
  <si>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</si>
  <si>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</si>
  <si>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</si>
  <si>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4.5-5.5</t>
  </si>
  <si>
    <t>Loss of Rs.60/-</t>
  </si>
  <si>
    <t>ALFAVIO</t>
  </si>
  <si>
    <t>SHIV RATAN BHAUKA</t>
  </si>
  <si>
    <t>ANERI</t>
  </si>
  <si>
    <t>ARTLINK VINTRADE LIMITED</t>
  </si>
  <si>
    <t>SNEHA SANJEEV LUNKAD</t>
  </si>
  <si>
    <t>BANASFN</t>
  </si>
  <si>
    <t>RABI PRASAD</t>
  </si>
  <si>
    <t>RAKHI GHOSHDASTIDAR</t>
  </si>
  <si>
    <t>BHEEMACEM</t>
  </si>
  <si>
    <t>BLACK HAWK PROPERTIES PRIVATE LIMITED</t>
  </si>
  <si>
    <t>BRAHMINFRA</t>
  </si>
  <si>
    <t>FE SECURITIES PRIVATE LIMITED</t>
  </si>
  <si>
    <t>BSELINFRA</t>
  </si>
  <si>
    <t>PRITHVI FINMART PRIVATE LIMITED</t>
  </si>
  <si>
    <t>GRADIENTE</t>
  </si>
  <si>
    <t>BP EQUITIES PVT. LTD.</t>
  </si>
  <si>
    <t>PREETI BHAUKA</t>
  </si>
  <si>
    <t>VARUN GUPTA</t>
  </si>
  <si>
    <t>IMCAP</t>
  </si>
  <si>
    <t>NIPPON TUBES LIMITED</t>
  </si>
  <si>
    <t>SUBHLAXMI INVESTMENT ADVISORY PRIVATE LIMITED</t>
  </si>
  <si>
    <t>INTELLCAP</t>
  </si>
  <si>
    <t>KAVITA SHARMA</t>
  </si>
  <si>
    <t>RIDDHI TRADE SOLUTIONS PRIVATE LIMITED</t>
  </si>
  <si>
    <t>SHAH NISHITH</t>
  </si>
  <si>
    <t>JETFREIGHT</t>
  </si>
  <si>
    <t>MITTALRONAK</t>
  </si>
  <si>
    <t>RATANCHAND LODHA *</t>
  </si>
  <si>
    <t>JSHL</t>
  </si>
  <si>
    <t>PURSHOTTAM AGARWAL</t>
  </si>
  <si>
    <t>GUNJANAGGARWAL</t>
  </si>
  <si>
    <t>BHANSALI VENTURES</t>
  </si>
  <si>
    <t>SWATI AGARWAL</t>
  </si>
  <si>
    <t>CRONY VYAPAR PVT LTD</t>
  </si>
  <si>
    <t>LESHAIND</t>
  </si>
  <si>
    <t>PREETI JAIN</t>
  </si>
  <si>
    <t>ZENAB AIYUB YACOOBALI</t>
  </si>
  <si>
    <t>KCP RETAIL PRIVATE LIMITED</t>
  </si>
  <si>
    <t>MEHAI</t>
  </si>
  <si>
    <t>DYNAMIC SERVICES &amp; SECURITY LIMITED</t>
  </si>
  <si>
    <t>MRCEXIM</t>
  </si>
  <si>
    <t>KALPESH VINODRAY MEHTA</t>
  </si>
  <si>
    <t>MRP</t>
  </si>
  <si>
    <t>JAANDAR AGRO PRIVATE LIMITED</t>
  </si>
  <si>
    <t>MTCL</t>
  </si>
  <si>
    <t>MAHALAXMI BROKERAGE (INDIA) PRIVATE LIMITED</t>
  </si>
  <si>
    <t>NSL</t>
  </si>
  <si>
    <t>VIPUL MOHAN PATEL</t>
  </si>
  <si>
    <t>NIHIR CHANDRAKANT SHAH</t>
  </si>
  <si>
    <t>PRESSURS</t>
  </si>
  <si>
    <t>HANSABEN BHARATKUMAR PATEL</t>
  </si>
  <si>
    <t>RAM GOPAL RAMGARHIA HUF</t>
  </si>
  <si>
    <t>SAILANI</t>
  </si>
  <si>
    <t>RAJESHNARASIMHAMURTHY</t>
  </si>
  <si>
    <t>SCPL</t>
  </si>
  <si>
    <t>ARVIND NARANBHAI NAKRANI</t>
  </si>
  <si>
    <t>SILVERPRL</t>
  </si>
  <si>
    <t>SHETH AMIT JAYESH</t>
  </si>
  <si>
    <t>HEMRAJCHHAGANPAWAR</t>
  </si>
  <si>
    <t>SWORDEDGE</t>
  </si>
  <si>
    <t>NIMISH PANDE</t>
  </si>
  <si>
    <t>UMESH AGARWAL</t>
  </si>
  <si>
    <t>VCU</t>
  </si>
  <si>
    <t>ELIXIR WEALTH MANAGEMENT PRIVATE LIMITED</t>
  </si>
  <si>
    <t>URMILA HEERACHAND DHOKAD</t>
  </si>
  <si>
    <t>MANISH MISHRA</t>
  </si>
  <si>
    <t>ANSHU MISHRA</t>
  </si>
  <si>
    <t>WITS</t>
  </si>
  <si>
    <t>JAGRUTIBEN JAYANTILAL VYAS</t>
  </si>
  <si>
    <t>SHERWOOD SECURITIES PVT LTD</t>
  </si>
  <si>
    <t>AILIMITED</t>
  </si>
  <si>
    <t>Abhishek Integrations Ltd</t>
  </si>
  <si>
    <t>JAYASHRIRAJESHPARDESHI</t>
  </si>
  <si>
    <t>AJOONI</t>
  </si>
  <si>
    <t>Ajooni Biotech Limited</t>
  </si>
  <si>
    <t>SONALBEN AMITBHAI KHALAS</t>
  </si>
  <si>
    <t>HARSHA ISHVARBHAI SOLANKI</t>
  </si>
  <si>
    <t>HENSEX SECURITIES PRIVATE LIMITED</t>
  </si>
  <si>
    <t>SANKAR GHOSH</t>
  </si>
  <si>
    <t>COASTCORP</t>
  </si>
  <si>
    <t>Coastal Corporation Ltd</t>
  </si>
  <si>
    <t>NEGEN CAPITAL SERVICES PRIVATE LIMITED</t>
  </si>
  <si>
    <t>ELECTHERM</t>
  </si>
  <si>
    <t>Electrotherm (India) Ltd</t>
  </si>
  <si>
    <t>AMIT VIJAY CHOKSHI</t>
  </si>
  <si>
    <t>GLOBALVECT</t>
  </si>
  <si>
    <t>Global Vectra Helicorp Li</t>
  </si>
  <si>
    <t>MUKUL MAHESHWARI (HUF)</t>
  </si>
  <si>
    <t>GOLDSTAR</t>
  </si>
  <si>
    <t>Goldstar Power Limited</t>
  </si>
  <si>
    <t>VIJAY GHANSHYAMBHAI PUJARA</t>
  </si>
  <si>
    <t>Jet Freight Logistics Ltd</t>
  </si>
  <si>
    <t>SKSE SECURITIES LTD</t>
  </si>
  <si>
    <t>COLOURSHINE HOSIERY PRIVATE LIMITED</t>
  </si>
  <si>
    <t>SHIR COMMODITIES AND FUTURES PRIVATE LIMITED</t>
  </si>
  <si>
    <t>MEP</t>
  </si>
  <si>
    <t>MEP Infra. Developers Ltd</t>
  </si>
  <si>
    <t>SANDEEP KUMAR HISARIA</t>
  </si>
  <si>
    <t>RUBYMILLS</t>
  </si>
  <si>
    <t>The Ruby Mills Ltd</t>
  </si>
  <si>
    <t>Suzlon Energy Limited</t>
  </si>
  <si>
    <t>SHARE INDIA SECURITIES LIMITED</t>
  </si>
  <si>
    <t>VEEKAYEM</t>
  </si>
  <si>
    <t>Veekayem Fash &amp; App Ltd</t>
  </si>
  <si>
    <t>ECONO BROKING PRIVATE LIMITED</t>
  </si>
  <si>
    <t>ANMOL SHARE BROKING PRIVATE LIMITED</t>
  </si>
  <si>
    <t>JAYANTI DAS</t>
  </si>
  <si>
    <t>SURESH BACHUBHAI SHAH</t>
  </si>
  <si>
    <t>RAJ KUMAR JAIN</t>
  </si>
  <si>
    <t>SAWARNBHUMI VANIJYA PRIVATE LIMITED</t>
  </si>
  <si>
    <t>WALPAR</t>
  </si>
  <si>
    <t>Walpar Nutritions Limited</t>
  </si>
  <si>
    <t>XTENDED BUSINESS REPORTING LIMITED</t>
  </si>
  <si>
    <t>ADITYA ACHANTA</t>
  </si>
  <si>
    <t>TRIYAMB SECURITIES PRIVATE LIMITED</t>
  </si>
  <si>
    <t>A J TOLLS PRIVATE LIMITED</t>
  </si>
  <si>
    <t>ORIENTALTL</t>
  </si>
  <si>
    <t>Oriental Trimex Limited</t>
  </si>
  <si>
    <t>ANNAPUREDDY RAMIREDDY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</si>
</sst>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5" t="s">
        <v>16</v>
      </c>
      <c r="B9" s="457" t="s">
        <v>17</v>
      </c>
      <c r="C9" s="457" t="s">
        <v>18</v>
      </c>
      <c r="D9" s="457" t="s">
        <v>19</v>
      </c>
      <c r="E9" s="23" t="s">
        <v>20</v>
      </c>
      <c r="F9" s="23" t="s">
        <v>21</v>
      </c>
      <c r="G9" s="452" t="s">
        <v>22</v>
      </c>
      <c r="H9" s="453"/>
      <c r="I9" s="454"/>
      <c r="J9" s="452" t="s">
        <v>23</v>
      </c>
      <c r="K9" s="453"/>
      <c r="L9" s="454"/>
      <c r="M9" s="23"/>
      <c r="N9" s="24"/>
      <c r="O9" s="24"/>
      <c r="P9" s="24"/>
    </row>
    <row r="10" spans="1:16" ht="59.25" customHeight="1">
      <c r="A10" s="456"/>
      <c r="B10" s="458"/>
      <c r="C10" s="458"/>
      <c r="D10" s="45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17492.25</v>
      </c>
      <c r="F11" s="32">
        <v>17551.083333333332</v>
      </c>
      <c r="G11" s="33">
        <v>17412.266666666663</v>
      </c>
      <c r="H11" s="33">
        <v>17332.283333333329</v>
      </c>
      <c r="I11" s="33">
        <v>17193.46666666666</v>
      </c>
      <c r="J11" s="33">
        <v>17631.066666666666</v>
      </c>
      <c r="K11" s="33">
        <v>17769.883333333339</v>
      </c>
      <c r="L11" s="33">
        <v>17849.866666666669</v>
      </c>
      <c r="M11" s="34">
        <v>17689.900000000001</v>
      </c>
      <c r="N11" s="34">
        <v>17471.099999999999</v>
      </c>
      <c r="O11" s="35">
        <v>13896050</v>
      </c>
      <c r="P11" s="36">
        <v>-6.1220422570892941E-2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38332.85</v>
      </c>
      <c r="F12" s="37">
        <v>38472.716666666667</v>
      </c>
      <c r="G12" s="38">
        <v>38128.133333333331</v>
      </c>
      <c r="H12" s="38">
        <v>37923.416666666664</v>
      </c>
      <c r="I12" s="38">
        <v>37578.833333333328</v>
      </c>
      <c r="J12" s="38">
        <v>38677.433333333334</v>
      </c>
      <c r="K12" s="38">
        <v>39022.016666666663</v>
      </c>
      <c r="L12" s="38">
        <v>39226.733333333337</v>
      </c>
      <c r="M12" s="28">
        <v>38817.300000000003</v>
      </c>
      <c r="N12" s="28">
        <v>38268</v>
      </c>
      <c r="O12" s="39">
        <v>2909225</v>
      </c>
      <c r="P12" s="40">
        <v>-0.1240835804717961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17752.650000000001</v>
      </c>
      <c r="F13" s="37">
        <v>17839.183333333334</v>
      </c>
      <c r="G13" s="38">
        <v>17638.466666666667</v>
      </c>
      <c r="H13" s="38">
        <v>17524.283333333333</v>
      </c>
      <c r="I13" s="38">
        <v>17323.566666666666</v>
      </c>
      <c r="J13" s="38">
        <v>17953.366666666669</v>
      </c>
      <c r="K13" s="38">
        <v>18154.083333333336</v>
      </c>
      <c r="L13" s="38">
        <v>18268.26666666667</v>
      </c>
      <c r="M13" s="28">
        <v>18039.900000000001</v>
      </c>
      <c r="N13" s="28">
        <v>17725</v>
      </c>
      <c r="O13" s="39">
        <v>6680</v>
      </c>
      <c r="P13" s="40">
        <v>-0.15228426395939088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786.9</v>
      </c>
      <c r="F15" s="37">
        <v>793.91666666666663</v>
      </c>
      <c r="G15" s="38">
        <v>776.93333333333328</v>
      </c>
      <c r="H15" s="38">
        <v>766.9666666666667</v>
      </c>
      <c r="I15" s="38">
        <v>749.98333333333335</v>
      </c>
      <c r="J15" s="38">
        <v>803.88333333333321</v>
      </c>
      <c r="K15" s="38">
        <v>820.86666666666656</v>
      </c>
      <c r="L15" s="38">
        <v>830.83333333333314</v>
      </c>
      <c r="M15" s="28">
        <v>810.9</v>
      </c>
      <c r="N15" s="28">
        <v>783.95</v>
      </c>
      <c r="O15" s="39">
        <v>3323500</v>
      </c>
      <c r="P15" s="40">
        <v>-2.1521521521521522E-2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2871.6</v>
      </c>
      <c r="F16" s="37">
        <v>2879.7666666666664</v>
      </c>
      <c r="G16" s="38">
        <v>2841.583333333333</v>
      </c>
      <c r="H16" s="38">
        <v>2811.5666666666666</v>
      </c>
      <c r="I16" s="38">
        <v>2773.3833333333332</v>
      </c>
      <c r="J16" s="38">
        <v>2909.7833333333328</v>
      </c>
      <c r="K16" s="38">
        <v>2947.9666666666662</v>
      </c>
      <c r="L16" s="38">
        <v>2977.9833333333327</v>
      </c>
      <c r="M16" s="28">
        <v>2917.95</v>
      </c>
      <c r="N16" s="28">
        <v>2849.75</v>
      </c>
      <c r="O16" s="39">
        <v>966750</v>
      </c>
      <c r="P16" s="40">
        <v>3.5341365461847386E-2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18549.400000000001</v>
      </c>
      <c r="F17" s="37">
        <v>18622.983333333334</v>
      </c>
      <c r="G17" s="38">
        <v>18431.416666666668</v>
      </c>
      <c r="H17" s="38">
        <v>18313.433333333334</v>
      </c>
      <c r="I17" s="38">
        <v>18121.866666666669</v>
      </c>
      <c r="J17" s="38">
        <v>18740.966666666667</v>
      </c>
      <c r="K17" s="38">
        <v>18932.533333333333</v>
      </c>
      <c r="L17" s="38">
        <v>19050.516666666666</v>
      </c>
      <c r="M17" s="28">
        <v>18814.55</v>
      </c>
      <c r="N17" s="28">
        <v>18505</v>
      </c>
      <c r="O17" s="39">
        <v>45040</v>
      </c>
      <c r="P17" s="40">
        <v>-2.1720243266724587E-2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109.55</v>
      </c>
      <c r="F18" s="37">
        <v>109.81666666666666</v>
      </c>
      <c r="G18" s="38">
        <v>108.83333333333333</v>
      </c>
      <c r="H18" s="38">
        <v>108.11666666666666</v>
      </c>
      <c r="I18" s="38">
        <v>107.13333333333333</v>
      </c>
      <c r="J18" s="38">
        <v>110.53333333333333</v>
      </c>
      <c r="K18" s="38">
        <v>111.51666666666668</v>
      </c>
      <c r="L18" s="38">
        <v>112.23333333333333</v>
      </c>
      <c r="M18" s="28">
        <v>110.8</v>
      </c>
      <c r="N18" s="28">
        <v>109.1</v>
      </c>
      <c r="O18" s="39">
        <v>20590200</v>
      </c>
      <c r="P18" s="40">
        <v>-4.93642483171279E-2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278.55</v>
      </c>
      <c r="F19" s="37">
        <v>279.10000000000002</v>
      </c>
      <c r="G19" s="38">
        <v>274.05000000000007</v>
      </c>
      <c r="H19" s="38">
        <v>269.55000000000007</v>
      </c>
      <c r="I19" s="38">
        <v>264.50000000000011</v>
      </c>
      <c r="J19" s="38">
        <v>283.60000000000002</v>
      </c>
      <c r="K19" s="38">
        <v>288.64999999999998</v>
      </c>
      <c r="L19" s="38">
        <v>293.14999999999998</v>
      </c>
      <c r="M19" s="28">
        <v>284.14999999999998</v>
      </c>
      <c r="N19" s="28">
        <v>274.60000000000002</v>
      </c>
      <c r="O19" s="39">
        <v>12175800</v>
      </c>
      <c r="P19" s="40">
        <v>-9.402205455600697E-2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2282.6999999999998</v>
      </c>
      <c r="F20" s="37">
        <v>2304.5499999999997</v>
      </c>
      <c r="G20" s="38">
        <v>2256.1499999999996</v>
      </c>
      <c r="H20" s="38">
        <v>2229.6</v>
      </c>
      <c r="I20" s="38">
        <v>2181.1999999999998</v>
      </c>
      <c r="J20" s="38">
        <v>2331.0999999999995</v>
      </c>
      <c r="K20" s="38">
        <v>2379.5</v>
      </c>
      <c r="L20" s="38">
        <v>2406.0499999999993</v>
      </c>
      <c r="M20" s="28">
        <v>2352.9499999999998</v>
      </c>
      <c r="N20" s="28">
        <v>2278</v>
      </c>
      <c r="O20" s="39">
        <v>2625750</v>
      </c>
      <c r="P20" s="40">
        <v>-4.047140507948109E-2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3048.7</v>
      </c>
      <c r="F21" s="37">
        <v>3088.8166666666671</v>
      </c>
      <c r="G21" s="38">
        <v>2988.8333333333339</v>
      </c>
      <c r="H21" s="38">
        <v>2928.9666666666667</v>
      </c>
      <c r="I21" s="38">
        <v>2828.9833333333336</v>
      </c>
      <c r="J21" s="38">
        <v>3148.6833333333343</v>
      </c>
      <c r="K21" s="38">
        <v>3248.666666666667</v>
      </c>
      <c r="L21" s="38">
        <v>3308.5333333333347</v>
      </c>
      <c r="M21" s="28">
        <v>3188.8</v>
      </c>
      <c r="N21" s="28">
        <v>3028.95</v>
      </c>
      <c r="O21" s="39">
        <v>19068500</v>
      </c>
      <c r="P21" s="40">
        <v>-1.1841218842307094E-2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840.5</v>
      </c>
      <c r="F22" s="37">
        <v>856.44999999999993</v>
      </c>
      <c r="G22" s="38">
        <v>822.19999999999982</v>
      </c>
      <c r="H22" s="38">
        <v>803.89999999999986</v>
      </c>
      <c r="I22" s="38">
        <v>769.64999999999975</v>
      </c>
      <c r="J22" s="38">
        <v>874.74999999999989</v>
      </c>
      <c r="K22" s="38">
        <v>909.00000000000011</v>
      </c>
      <c r="L22" s="38">
        <v>927.3</v>
      </c>
      <c r="M22" s="28">
        <v>890.7</v>
      </c>
      <c r="N22" s="28">
        <v>838.15</v>
      </c>
      <c r="O22" s="39">
        <v>74952500</v>
      </c>
      <c r="P22" s="40">
        <v>-9.6455587487199821E-3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2941.1</v>
      </c>
      <c r="F23" s="37">
        <v>2940.4333333333329</v>
      </c>
      <c r="G23" s="38">
        <v>2920.9166666666661</v>
      </c>
      <c r="H23" s="38">
        <v>2900.7333333333331</v>
      </c>
      <c r="I23" s="38">
        <v>2881.2166666666662</v>
      </c>
      <c r="J23" s="38">
        <v>2960.6166666666659</v>
      </c>
      <c r="K23" s="38">
        <v>2980.1333333333332</v>
      </c>
      <c r="L23" s="38">
        <v>3000.3166666666657</v>
      </c>
      <c r="M23" s="28">
        <v>2959.95</v>
      </c>
      <c r="N23" s="28">
        <v>2920.25</v>
      </c>
      <c r="O23" s="39">
        <v>544400</v>
      </c>
      <c r="P23" s="40">
        <v>0.1132924335378323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501.4</v>
      </c>
      <c r="F24" s="37">
        <v>504.2833333333333</v>
      </c>
      <c r="G24" s="38">
        <v>497.26666666666659</v>
      </c>
      <c r="H24" s="38">
        <v>493.13333333333327</v>
      </c>
      <c r="I24" s="38">
        <v>486.11666666666656</v>
      </c>
      <c r="J24" s="38">
        <v>508.41666666666663</v>
      </c>
      <c r="K24" s="38">
        <v>515.43333333333328</v>
      </c>
      <c r="L24" s="38">
        <v>519.56666666666661</v>
      </c>
      <c r="M24" s="28">
        <v>511.3</v>
      </c>
      <c r="N24" s="28">
        <v>500.15</v>
      </c>
      <c r="O24" s="39">
        <v>6330000</v>
      </c>
      <c r="P24" s="40">
        <v>-3.0330882352941176E-2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408.45</v>
      </c>
      <c r="F25" s="37">
        <v>411.45</v>
      </c>
      <c r="G25" s="38">
        <v>402</v>
      </c>
      <c r="H25" s="38">
        <v>395.55</v>
      </c>
      <c r="I25" s="38">
        <v>386.1</v>
      </c>
      <c r="J25" s="38">
        <v>417.9</v>
      </c>
      <c r="K25" s="38">
        <v>427.34999999999991</v>
      </c>
      <c r="L25" s="38">
        <v>433.79999999999995</v>
      </c>
      <c r="M25" s="28">
        <v>420.9</v>
      </c>
      <c r="N25" s="28">
        <v>405</v>
      </c>
      <c r="O25" s="39">
        <v>64580400</v>
      </c>
      <c r="P25" s="40">
        <v>3.7086284145107673E-2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4032.8</v>
      </c>
      <c r="F26" s="37">
        <v>4053.8333333333335</v>
      </c>
      <c r="G26" s="38">
        <v>3983.2666666666673</v>
      </c>
      <c r="H26" s="38">
        <v>3933.733333333334</v>
      </c>
      <c r="I26" s="38">
        <v>3863.1666666666679</v>
      </c>
      <c r="J26" s="38">
        <v>4103.3666666666668</v>
      </c>
      <c r="K26" s="38">
        <v>4173.9333333333334</v>
      </c>
      <c r="L26" s="38">
        <v>4223.4666666666662</v>
      </c>
      <c r="M26" s="28">
        <v>4124.3999999999996</v>
      </c>
      <c r="N26" s="28">
        <v>4004.3</v>
      </c>
      <c r="O26" s="39">
        <v>2207875</v>
      </c>
      <c r="P26" s="40">
        <v>6.1733589805241643E-2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250.3</v>
      </c>
      <c r="F27" s="37">
        <v>253.6</v>
      </c>
      <c r="G27" s="38">
        <v>246.5</v>
      </c>
      <c r="H27" s="38">
        <v>242.70000000000002</v>
      </c>
      <c r="I27" s="38">
        <v>235.60000000000002</v>
      </c>
      <c r="J27" s="38">
        <v>257.39999999999998</v>
      </c>
      <c r="K27" s="38">
        <v>264.49999999999994</v>
      </c>
      <c r="L27" s="38">
        <v>268.29999999999995</v>
      </c>
      <c r="M27" s="28">
        <v>260.7</v>
      </c>
      <c r="N27" s="28">
        <v>249.8</v>
      </c>
      <c r="O27" s="39">
        <v>15984500</v>
      </c>
      <c r="P27" s="40">
        <v>5.3760959852330412E-2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142.1</v>
      </c>
      <c r="F28" s="37">
        <v>143.74999999999997</v>
      </c>
      <c r="G28" s="38">
        <v>140.04999999999995</v>
      </c>
      <c r="H28" s="38">
        <v>137.99999999999997</v>
      </c>
      <c r="I28" s="38">
        <v>134.29999999999995</v>
      </c>
      <c r="J28" s="38">
        <v>145.79999999999995</v>
      </c>
      <c r="K28" s="38">
        <v>149.49999999999994</v>
      </c>
      <c r="L28" s="38">
        <v>151.54999999999995</v>
      </c>
      <c r="M28" s="28">
        <v>147.44999999999999</v>
      </c>
      <c r="N28" s="28">
        <v>141.69999999999999</v>
      </c>
      <c r="O28" s="39">
        <v>50850000</v>
      </c>
      <c r="P28" s="40">
        <v>2.1699819168173599E-2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3355.2</v>
      </c>
      <c r="F29" s="37">
        <v>3395.9166666666665</v>
      </c>
      <c r="G29" s="38">
        <v>3301.2833333333328</v>
      </c>
      <c r="H29" s="38">
        <v>3247.3666666666663</v>
      </c>
      <c r="I29" s="38">
        <v>3152.7333333333327</v>
      </c>
      <c r="J29" s="38">
        <v>3449.833333333333</v>
      </c>
      <c r="K29" s="38">
        <v>3544.4666666666672</v>
      </c>
      <c r="L29" s="38">
        <v>3598.3833333333332</v>
      </c>
      <c r="M29" s="28">
        <v>3490.55</v>
      </c>
      <c r="N29" s="28">
        <v>3342</v>
      </c>
      <c r="O29" s="39">
        <v>6278000</v>
      </c>
      <c r="P29" s="40">
        <v>3.4028395427743191E-2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2034.3</v>
      </c>
      <c r="F30" s="37">
        <v>2039.4166666666667</v>
      </c>
      <c r="G30" s="38">
        <v>2009.8833333333337</v>
      </c>
      <c r="H30" s="38">
        <v>1985.4666666666669</v>
      </c>
      <c r="I30" s="38">
        <v>1955.9333333333338</v>
      </c>
      <c r="J30" s="38">
        <v>2063.8333333333335</v>
      </c>
      <c r="K30" s="38">
        <v>2093.3666666666668</v>
      </c>
      <c r="L30" s="38">
        <v>2117.7833333333333</v>
      </c>
      <c r="M30" s="28">
        <v>2068.9499999999998</v>
      </c>
      <c r="N30" s="28">
        <v>2015</v>
      </c>
      <c r="O30" s="39">
        <v>691075</v>
      </c>
      <c r="P30" s="40">
        <v>1.4124293785310734E-2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8966.5499999999993</v>
      </c>
      <c r="F31" s="37">
        <v>9022.1833333333325</v>
      </c>
      <c r="G31" s="38">
        <v>8844.366666666665</v>
      </c>
      <c r="H31" s="38">
        <v>8722.1833333333325</v>
      </c>
      <c r="I31" s="38">
        <v>8544.366666666665</v>
      </c>
      <c r="J31" s="38">
        <v>9144.366666666665</v>
      </c>
      <c r="K31" s="38">
        <v>9322.1833333333343</v>
      </c>
      <c r="L31" s="38">
        <v>9444.366666666665</v>
      </c>
      <c r="M31" s="28">
        <v>9200</v>
      </c>
      <c r="N31" s="28">
        <v>8900</v>
      </c>
      <c r="O31" s="39">
        <v>118350</v>
      </c>
      <c r="P31" s="40">
        <v>1.4138817480719794E-2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637.15</v>
      </c>
      <c r="F32" s="37">
        <v>637.79999999999995</v>
      </c>
      <c r="G32" s="38">
        <v>629.89999999999986</v>
      </c>
      <c r="H32" s="38">
        <v>622.64999999999986</v>
      </c>
      <c r="I32" s="38">
        <v>614.74999999999977</v>
      </c>
      <c r="J32" s="38">
        <v>645.04999999999995</v>
      </c>
      <c r="K32" s="38">
        <v>652.95000000000005</v>
      </c>
      <c r="L32" s="38">
        <v>660.2</v>
      </c>
      <c r="M32" s="28">
        <v>645.70000000000005</v>
      </c>
      <c r="N32" s="28">
        <v>630.54999999999995</v>
      </c>
      <c r="O32" s="39">
        <v>7063000</v>
      </c>
      <c r="P32" s="40">
        <v>-4.2175210197992946E-2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552.1</v>
      </c>
      <c r="F33" s="37">
        <v>562.81666666666672</v>
      </c>
      <c r="G33" s="38">
        <v>540.23333333333346</v>
      </c>
      <c r="H33" s="38">
        <v>528.36666666666679</v>
      </c>
      <c r="I33" s="38">
        <v>505.78333333333353</v>
      </c>
      <c r="J33" s="38">
        <v>574.68333333333339</v>
      </c>
      <c r="K33" s="38">
        <v>597.26666666666665</v>
      </c>
      <c r="L33" s="38">
        <v>609.13333333333333</v>
      </c>
      <c r="M33" s="28">
        <v>585.4</v>
      </c>
      <c r="N33" s="28">
        <v>550.95000000000005</v>
      </c>
      <c r="O33" s="39">
        <v>13585000</v>
      </c>
      <c r="P33" s="40">
        <v>1.6220600162206002E-3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741.6</v>
      </c>
      <c r="F34" s="37">
        <v>745.5333333333333</v>
      </c>
      <c r="G34" s="38">
        <v>736.16666666666663</v>
      </c>
      <c r="H34" s="38">
        <v>730.73333333333335</v>
      </c>
      <c r="I34" s="38">
        <v>721.36666666666667</v>
      </c>
      <c r="J34" s="38">
        <v>750.96666666666658</v>
      </c>
      <c r="K34" s="38">
        <v>760.33333333333337</v>
      </c>
      <c r="L34" s="38">
        <v>765.76666666666654</v>
      </c>
      <c r="M34" s="28">
        <v>754.9</v>
      </c>
      <c r="N34" s="28">
        <v>740.1</v>
      </c>
      <c r="O34" s="39">
        <v>44472000</v>
      </c>
      <c r="P34" s="40">
        <v>-1.9239420964882101E-2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4031.05</v>
      </c>
      <c r="F35" s="37">
        <v>4032.6833333333329</v>
      </c>
      <c r="G35" s="38">
        <v>4000.3666666666659</v>
      </c>
      <c r="H35" s="38">
        <v>3969.6833333333329</v>
      </c>
      <c r="I35" s="38">
        <v>3937.3666666666659</v>
      </c>
      <c r="J35" s="38">
        <v>4063.3666666666659</v>
      </c>
      <c r="K35" s="38">
        <v>4095.6833333333325</v>
      </c>
      <c r="L35" s="38">
        <v>4126.3666666666659</v>
      </c>
      <c r="M35" s="28">
        <v>4065</v>
      </c>
      <c r="N35" s="28">
        <v>4002</v>
      </c>
      <c r="O35" s="39">
        <v>1836750</v>
      </c>
      <c r="P35" s="40">
        <v>-3.0227032734952482E-2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15912.5</v>
      </c>
      <c r="F36" s="37">
        <v>16006.116666666667</v>
      </c>
      <c r="G36" s="38">
        <v>15767.233333333334</v>
      </c>
      <c r="H36" s="38">
        <v>15621.966666666667</v>
      </c>
      <c r="I36" s="38">
        <v>15383.083333333334</v>
      </c>
      <c r="J36" s="38">
        <v>16151.383333333333</v>
      </c>
      <c r="K36" s="38">
        <v>16390.26666666667</v>
      </c>
      <c r="L36" s="38">
        <v>16535.533333333333</v>
      </c>
      <c r="M36" s="28">
        <v>16245</v>
      </c>
      <c r="N36" s="28">
        <v>15860.85</v>
      </c>
      <c r="O36" s="39">
        <v>883750</v>
      </c>
      <c r="P36" s="40">
        <v>-1.9526266156321075E-2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7118.95</v>
      </c>
      <c r="F37" s="37">
        <v>7166.916666666667</v>
      </c>
      <c r="G37" s="38">
        <v>7052.7333333333336</v>
      </c>
      <c r="H37" s="38">
        <v>6986.5166666666664</v>
      </c>
      <c r="I37" s="38">
        <v>6872.333333333333</v>
      </c>
      <c r="J37" s="38">
        <v>7233.1333333333341</v>
      </c>
      <c r="K37" s="38">
        <v>7347.3166666666666</v>
      </c>
      <c r="L37" s="38">
        <v>7413.5333333333347</v>
      </c>
      <c r="M37" s="28">
        <v>7281.1</v>
      </c>
      <c r="N37" s="28">
        <v>7100.7</v>
      </c>
      <c r="O37" s="39">
        <v>4518000</v>
      </c>
      <c r="P37" s="40">
        <v>8.5947092309409528E-3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2116.9499999999998</v>
      </c>
      <c r="F38" s="37">
        <v>2128.6166666666668</v>
      </c>
      <c r="G38" s="38">
        <v>2093.3333333333335</v>
      </c>
      <c r="H38" s="38">
        <v>2069.7166666666667</v>
      </c>
      <c r="I38" s="38">
        <v>2034.4333333333334</v>
      </c>
      <c r="J38" s="38">
        <v>2152.2333333333336</v>
      </c>
      <c r="K38" s="38">
        <v>2187.5166666666664</v>
      </c>
      <c r="L38" s="38">
        <v>2211.1333333333337</v>
      </c>
      <c r="M38" s="28">
        <v>2163.9</v>
      </c>
      <c r="N38" s="28">
        <v>2105</v>
      </c>
      <c r="O38" s="39">
        <v>1984200</v>
      </c>
      <c r="P38" s="40">
        <v>1.6131510216623138E-2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343.55</v>
      </c>
      <c r="F39" s="37">
        <v>339.81666666666666</v>
      </c>
      <c r="G39" s="38">
        <v>333.73333333333335</v>
      </c>
      <c r="H39" s="38">
        <v>323.91666666666669</v>
      </c>
      <c r="I39" s="38">
        <v>317.83333333333337</v>
      </c>
      <c r="J39" s="38">
        <v>349.63333333333333</v>
      </c>
      <c r="K39" s="38">
        <v>355.7166666666667</v>
      </c>
      <c r="L39" s="38">
        <v>365.5333333333333</v>
      </c>
      <c r="M39" s="28">
        <v>345.9</v>
      </c>
      <c r="N39" s="28">
        <v>330</v>
      </c>
      <c r="O39" s="39">
        <v>7160000</v>
      </c>
      <c r="P39" s="40">
        <v>-8.5988562091503268E-2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278.60000000000002</v>
      </c>
      <c r="F40" s="37">
        <v>278.28333333333336</v>
      </c>
      <c r="G40" s="38">
        <v>273.7166666666667</v>
      </c>
      <c r="H40" s="38">
        <v>268.83333333333331</v>
      </c>
      <c r="I40" s="38">
        <v>264.26666666666665</v>
      </c>
      <c r="J40" s="38">
        <v>283.16666666666674</v>
      </c>
      <c r="K40" s="38">
        <v>287.73333333333346</v>
      </c>
      <c r="L40" s="38">
        <v>292.61666666666679</v>
      </c>
      <c r="M40" s="28">
        <v>282.85000000000002</v>
      </c>
      <c r="N40" s="28">
        <v>273.39999999999998</v>
      </c>
      <c r="O40" s="39">
        <v>30474000</v>
      </c>
      <c r="P40" s="40">
        <v>-2.7346891876364472E-2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118.3</v>
      </c>
      <c r="F41" s="37">
        <v>118.64999999999999</v>
      </c>
      <c r="G41" s="38">
        <v>117.39999999999998</v>
      </c>
      <c r="H41" s="38">
        <v>116.49999999999999</v>
      </c>
      <c r="I41" s="38">
        <v>115.24999999999997</v>
      </c>
      <c r="J41" s="38">
        <v>119.54999999999998</v>
      </c>
      <c r="K41" s="38">
        <v>120.80000000000001</v>
      </c>
      <c r="L41" s="38">
        <v>121.69999999999999</v>
      </c>
      <c r="M41" s="28">
        <v>119.9</v>
      </c>
      <c r="N41" s="28">
        <v>117.75</v>
      </c>
      <c r="O41" s="39">
        <v>92552850</v>
      </c>
      <c r="P41" s="40">
        <v>-2.176466951091325E-2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1857.95</v>
      </c>
      <c r="F42" s="37">
        <v>1874.8333333333333</v>
      </c>
      <c r="G42" s="38">
        <v>1834.7166666666665</v>
      </c>
      <c r="H42" s="38">
        <v>1811.4833333333331</v>
      </c>
      <c r="I42" s="38">
        <v>1771.3666666666663</v>
      </c>
      <c r="J42" s="38">
        <v>1898.0666666666666</v>
      </c>
      <c r="K42" s="38">
        <v>1938.1833333333334</v>
      </c>
      <c r="L42" s="38">
        <v>1961.4166666666667</v>
      </c>
      <c r="M42" s="28">
        <v>1914.95</v>
      </c>
      <c r="N42" s="28">
        <v>1851.6</v>
      </c>
      <c r="O42" s="39">
        <v>2014100</v>
      </c>
      <c r="P42" s="40">
        <v>-2.7233115468409588E-3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289.14999999999998</v>
      </c>
      <c r="F43" s="37">
        <v>287.76666666666665</v>
      </c>
      <c r="G43" s="38">
        <v>285.13333333333333</v>
      </c>
      <c r="H43" s="38">
        <v>281.11666666666667</v>
      </c>
      <c r="I43" s="38">
        <v>278.48333333333335</v>
      </c>
      <c r="J43" s="38">
        <v>291.7833333333333</v>
      </c>
      <c r="K43" s="38">
        <v>294.41666666666663</v>
      </c>
      <c r="L43" s="38">
        <v>298.43333333333328</v>
      </c>
      <c r="M43" s="28">
        <v>290.39999999999998</v>
      </c>
      <c r="N43" s="28">
        <v>283.75</v>
      </c>
      <c r="O43" s="39">
        <v>24536600</v>
      </c>
      <c r="P43" s="40">
        <v>6.1986672865333955E-4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669.45</v>
      </c>
      <c r="F44" s="37">
        <v>676.81666666666672</v>
      </c>
      <c r="G44" s="38">
        <v>660.63333333333344</v>
      </c>
      <c r="H44" s="38">
        <v>651.81666666666672</v>
      </c>
      <c r="I44" s="38">
        <v>635.63333333333344</v>
      </c>
      <c r="J44" s="38">
        <v>685.63333333333344</v>
      </c>
      <c r="K44" s="38">
        <v>701.81666666666661</v>
      </c>
      <c r="L44" s="38">
        <v>710.63333333333344</v>
      </c>
      <c r="M44" s="28">
        <v>693</v>
      </c>
      <c r="N44" s="28">
        <v>668</v>
      </c>
      <c r="O44" s="39">
        <v>7139000</v>
      </c>
      <c r="P44" s="40">
        <v>4.8295913422710383E-2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720.25</v>
      </c>
      <c r="F45" s="37">
        <v>723.58333333333337</v>
      </c>
      <c r="G45" s="38">
        <v>714.61666666666679</v>
      </c>
      <c r="H45" s="38">
        <v>708.98333333333346</v>
      </c>
      <c r="I45" s="38">
        <v>700.01666666666688</v>
      </c>
      <c r="J45" s="38">
        <v>729.2166666666667</v>
      </c>
      <c r="K45" s="38">
        <v>738.18333333333317</v>
      </c>
      <c r="L45" s="38">
        <v>743.81666666666661</v>
      </c>
      <c r="M45" s="28">
        <v>732.55</v>
      </c>
      <c r="N45" s="28">
        <v>717.95</v>
      </c>
      <c r="O45" s="39">
        <v>8042000</v>
      </c>
      <c r="P45" s="40">
        <v>-7.528076021226706E-3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724.55</v>
      </c>
      <c r="F46" s="37">
        <v>726.0333333333333</v>
      </c>
      <c r="G46" s="38">
        <v>721.06666666666661</v>
      </c>
      <c r="H46" s="38">
        <v>717.58333333333326</v>
      </c>
      <c r="I46" s="38">
        <v>712.61666666666656</v>
      </c>
      <c r="J46" s="38">
        <v>729.51666666666665</v>
      </c>
      <c r="K46" s="38">
        <v>734.48333333333335</v>
      </c>
      <c r="L46" s="38">
        <v>737.9666666666667</v>
      </c>
      <c r="M46" s="28">
        <v>731</v>
      </c>
      <c r="N46" s="28">
        <v>722.55</v>
      </c>
      <c r="O46" s="39">
        <v>49354400</v>
      </c>
      <c r="P46" s="40">
        <v>7.1086920666336803E-2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52.15</v>
      </c>
      <c r="F47" s="37">
        <v>52.699999999999996</v>
      </c>
      <c r="G47" s="38">
        <v>51.29999999999999</v>
      </c>
      <c r="H47" s="38">
        <v>50.449999999999996</v>
      </c>
      <c r="I47" s="38">
        <v>49.04999999999999</v>
      </c>
      <c r="J47" s="38">
        <v>53.54999999999999</v>
      </c>
      <c r="K47" s="38">
        <v>54.949999999999996</v>
      </c>
      <c r="L47" s="38">
        <v>55.79999999999999</v>
      </c>
      <c r="M47" s="28">
        <v>54.1</v>
      </c>
      <c r="N47" s="28">
        <v>51.85</v>
      </c>
      <c r="O47" s="39">
        <v>110890500</v>
      </c>
      <c r="P47" s="40">
        <v>6.3116569357761221E-2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305.2</v>
      </c>
      <c r="F48" s="37">
        <v>305.41666666666663</v>
      </c>
      <c r="G48" s="38">
        <v>302.68333333333328</v>
      </c>
      <c r="H48" s="38">
        <v>300.16666666666663</v>
      </c>
      <c r="I48" s="38">
        <v>297.43333333333328</v>
      </c>
      <c r="J48" s="38">
        <v>307.93333333333328</v>
      </c>
      <c r="K48" s="38">
        <v>310.66666666666663</v>
      </c>
      <c r="L48" s="38">
        <v>313.18333333333328</v>
      </c>
      <c r="M48" s="28">
        <v>308.14999999999998</v>
      </c>
      <c r="N48" s="28">
        <v>302.89999999999998</v>
      </c>
      <c r="O48" s="39">
        <v>17733000</v>
      </c>
      <c r="P48" s="40">
        <v>-1.9208752067167028E-2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17135.400000000001</v>
      </c>
      <c r="F49" s="37">
        <v>17249.149999999998</v>
      </c>
      <c r="G49" s="38">
        <v>16973.299999999996</v>
      </c>
      <c r="H49" s="38">
        <v>16811.199999999997</v>
      </c>
      <c r="I49" s="38">
        <v>16535.349999999995</v>
      </c>
      <c r="J49" s="38">
        <v>17411.249999999996</v>
      </c>
      <c r="K49" s="38">
        <v>17687.099999999995</v>
      </c>
      <c r="L49" s="38">
        <v>17849.199999999997</v>
      </c>
      <c r="M49" s="28">
        <v>17525</v>
      </c>
      <c r="N49" s="28">
        <v>17087.05</v>
      </c>
      <c r="O49" s="39">
        <v>175350</v>
      </c>
      <c r="P49" s="40">
        <v>-3.3085194375516956E-2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333.3</v>
      </c>
      <c r="F50" s="37">
        <v>334.2</v>
      </c>
      <c r="G50" s="38">
        <v>330.9</v>
      </c>
      <c r="H50" s="38">
        <v>328.5</v>
      </c>
      <c r="I50" s="38">
        <v>325.2</v>
      </c>
      <c r="J50" s="38">
        <v>336.59999999999997</v>
      </c>
      <c r="K50" s="38">
        <v>339.90000000000003</v>
      </c>
      <c r="L50" s="38">
        <v>342.29999999999995</v>
      </c>
      <c r="M50" s="28">
        <v>337.5</v>
      </c>
      <c r="N50" s="28">
        <v>331.8</v>
      </c>
      <c r="O50" s="39">
        <v>14641200</v>
      </c>
      <c r="P50" s="40">
        <v>4.9200492004920044E-4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3684.9</v>
      </c>
      <c r="F51" s="37">
        <v>3683.3166666666671</v>
      </c>
      <c r="G51" s="38">
        <v>3633.2833333333342</v>
      </c>
      <c r="H51" s="38">
        <v>3581.666666666667</v>
      </c>
      <c r="I51" s="38">
        <v>3531.6333333333341</v>
      </c>
      <c r="J51" s="38">
        <v>3734.9333333333343</v>
      </c>
      <c r="K51" s="38">
        <v>3784.9666666666672</v>
      </c>
      <c r="L51" s="38">
        <v>3836.5833333333344</v>
      </c>
      <c r="M51" s="28">
        <v>3733.35</v>
      </c>
      <c r="N51" s="28">
        <v>3631.7</v>
      </c>
      <c r="O51" s="39">
        <v>1838600</v>
      </c>
      <c r="P51" s="40">
        <v>-7.2354211663066955E-3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322.8</v>
      </c>
      <c r="F52" s="37">
        <v>327</v>
      </c>
      <c r="G52" s="38">
        <v>316.05</v>
      </c>
      <c r="H52" s="38">
        <v>309.3</v>
      </c>
      <c r="I52" s="38">
        <v>298.35000000000002</v>
      </c>
      <c r="J52" s="38">
        <v>333.75</v>
      </c>
      <c r="K52" s="38">
        <v>344.70000000000005</v>
      </c>
      <c r="L52" s="38">
        <v>351.45</v>
      </c>
      <c r="M52" s="28">
        <v>337.95</v>
      </c>
      <c r="N52" s="28">
        <v>320.25</v>
      </c>
      <c r="O52" s="39">
        <v>7510100</v>
      </c>
      <c r="P52" s="40">
        <v>-3.7166666666666667E-2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222.1</v>
      </c>
      <c r="F53" s="37">
        <v>224.48333333333335</v>
      </c>
      <c r="G53" s="38">
        <v>219.31666666666669</v>
      </c>
      <c r="H53" s="38">
        <v>216.53333333333333</v>
      </c>
      <c r="I53" s="38">
        <v>211.36666666666667</v>
      </c>
      <c r="J53" s="38">
        <v>227.26666666666671</v>
      </c>
      <c r="K53" s="38">
        <v>232.43333333333334</v>
      </c>
      <c r="L53" s="38">
        <v>235.21666666666673</v>
      </c>
      <c r="M53" s="28">
        <v>229.65</v>
      </c>
      <c r="N53" s="28">
        <v>221.7</v>
      </c>
      <c r="O53" s="39">
        <v>40837500</v>
      </c>
      <c r="P53" s="40">
        <v>-1.440114687866545E-2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589</v>
      </c>
      <c r="F54" s="37">
        <v>588.69999999999993</v>
      </c>
      <c r="G54" s="38">
        <v>571.09999999999991</v>
      </c>
      <c r="H54" s="38">
        <v>553.19999999999993</v>
      </c>
      <c r="I54" s="38">
        <v>535.59999999999991</v>
      </c>
      <c r="J54" s="38">
        <v>606.59999999999991</v>
      </c>
      <c r="K54" s="38">
        <v>624.20000000000005</v>
      </c>
      <c r="L54" s="38">
        <v>642.09999999999991</v>
      </c>
      <c r="M54" s="28">
        <v>606.29999999999995</v>
      </c>
      <c r="N54" s="28">
        <v>570.79999999999995</v>
      </c>
      <c r="O54" s="39">
        <v>2408250</v>
      </c>
      <c r="P54" s="40">
        <v>-0.11532951289398281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321.85000000000002</v>
      </c>
      <c r="F55" s="37">
        <v>325.4666666666667</v>
      </c>
      <c r="G55" s="38">
        <v>315.93333333333339</v>
      </c>
      <c r="H55" s="38">
        <v>310.01666666666671</v>
      </c>
      <c r="I55" s="38">
        <v>300.48333333333341</v>
      </c>
      <c r="J55" s="38">
        <v>331.38333333333338</v>
      </c>
      <c r="K55" s="38">
        <v>340.91666666666669</v>
      </c>
      <c r="L55" s="38">
        <v>346.83333333333337</v>
      </c>
      <c r="M55" s="28">
        <v>335</v>
      </c>
      <c r="N55" s="28">
        <v>319.55</v>
      </c>
      <c r="O55" s="39">
        <v>6969000</v>
      </c>
      <c r="P55" s="40">
        <v>-3.2284940637367213E-2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772.1</v>
      </c>
      <c r="F56" s="37">
        <v>776.01666666666677</v>
      </c>
      <c r="G56" s="38">
        <v>765.43333333333351</v>
      </c>
      <c r="H56" s="38">
        <v>758.76666666666677</v>
      </c>
      <c r="I56" s="38">
        <v>748.18333333333351</v>
      </c>
      <c r="J56" s="38">
        <v>782.68333333333351</v>
      </c>
      <c r="K56" s="38">
        <v>793.26666666666677</v>
      </c>
      <c r="L56" s="38">
        <v>799.93333333333351</v>
      </c>
      <c r="M56" s="28">
        <v>786.6</v>
      </c>
      <c r="N56" s="28">
        <v>769.35</v>
      </c>
      <c r="O56" s="39">
        <v>7431250</v>
      </c>
      <c r="P56" s="40">
        <v>5.0718512256973797E-3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1022.65</v>
      </c>
      <c r="F57" s="37">
        <v>1023.1833333333334</v>
      </c>
      <c r="G57" s="38">
        <v>1015.4166666666667</v>
      </c>
      <c r="H57" s="38">
        <v>1008.1833333333334</v>
      </c>
      <c r="I57" s="38">
        <v>1000.4166666666667</v>
      </c>
      <c r="J57" s="38">
        <v>1030.4166666666667</v>
      </c>
      <c r="K57" s="38">
        <v>1038.1833333333332</v>
      </c>
      <c r="L57" s="38">
        <v>1045.4166666666667</v>
      </c>
      <c r="M57" s="28">
        <v>1030.95</v>
      </c>
      <c r="N57" s="28">
        <v>1015.95</v>
      </c>
      <c r="O57" s="39">
        <v>8303100</v>
      </c>
      <c r="P57" s="40">
        <v>3.69293627720594E-3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218.9</v>
      </c>
      <c r="F58" s="37">
        <v>218.26666666666665</v>
      </c>
      <c r="G58" s="38">
        <v>215.2833333333333</v>
      </c>
      <c r="H58" s="38">
        <v>211.66666666666666</v>
      </c>
      <c r="I58" s="38">
        <v>208.68333333333331</v>
      </c>
      <c r="J58" s="38">
        <v>221.8833333333333</v>
      </c>
      <c r="K58" s="38">
        <v>224.86666666666665</v>
      </c>
      <c r="L58" s="38">
        <v>228.48333333333329</v>
      </c>
      <c r="M58" s="28">
        <v>221.25</v>
      </c>
      <c r="N58" s="28">
        <v>214.65</v>
      </c>
      <c r="O58" s="39">
        <v>35133000</v>
      </c>
      <c r="P58" s="40">
        <v>2.575107296137339E-2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3729.4</v>
      </c>
      <c r="F59" s="37">
        <v>3760</v>
      </c>
      <c r="G59" s="38">
        <v>3682.4</v>
      </c>
      <c r="H59" s="38">
        <v>3635.4</v>
      </c>
      <c r="I59" s="38">
        <v>3557.8</v>
      </c>
      <c r="J59" s="38">
        <v>3807</v>
      </c>
      <c r="K59" s="38">
        <v>3884.6000000000004</v>
      </c>
      <c r="L59" s="38">
        <v>3931.6</v>
      </c>
      <c r="M59" s="28">
        <v>3837.6</v>
      </c>
      <c r="N59" s="28">
        <v>3713</v>
      </c>
      <c r="O59" s="39">
        <v>917400</v>
      </c>
      <c r="P59" s="40">
        <v>9.0744101633393835E-3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1594.1</v>
      </c>
      <c r="F60" s="37">
        <v>1582.0833333333333</v>
      </c>
      <c r="G60" s="38">
        <v>1562.2666666666664</v>
      </c>
      <c r="H60" s="38">
        <v>1530.4333333333332</v>
      </c>
      <c r="I60" s="38">
        <v>1510.6166666666663</v>
      </c>
      <c r="J60" s="38">
        <v>1613.9166666666665</v>
      </c>
      <c r="K60" s="38">
        <v>1633.7333333333336</v>
      </c>
      <c r="L60" s="38">
        <v>1665.5666666666666</v>
      </c>
      <c r="M60" s="28">
        <v>1601.9</v>
      </c>
      <c r="N60" s="28">
        <v>1550.25</v>
      </c>
      <c r="O60" s="39">
        <v>2814700</v>
      </c>
      <c r="P60" s="40">
        <v>-2.5330262998424433E-2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671.3</v>
      </c>
      <c r="F61" s="37">
        <v>678.25</v>
      </c>
      <c r="G61" s="38">
        <v>663.45</v>
      </c>
      <c r="H61" s="38">
        <v>655.6</v>
      </c>
      <c r="I61" s="38">
        <v>640.80000000000007</v>
      </c>
      <c r="J61" s="38">
        <v>686.1</v>
      </c>
      <c r="K61" s="38">
        <v>700.9</v>
      </c>
      <c r="L61" s="38">
        <v>708.75</v>
      </c>
      <c r="M61" s="28">
        <v>693.05</v>
      </c>
      <c r="N61" s="28">
        <v>670.4</v>
      </c>
      <c r="O61" s="39">
        <v>4902000</v>
      </c>
      <c r="P61" s="40">
        <v>2.8641571194762683E-3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1009.8</v>
      </c>
      <c r="F62" s="37">
        <v>1016.3833333333332</v>
      </c>
      <c r="G62" s="38">
        <v>1001.4166666666665</v>
      </c>
      <c r="H62" s="38">
        <v>993.0333333333333</v>
      </c>
      <c r="I62" s="38">
        <v>978.06666666666661</v>
      </c>
      <c r="J62" s="38">
        <v>1024.7666666666664</v>
      </c>
      <c r="K62" s="38">
        <v>1039.7333333333331</v>
      </c>
      <c r="L62" s="38">
        <v>1048.1166666666663</v>
      </c>
      <c r="M62" s="28">
        <v>1031.3499999999999</v>
      </c>
      <c r="N62" s="28">
        <v>1008</v>
      </c>
      <c r="O62" s="39">
        <v>1252300</v>
      </c>
      <c r="P62" s="40">
        <v>2.8160919540229885E-2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390.4</v>
      </c>
      <c r="F63" s="37">
        <v>390.33333333333331</v>
      </c>
      <c r="G63" s="38">
        <v>385.06666666666661</v>
      </c>
      <c r="H63" s="38">
        <v>379.73333333333329</v>
      </c>
      <c r="I63" s="38">
        <v>374.46666666666658</v>
      </c>
      <c r="J63" s="38">
        <v>395.66666666666663</v>
      </c>
      <c r="K63" s="38">
        <v>400.93333333333339</v>
      </c>
      <c r="L63" s="38">
        <v>406.26666666666665</v>
      </c>
      <c r="M63" s="28">
        <v>395.6</v>
      </c>
      <c r="N63" s="28">
        <v>385</v>
      </c>
      <c r="O63" s="39">
        <v>4078500</v>
      </c>
      <c r="P63" s="40">
        <v>-3.6764705882352941E-4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172.15</v>
      </c>
      <c r="F64" s="37">
        <v>172.06666666666669</v>
      </c>
      <c r="G64" s="38">
        <v>169.68333333333339</v>
      </c>
      <c r="H64" s="38">
        <v>167.2166666666667</v>
      </c>
      <c r="I64" s="38">
        <v>164.8333333333334</v>
      </c>
      <c r="J64" s="38">
        <v>174.53333333333339</v>
      </c>
      <c r="K64" s="38">
        <v>176.91666666666666</v>
      </c>
      <c r="L64" s="38">
        <v>179.38333333333338</v>
      </c>
      <c r="M64" s="28">
        <v>174.45</v>
      </c>
      <c r="N64" s="28">
        <v>169.6</v>
      </c>
      <c r="O64" s="39">
        <v>6195000</v>
      </c>
      <c r="P64" s="40">
        <v>-6.0652009097801364E-2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1205.05</v>
      </c>
      <c r="F65" s="37">
        <v>1211.9333333333332</v>
      </c>
      <c r="G65" s="38">
        <v>1193.2166666666662</v>
      </c>
      <c r="H65" s="38">
        <v>1181.383333333333</v>
      </c>
      <c r="I65" s="38">
        <v>1162.6666666666661</v>
      </c>
      <c r="J65" s="38">
        <v>1223.7666666666664</v>
      </c>
      <c r="K65" s="38">
        <v>1242.4833333333331</v>
      </c>
      <c r="L65" s="38">
        <v>1254.3166666666666</v>
      </c>
      <c r="M65" s="28">
        <v>1230.6500000000001</v>
      </c>
      <c r="N65" s="28">
        <v>1200.0999999999999</v>
      </c>
      <c r="O65" s="39">
        <v>3325200</v>
      </c>
      <c r="P65" s="40">
        <v>7.3199070487993803E-2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583.70000000000005</v>
      </c>
      <c r="F66" s="37">
        <v>585.68333333333328</v>
      </c>
      <c r="G66" s="38">
        <v>579.81666666666661</v>
      </c>
      <c r="H66" s="38">
        <v>575.93333333333328</v>
      </c>
      <c r="I66" s="38">
        <v>570.06666666666661</v>
      </c>
      <c r="J66" s="38">
        <v>589.56666666666661</v>
      </c>
      <c r="K66" s="38">
        <v>595.43333333333317</v>
      </c>
      <c r="L66" s="38">
        <v>599.31666666666661</v>
      </c>
      <c r="M66" s="28">
        <v>591.54999999999995</v>
      </c>
      <c r="N66" s="28">
        <v>581.79999999999995</v>
      </c>
      <c r="O66" s="39">
        <v>11510000</v>
      </c>
      <c r="P66" s="40">
        <v>3.2634294045082425E-2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1552.95</v>
      </c>
      <c r="F67" s="37">
        <v>1569.3166666666666</v>
      </c>
      <c r="G67" s="38">
        <v>1525.6333333333332</v>
      </c>
      <c r="H67" s="38">
        <v>1498.3166666666666</v>
      </c>
      <c r="I67" s="38">
        <v>1454.6333333333332</v>
      </c>
      <c r="J67" s="38">
        <v>1596.6333333333332</v>
      </c>
      <c r="K67" s="38">
        <v>1640.3166666666666</v>
      </c>
      <c r="L67" s="38">
        <v>1667.6333333333332</v>
      </c>
      <c r="M67" s="28">
        <v>1613</v>
      </c>
      <c r="N67" s="28">
        <v>1542</v>
      </c>
      <c r="O67" s="39">
        <v>1355000</v>
      </c>
      <c r="P67" s="40">
        <v>-1.5261627906976744E-2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1982.4</v>
      </c>
      <c r="F68" s="37">
        <v>1994.2333333333336</v>
      </c>
      <c r="G68" s="38">
        <v>1961.0666666666671</v>
      </c>
      <c r="H68" s="38">
        <v>1939.7333333333336</v>
      </c>
      <c r="I68" s="38">
        <v>1906.5666666666671</v>
      </c>
      <c r="J68" s="38">
        <v>2015.5666666666671</v>
      </c>
      <c r="K68" s="38">
        <v>2048.7333333333336</v>
      </c>
      <c r="L68" s="38">
        <v>2070.0666666666671</v>
      </c>
      <c r="M68" s="28">
        <v>2027.4</v>
      </c>
      <c r="N68" s="28">
        <v>1972.9</v>
      </c>
      <c r="O68" s="39">
        <v>2163250</v>
      </c>
      <c r="P68" s="40">
        <v>-5.5658627087198514E-2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202.9</v>
      </c>
      <c r="F69" s="37">
        <v>201.7166666666667</v>
      </c>
      <c r="G69" s="38">
        <v>198.88333333333338</v>
      </c>
      <c r="H69" s="38">
        <v>194.86666666666667</v>
      </c>
      <c r="I69" s="38">
        <v>192.03333333333336</v>
      </c>
      <c r="J69" s="38">
        <v>205.73333333333341</v>
      </c>
      <c r="K69" s="38">
        <v>208.56666666666672</v>
      </c>
      <c r="L69" s="38">
        <v>212.58333333333343</v>
      </c>
      <c r="M69" s="28">
        <v>204.55</v>
      </c>
      <c r="N69" s="28">
        <v>197.7</v>
      </c>
      <c r="O69" s="39">
        <v>15637700</v>
      </c>
      <c r="P69" s="40">
        <v>-4.9223884771360651E-2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3576.65</v>
      </c>
      <c r="F70" s="37">
        <v>3609.7166666666672</v>
      </c>
      <c r="G70" s="38">
        <v>3531.7333333333345</v>
      </c>
      <c r="H70" s="38">
        <v>3486.8166666666675</v>
      </c>
      <c r="I70" s="38">
        <v>3408.8333333333348</v>
      </c>
      <c r="J70" s="38">
        <v>3654.6333333333341</v>
      </c>
      <c r="K70" s="38">
        <v>3732.6166666666668</v>
      </c>
      <c r="L70" s="38">
        <v>3777.5333333333338</v>
      </c>
      <c r="M70" s="28">
        <v>3687.7</v>
      </c>
      <c r="N70" s="28">
        <v>3564.8</v>
      </c>
      <c r="O70" s="39">
        <v>3118950</v>
      </c>
      <c r="P70" s="40">
        <v>5.4155988588559549E-3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4030.3</v>
      </c>
      <c r="F71" s="37">
        <v>3949.0333333333333</v>
      </c>
      <c r="G71" s="38">
        <v>3823.2666666666664</v>
      </c>
      <c r="H71" s="38">
        <v>3616.2333333333331</v>
      </c>
      <c r="I71" s="38">
        <v>3490.4666666666662</v>
      </c>
      <c r="J71" s="38">
        <v>4156.0666666666666</v>
      </c>
      <c r="K71" s="38">
        <v>4281.8333333333339</v>
      </c>
      <c r="L71" s="38">
        <v>4488.8666666666668</v>
      </c>
      <c r="M71" s="28">
        <v>4074.8</v>
      </c>
      <c r="N71" s="28">
        <v>3742</v>
      </c>
      <c r="O71" s="39">
        <v>733250</v>
      </c>
      <c r="P71" s="40">
        <v>-4.462540716612378E-2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364.5</v>
      </c>
      <c r="F72" s="37">
        <v>366.5</v>
      </c>
      <c r="G72" s="38">
        <v>361</v>
      </c>
      <c r="H72" s="38">
        <v>357.5</v>
      </c>
      <c r="I72" s="38">
        <v>352</v>
      </c>
      <c r="J72" s="38">
        <v>370</v>
      </c>
      <c r="K72" s="38">
        <v>375.5</v>
      </c>
      <c r="L72" s="38">
        <v>379</v>
      </c>
      <c r="M72" s="28">
        <v>372</v>
      </c>
      <c r="N72" s="28">
        <v>363</v>
      </c>
      <c r="O72" s="39">
        <v>39340950</v>
      </c>
      <c r="P72" s="40">
        <v>-1.6330290595427518E-3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4171.45</v>
      </c>
      <c r="F73" s="37">
        <v>4184.8666666666668</v>
      </c>
      <c r="G73" s="38">
        <v>4145.7333333333336</v>
      </c>
      <c r="H73" s="38">
        <v>4120.0166666666664</v>
      </c>
      <c r="I73" s="38">
        <v>4080.8833333333332</v>
      </c>
      <c r="J73" s="38">
        <v>4210.5833333333339</v>
      </c>
      <c r="K73" s="38">
        <v>4249.7166666666672</v>
      </c>
      <c r="L73" s="38">
        <v>4275.4333333333343</v>
      </c>
      <c r="M73" s="28">
        <v>4224</v>
      </c>
      <c r="N73" s="28">
        <v>4159.1499999999996</v>
      </c>
      <c r="O73" s="39">
        <v>1987125</v>
      </c>
      <c r="P73" s="40">
        <v>3.0918727915194345E-3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3342.6</v>
      </c>
      <c r="F74" s="37">
        <v>3353.1833333333329</v>
      </c>
      <c r="G74" s="38">
        <v>3306.4666666666658</v>
      </c>
      <c r="H74" s="38">
        <v>3270.333333333333</v>
      </c>
      <c r="I74" s="38">
        <v>3223.6166666666659</v>
      </c>
      <c r="J74" s="38">
        <v>3389.3166666666657</v>
      </c>
      <c r="K74" s="38">
        <v>3436.0333333333328</v>
      </c>
      <c r="L74" s="38">
        <v>3472.1666666666656</v>
      </c>
      <c r="M74" s="28">
        <v>3399.9</v>
      </c>
      <c r="N74" s="28">
        <v>3317.05</v>
      </c>
      <c r="O74" s="39">
        <v>3331650</v>
      </c>
      <c r="P74" s="40">
        <v>1.6987179487179486E-2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1725.15</v>
      </c>
      <c r="F75" s="37">
        <v>1738.4166666666667</v>
      </c>
      <c r="G75" s="38">
        <v>1707.7333333333336</v>
      </c>
      <c r="H75" s="38">
        <v>1690.3166666666668</v>
      </c>
      <c r="I75" s="38">
        <v>1659.6333333333337</v>
      </c>
      <c r="J75" s="38">
        <v>1755.8333333333335</v>
      </c>
      <c r="K75" s="38">
        <v>1786.5166666666664</v>
      </c>
      <c r="L75" s="38">
        <v>1803.9333333333334</v>
      </c>
      <c r="M75" s="28">
        <v>1769.1</v>
      </c>
      <c r="N75" s="28">
        <v>1721</v>
      </c>
      <c r="O75" s="39">
        <v>1831500</v>
      </c>
      <c r="P75" s="40">
        <v>-2.8021015761821366E-2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154.25</v>
      </c>
      <c r="F76" s="37">
        <v>155.83333333333334</v>
      </c>
      <c r="G76" s="38">
        <v>152.31666666666669</v>
      </c>
      <c r="H76" s="38">
        <v>150.38333333333335</v>
      </c>
      <c r="I76" s="38">
        <v>146.8666666666667</v>
      </c>
      <c r="J76" s="38">
        <v>157.76666666666668</v>
      </c>
      <c r="K76" s="38">
        <v>161.28333333333333</v>
      </c>
      <c r="L76" s="38">
        <v>163.21666666666667</v>
      </c>
      <c r="M76" s="28">
        <v>159.35</v>
      </c>
      <c r="N76" s="28">
        <v>153.9</v>
      </c>
      <c r="O76" s="39">
        <v>23536800</v>
      </c>
      <c r="P76" s="40">
        <v>-4.191090269636577E-2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106.45</v>
      </c>
      <c r="F77" s="37">
        <v>106.43333333333332</v>
      </c>
      <c r="G77" s="38">
        <v>105.36666666666665</v>
      </c>
      <c r="H77" s="38">
        <v>104.28333333333332</v>
      </c>
      <c r="I77" s="38">
        <v>103.21666666666664</v>
      </c>
      <c r="J77" s="38">
        <v>107.51666666666665</v>
      </c>
      <c r="K77" s="38">
        <v>108.58333333333334</v>
      </c>
      <c r="L77" s="38">
        <v>109.66666666666666</v>
      </c>
      <c r="M77" s="28">
        <v>107.5</v>
      </c>
      <c r="N77" s="28">
        <v>105.35</v>
      </c>
      <c r="O77" s="39">
        <v>96910000</v>
      </c>
      <c r="P77" s="40">
        <v>-1.2432487516559666E-2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104.9</v>
      </c>
      <c r="F78" s="37">
        <v>106.08333333333333</v>
      </c>
      <c r="G78" s="38">
        <v>103.21666666666665</v>
      </c>
      <c r="H78" s="38">
        <v>101.53333333333333</v>
      </c>
      <c r="I78" s="38">
        <v>98.666666666666657</v>
      </c>
      <c r="J78" s="38">
        <v>107.76666666666665</v>
      </c>
      <c r="K78" s="38">
        <v>110.63333333333333</v>
      </c>
      <c r="L78" s="38">
        <v>112.31666666666665</v>
      </c>
      <c r="M78" s="28">
        <v>108.95</v>
      </c>
      <c r="N78" s="28">
        <v>104.4</v>
      </c>
      <c r="O78" s="39">
        <v>16723200</v>
      </c>
      <c r="P78" s="40">
        <v>-8.1929774479017989E-2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129.55000000000001</v>
      </c>
      <c r="F79" s="37">
        <v>130.04999999999998</v>
      </c>
      <c r="G79" s="38">
        <v>128.49999999999997</v>
      </c>
      <c r="H79" s="38">
        <v>127.44999999999999</v>
      </c>
      <c r="I79" s="38">
        <v>125.89999999999998</v>
      </c>
      <c r="J79" s="38">
        <v>131.09999999999997</v>
      </c>
      <c r="K79" s="38">
        <v>132.64999999999998</v>
      </c>
      <c r="L79" s="38">
        <v>133.69999999999996</v>
      </c>
      <c r="M79" s="28">
        <v>131.6</v>
      </c>
      <c r="N79" s="28">
        <v>129</v>
      </c>
      <c r="O79" s="39">
        <v>58505100</v>
      </c>
      <c r="P79" s="40">
        <v>-2.3923444976076554E-3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369.4</v>
      </c>
      <c r="F80" s="37">
        <v>374.08333333333331</v>
      </c>
      <c r="G80" s="38">
        <v>363.61666666666662</v>
      </c>
      <c r="H80" s="38">
        <v>357.83333333333331</v>
      </c>
      <c r="I80" s="38">
        <v>347.36666666666662</v>
      </c>
      <c r="J80" s="38">
        <v>379.86666666666662</v>
      </c>
      <c r="K80" s="38">
        <v>390.33333333333331</v>
      </c>
      <c r="L80" s="38">
        <v>396.11666666666662</v>
      </c>
      <c r="M80" s="28">
        <v>384.55</v>
      </c>
      <c r="N80" s="28">
        <v>368.3</v>
      </c>
      <c r="O80" s="39">
        <v>8763000</v>
      </c>
      <c r="P80" s="40">
        <v>1.6813450760608487E-2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34.049999999999997</v>
      </c>
      <c r="F81" s="37">
        <v>34.233333333333327</v>
      </c>
      <c r="G81" s="38">
        <v>33.566666666666656</v>
      </c>
      <c r="H81" s="38">
        <v>33.083333333333329</v>
      </c>
      <c r="I81" s="38">
        <v>32.416666666666657</v>
      </c>
      <c r="J81" s="38">
        <v>34.716666666666654</v>
      </c>
      <c r="K81" s="38">
        <v>35.383333333333326</v>
      </c>
      <c r="L81" s="38">
        <v>35.866666666666653</v>
      </c>
      <c r="M81" s="28">
        <v>34.9</v>
      </c>
      <c r="N81" s="28">
        <v>33.75</v>
      </c>
      <c r="O81" s="39">
        <v>122760000</v>
      </c>
      <c r="P81" s="40">
        <v>1.1119347664936991E-2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722.8</v>
      </c>
      <c r="F82" s="37">
        <v>733.51666666666677</v>
      </c>
      <c r="G82" s="38">
        <v>706.43333333333351</v>
      </c>
      <c r="H82" s="38">
        <v>690.06666666666672</v>
      </c>
      <c r="I82" s="38">
        <v>662.98333333333346</v>
      </c>
      <c r="J82" s="38">
        <v>749.88333333333355</v>
      </c>
      <c r="K82" s="38">
        <v>776.96666666666681</v>
      </c>
      <c r="L82" s="38">
        <v>793.3333333333336</v>
      </c>
      <c r="M82" s="28">
        <v>760.6</v>
      </c>
      <c r="N82" s="28">
        <v>717.15</v>
      </c>
      <c r="O82" s="39">
        <v>5086900</v>
      </c>
      <c r="P82" s="40">
        <v>-2.2483137646764927E-2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887.5</v>
      </c>
      <c r="F83" s="37">
        <v>892.70000000000016</v>
      </c>
      <c r="G83" s="38">
        <v>880.25000000000034</v>
      </c>
      <c r="H83" s="38">
        <v>873.00000000000023</v>
      </c>
      <c r="I83" s="38">
        <v>860.55000000000041</v>
      </c>
      <c r="J83" s="38">
        <v>899.95000000000027</v>
      </c>
      <c r="K83" s="38">
        <v>912.40000000000009</v>
      </c>
      <c r="L83" s="38">
        <v>919.6500000000002</v>
      </c>
      <c r="M83" s="28">
        <v>905.15</v>
      </c>
      <c r="N83" s="28">
        <v>885.45</v>
      </c>
      <c r="O83" s="39">
        <v>7634000</v>
      </c>
      <c r="P83" s="40">
        <v>-1.2674599068804967E-2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1301.55</v>
      </c>
      <c r="F84" s="37">
        <v>1317.95</v>
      </c>
      <c r="G84" s="38">
        <v>1281.6000000000001</v>
      </c>
      <c r="H84" s="38">
        <v>1261.6500000000001</v>
      </c>
      <c r="I84" s="38">
        <v>1225.3000000000002</v>
      </c>
      <c r="J84" s="38">
        <v>1337.9</v>
      </c>
      <c r="K84" s="38">
        <v>1374.25</v>
      </c>
      <c r="L84" s="38">
        <v>1394.2</v>
      </c>
      <c r="M84" s="28">
        <v>1354.3</v>
      </c>
      <c r="N84" s="28">
        <v>1298</v>
      </c>
      <c r="O84" s="39">
        <v>4522375</v>
      </c>
      <c r="P84" s="40">
        <v>2.5574882075471699E-2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306.75</v>
      </c>
      <c r="F85" s="37">
        <v>309.08333333333331</v>
      </c>
      <c r="G85" s="38">
        <v>303.56666666666661</v>
      </c>
      <c r="H85" s="38">
        <v>300.38333333333327</v>
      </c>
      <c r="I85" s="38">
        <v>294.86666666666656</v>
      </c>
      <c r="J85" s="38">
        <v>312.26666666666665</v>
      </c>
      <c r="K85" s="38">
        <v>317.78333333333342</v>
      </c>
      <c r="L85" s="38">
        <v>320.9666666666667</v>
      </c>
      <c r="M85" s="28">
        <v>314.60000000000002</v>
      </c>
      <c r="N85" s="28">
        <v>305.89999999999998</v>
      </c>
      <c r="O85" s="39">
        <v>11174000</v>
      </c>
      <c r="P85" s="40">
        <v>8.4012417539774939E-2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1561.8</v>
      </c>
      <c r="F86" s="37">
        <v>1570.7333333333336</v>
      </c>
      <c r="G86" s="38">
        <v>1548.7166666666672</v>
      </c>
      <c r="H86" s="38">
        <v>1535.6333333333337</v>
      </c>
      <c r="I86" s="38">
        <v>1513.6166666666672</v>
      </c>
      <c r="J86" s="38">
        <v>1583.8166666666671</v>
      </c>
      <c r="K86" s="38">
        <v>1605.8333333333335</v>
      </c>
      <c r="L86" s="38">
        <v>1618.916666666667</v>
      </c>
      <c r="M86" s="28">
        <v>1592.75</v>
      </c>
      <c r="N86" s="28">
        <v>1557.65</v>
      </c>
      <c r="O86" s="39">
        <v>10037225</v>
      </c>
      <c r="P86" s="40">
        <v>-1.048934675719972E-2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239.1</v>
      </c>
      <c r="F87" s="37">
        <v>240.55000000000004</v>
      </c>
      <c r="G87" s="38">
        <v>236.60000000000008</v>
      </c>
      <c r="H87" s="38">
        <v>234.10000000000005</v>
      </c>
      <c r="I87" s="38">
        <v>230.15000000000009</v>
      </c>
      <c r="J87" s="38">
        <v>243.05000000000007</v>
      </c>
      <c r="K87" s="38">
        <v>247.00000000000006</v>
      </c>
      <c r="L87" s="38">
        <v>249.50000000000006</v>
      </c>
      <c r="M87" s="28">
        <v>244.5</v>
      </c>
      <c r="N87" s="28">
        <v>238.05</v>
      </c>
      <c r="O87" s="39">
        <v>4117500</v>
      </c>
      <c r="P87" s="40">
        <v>-3.2314923619271442E-2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480.45</v>
      </c>
      <c r="F88" s="37">
        <v>481.5333333333333</v>
      </c>
      <c r="G88" s="38">
        <v>468.06666666666661</v>
      </c>
      <c r="H88" s="38">
        <v>455.68333333333328</v>
      </c>
      <c r="I88" s="38">
        <v>442.21666666666658</v>
      </c>
      <c r="J88" s="38">
        <v>493.91666666666663</v>
      </c>
      <c r="K88" s="38">
        <v>507.38333333333333</v>
      </c>
      <c r="L88" s="38">
        <v>519.76666666666665</v>
      </c>
      <c r="M88" s="28">
        <v>495</v>
      </c>
      <c r="N88" s="28">
        <v>469.15</v>
      </c>
      <c r="O88" s="39">
        <v>5825000</v>
      </c>
      <c r="P88" s="40">
        <v>-0.10762160091918806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2231.6</v>
      </c>
      <c r="F89" s="37">
        <v>2236.4333333333334</v>
      </c>
      <c r="G89" s="38">
        <v>2198.8666666666668</v>
      </c>
      <c r="H89" s="38">
        <v>2166.1333333333332</v>
      </c>
      <c r="I89" s="38">
        <v>2128.5666666666666</v>
      </c>
      <c r="J89" s="38">
        <v>2269.166666666667</v>
      </c>
      <c r="K89" s="38">
        <v>2306.7333333333336</v>
      </c>
      <c r="L89" s="38">
        <v>2339.4666666666672</v>
      </c>
      <c r="M89" s="28">
        <v>2274</v>
      </c>
      <c r="N89" s="28">
        <v>2203.6999999999998</v>
      </c>
      <c r="O89" s="39">
        <v>2805350</v>
      </c>
      <c r="P89" s="40">
        <v>5.8043711931207449E-2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1290.8</v>
      </c>
      <c r="F90" s="37">
        <v>1306.8</v>
      </c>
      <c r="G90" s="38">
        <v>1269.6499999999999</v>
      </c>
      <c r="H90" s="38">
        <v>1248.5</v>
      </c>
      <c r="I90" s="38">
        <v>1211.3499999999999</v>
      </c>
      <c r="J90" s="38">
        <v>1327.9499999999998</v>
      </c>
      <c r="K90" s="38">
        <v>1365.1</v>
      </c>
      <c r="L90" s="38">
        <v>1386.2499999999998</v>
      </c>
      <c r="M90" s="28">
        <v>1343.95</v>
      </c>
      <c r="N90" s="28">
        <v>1285.6500000000001</v>
      </c>
      <c r="O90" s="39">
        <v>5053500</v>
      </c>
      <c r="P90" s="40">
        <v>3.799938379377632E-2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958.45</v>
      </c>
      <c r="F91" s="37">
        <v>965.65</v>
      </c>
      <c r="G91" s="38">
        <v>948.8</v>
      </c>
      <c r="H91" s="38">
        <v>939.15</v>
      </c>
      <c r="I91" s="38">
        <v>922.3</v>
      </c>
      <c r="J91" s="38">
        <v>975.3</v>
      </c>
      <c r="K91" s="38">
        <v>992.15000000000009</v>
      </c>
      <c r="L91" s="38">
        <v>1001.8</v>
      </c>
      <c r="M91" s="28">
        <v>982.5</v>
      </c>
      <c r="N91" s="28">
        <v>956</v>
      </c>
      <c r="O91" s="39">
        <v>22206100</v>
      </c>
      <c r="P91" s="40">
        <v>-9.7625496000503876E-4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2427.85</v>
      </c>
      <c r="F92" s="37">
        <v>2437.75</v>
      </c>
      <c r="G92" s="38">
        <v>2414.25</v>
      </c>
      <c r="H92" s="38">
        <v>2400.65</v>
      </c>
      <c r="I92" s="38">
        <v>2377.15</v>
      </c>
      <c r="J92" s="38">
        <v>2451.35</v>
      </c>
      <c r="K92" s="38">
        <v>2474.85</v>
      </c>
      <c r="L92" s="38">
        <v>2488.4499999999998</v>
      </c>
      <c r="M92" s="28">
        <v>2461.25</v>
      </c>
      <c r="N92" s="28">
        <v>2424.15</v>
      </c>
      <c r="O92" s="39">
        <v>19601100</v>
      </c>
      <c r="P92" s="40">
        <v>-4.9344359665554893E-3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2104.15</v>
      </c>
      <c r="F93" s="37">
        <v>2117.0166666666669</v>
      </c>
      <c r="G93" s="38">
        <v>2085.1833333333338</v>
      </c>
      <c r="H93" s="38">
        <v>2066.2166666666672</v>
      </c>
      <c r="I93" s="38">
        <v>2034.3833333333341</v>
      </c>
      <c r="J93" s="38">
        <v>2135.9833333333336</v>
      </c>
      <c r="K93" s="38">
        <v>2167.8166666666666</v>
      </c>
      <c r="L93" s="38">
        <v>2186.7833333333333</v>
      </c>
      <c r="M93" s="28">
        <v>2148.85</v>
      </c>
      <c r="N93" s="28">
        <v>2098.0500000000002</v>
      </c>
      <c r="O93" s="39">
        <v>2363100</v>
      </c>
      <c r="P93" s="40">
        <v>-6.1256107734477414E-2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1472.75</v>
      </c>
      <c r="F94" s="37">
        <v>1477.4833333333333</v>
      </c>
      <c r="G94" s="38">
        <v>1465.2666666666667</v>
      </c>
      <c r="H94" s="38">
        <v>1457.7833333333333</v>
      </c>
      <c r="I94" s="38">
        <v>1445.5666666666666</v>
      </c>
      <c r="J94" s="38">
        <v>1484.9666666666667</v>
      </c>
      <c r="K94" s="38">
        <v>1497.1833333333334</v>
      </c>
      <c r="L94" s="38">
        <v>1504.6666666666667</v>
      </c>
      <c r="M94" s="28">
        <v>1489.7</v>
      </c>
      <c r="N94" s="28">
        <v>1470</v>
      </c>
      <c r="O94" s="39">
        <v>56525150</v>
      </c>
      <c r="P94" s="40">
        <v>-3.1430240886643798E-2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566.9</v>
      </c>
      <c r="F95" s="37">
        <v>569.94999999999993</v>
      </c>
      <c r="G95" s="38">
        <v>563.09999999999991</v>
      </c>
      <c r="H95" s="38">
        <v>559.29999999999995</v>
      </c>
      <c r="I95" s="38">
        <v>552.44999999999993</v>
      </c>
      <c r="J95" s="38">
        <v>573.74999999999989</v>
      </c>
      <c r="K95" s="38">
        <v>580.6</v>
      </c>
      <c r="L95" s="38">
        <v>584.39999999999986</v>
      </c>
      <c r="M95" s="28">
        <v>576.79999999999995</v>
      </c>
      <c r="N95" s="28">
        <v>566.15</v>
      </c>
      <c r="O95" s="39">
        <v>25172400</v>
      </c>
      <c r="P95" s="40">
        <v>-1.8233300441889397E-2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2778.7</v>
      </c>
      <c r="F96" s="37">
        <v>2794.3833333333337</v>
      </c>
      <c r="G96" s="38">
        <v>2750.8666666666672</v>
      </c>
      <c r="H96" s="38">
        <v>2723.0333333333338</v>
      </c>
      <c r="I96" s="38">
        <v>2679.5166666666673</v>
      </c>
      <c r="J96" s="38">
        <v>2822.2166666666672</v>
      </c>
      <c r="K96" s="38">
        <v>2865.7333333333336</v>
      </c>
      <c r="L96" s="38">
        <v>2893.5666666666671</v>
      </c>
      <c r="M96" s="28">
        <v>2837.9</v>
      </c>
      <c r="N96" s="28">
        <v>2766.55</v>
      </c>
      <c r="O96" s="39">
        <v>3594600</v>
      </c>
      <c r="P96" s="40">
        <v>-4.3582375478927203E-2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418.05</v>
      </c>
      <c r="F97" s="37">
        <v>420.31666666666666</v>
      </c>
      <c r="G97" s="38">
        <v>414.58333333333331</v>
      </c>
      <c r="H97" s="38">
        <v>411.11666666666667</v>
      </c>
      <c r="I97" s="38">
        <v>405.38333333333333</v>
      </c>
      <c r="J97" s="38">
        <v>423.7833333333333</v>
      </c>
      <c r="K97" s="38">
        <v>429.51666666666665</v>
      </c>
      <c r="L97" s="38">
        <v>432.98333333333329</v>
      </c>
      <c r="M97" s="28">
        <v>426.05</v>
      </c>
      <c r="N97" s="28">
        <v>416.85</v>
      </c>
      <c r="O97" s="39">
        <v>26600875</v>
      </c>
      <c r="P97" s="40">
        <v>-2.7663169476207318E-2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111.15</v>
      </c>
      <c r="F98" s="37">
        <v>111.53333333333335</v>
      </c>
      <c r="G98" s="38">
        <v>110.16666666666669</v>
      </c>
      <c r="H98" s="38">
        <v>109.18333333333334</v>
      </c>
      <c r="I98" s="38">
        <v>107.81666666666668</v>
      </c>
      <c r="J98" s="38">
        <v>112.51666666666669</v>
      </c>
      <c r="K98" s="38">
        <v>113.88333333333334</v>
      </c>
      <c r="L98" s="38">
        <v>114.8666666666667</v>
      </c>
      <c r="M98" s="28">
        <v>112.9</v>
      </c>
      <c r="N98" s="28">
        <v>110.55</v>
      </c>
      <c r="O98" s="39">
        <v>16696900</v>
      </c>
      <c r="P98" s="40">
        <v>-1.621484671902711E-2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246.45</v>
      </c>
      <c r="F99" s="37">
        <v>247.95000000000002</v>
      </c>
      <c r="G99" s="38">
        <v>244.00000000000003</v>
      </c>
      <c r="H99" s="38">
        <v>241.55</v>
      </c>
      <c r="I99" s="38">
        <v>237.60000000000002</v>
      </c>
      <c r="J99" s="38">
        <v>250.40000000000003</v>
      </c>
      <c r="K99" s="38">
        <v>254.35000000000002</v>
      </c>
      <c r="L99" s="38">
        <v>256.80000000000007</v>
      </c>
      <c r="M99" s="28">
        <v>251.9</v>
      </c>
      <c r="N99" s="28">
        <v>245.5</v>
      </c>
      <c r="O99" s="39">
        <v>19426500</v>
      </c>
      <c r="P99" s="40">
        <v>-7.8599007170435733E-3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2632</v>
      </c>
      <c r="F100" s="37">
        <v>2641.5</v>
      </c>
      <c r="G100" s="38">
        <v>2614.1</v>
      </c>
      <c r="H100" s="38">
        <v>2596.1999999999998</v>
      </c>
      <c r="I100" s="38">
        <v>2568.7999999999997</v>
      </c>
      <c r="J100" s="38">
        <v>2659.4</v>
      </c>
      <c r="K100" s="38">
        <v>2686.7999999999997</v>
      </c>
      <c r="L100" s="38">
        <v>2704.7000000000003</v>
      </c>
      <c r="M100" s="28">
        <v>2668.9</v>
      </c>
      <c r="N100" s="28">
        <v>2623.6</v>
      </c>
      <c r="O100" s="39">
        <v>10371600</v>
      </c>
      <c r="P100" s="40">
        <v>1.8546424017619103E-3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41830.949999999997</v>
      </c>
      <c r="F101" s="37">
        <v>41679.666666666664</v>
      </c>
      <c r="G101" s="38">
        <v>40662.333333333328</v>
      </c>
      <c r="H101" s="38">
        <v>39493.716666666667</v>
      </c>
      <c r="I101" s="38">
        <v>38476.383333333331</v>
      </c>
      <c r="J101" s="38">
        <v>42848.283333333326</v>
      </c>
      <c r="K101" s="38">
        <v>43865.616666666654</v>
      </c>
      <c r="L101" s="38">
        <v>45034.233333333323</v>
      </c>
      <c r="M101" s="28">
        <v>42697</v>
      </c>
      <c r="N101" s="28">
        <v>40511.050000000003</v>
      </c>
      <c r="O101" s="39">
        <v>10650</v>
      </c>
      <c r="P101" s="40">
        <v>-1.9337016574585635E-2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127.35</v>
      </c>
      <c r="F102" s="37">
        <v>127.98333333333333</v>
      </c>
      <c r="G102" s="38">
        <v>126.16666666666666</v>
      </c>
      <c r="H102" s="38">
        <v>124.98333333333332</v>
      </c>
      <c r="I102" s="38">
        <v>123.16666666666664</v>
      </c>
      <c r="J102" s="38">
        <v>129.16666666666669</v>
      </c>
      <c r="K102" s="38">
        <v>130.98333333333335</v>
      </c>
      <c r="L102" s="38">
        <v>132.16666666666669</v>
      </c>
      <c r="M102" s="28">
        <v>129.80000000000001</v>
      </c>
      <c r="N102" s="28">
        <v>126.8</v>
      </c>
      <c r="O102" s="39">
        <v>33380000</v>
      </c>
      <c r="P102" s="40">
        <v>1.3198944084473242E-3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854.1</v>
      </c>
      <c r="F103" s="37">
        <v>858.31666666666661</v>
      </c>
      <c r="G103" s="38">
        <v>847.33333333333326</v>
      </c>
      <c r="H103" s="38">
        <v>840.56666666666661</v>
      </c>
      <c r="I103" s="38">
        <v>829.58333333333326</v>
      </c>
      <c r="J103" s="38">
        <v>865.08333333333326</v>
      </c>
      <c r="K103" s="38">
        <v>876.06666666666661</v>
      </c>
      <c r="L103" s="38">
        <v>882.83333333333326</v>
      </c>
      <c r="M103" s="28">
        <v>869.3</v>
      </c>
      <c r="N103" s="28">
        <v>851.55</v>
      </c>
      <c r="O103" s="39">
        <v>86653875</v>
      </c>
      <c r="P103" s="40">
        <v>8.5780587340961827E-3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1260.0999999999999</v>
      </c>
      <c r="F104" s="37">
        <v>1262.9333333333334</v>
      </c>
      <c r="G104" s="38">
        <v>1233.9666666666667</v>
      </c>
      <c r="H104" s="38">
        <v>1207.8333333333333</v>
      </c>
      <c r="I104" s="38">
        <v>1178.8666666666666</v>
      </c>
      <c r="J104" s="38">
        <v>1289.0666666666668</v>
      </c>
      <c r="K104" s="38">
        <v>1318.0333333333335</v>
      </c>
      <c r="L104" s="38">
        <v>1344.166666666667</v>
      </c>
      <c r="M104" s="28">
        <v>1291.9000000000001</v>
      </c>
      <c r="N104" s="28">
        <v>1236.8</v>
      </c>
      <c r="O104" s="39">
        <v>3578075</v>
      </c>
      <c r="P104" s="40">
        <v>8.074454428754814E-2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573.5</v>
      </c>
      <c r="F105" s="37">
        <v>573.71666666666658</v>
      </c>
      <c r="G105" s="38">
        <v>559.83333333333314</v>
      </c>
      <c r="H105" s="38">
        <v>546.16666666666652</v>
      </c>
      <c r="I105" s="38">
        <v>532.28333333333308</v>
      </c>
      <c r="J105" s="38">
        <v>587.38333333333321</v>
      </c>
      <c r="K105" s="38">
        <v>601.26666666666665</v>
      </c>
      <c r="L105" s="38">
        <v>614.93333333333328</v>
      </c>
      <c r="M105" s="28">
        <v>587.6</v>
      </c>
      <c r="N105" s="28">
        <v>560.04999999999995</v>
      </c>
      <c r="O105" s="39">
        <v>8536500</v>
      </c>
      <c r="P105" s="40">
        <v>-9.4942748091603052E-2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8.65</v>
      </c>
      <c r="F106" s="37">
        <v>8.7000000000000011</v>
      </c>
      <c r="G106" s="38">
        <v>8.5500000000000025</v>
      </c>
      <c r="H106" s="38">
        <v>8.4500000000000011</v>
      </c>
      <c r="I106" s="38">
        <v>8.3000000000000025</v>
      </c>
      <c r="J106" s="38">
        <v>8.8000000000000025</v>
      </c>
      <c r="K106" s="38">
        <v>8.9500000000000011</v>
      </c>
      <c r="L106" s="38">
        <v>9.0500000000000025</v>
      </c>
      <c r="M106" s="28">
        <v>8.85</v>
      </c>
      <c r="N106" s="28">
        <v>8.6</v>
      </c>
      <c r="O106" s="39">
        <v>742280000</v>
      </c>
      <c r="P106" s="40">
        <v>0.15398846446838613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59.45</v>
      </c>
      <c r="F107" s="37">
        <v>60.066666666666663</v>
      </c>
      <c r="G107" s="38">
        <v>58.633333333333326</v>
      </c>
      <c r="H107" s="38">
        <v>57.816666666666663</v>
      </c>
      <c r="I107" s="38">
        <v>56.383333333333326</v>
      </c>
      <c r="J107" s="38">
        <v>60.883333333333326</v>
      </c>
      <c r="K107" s="38">
        <v>62.316666666666663</v>
      </c>
      <c r="L107" s="38">
        <v>63.133333333333326</v>
      </c>
      <c r="M107" s="28">
        <v>61.5</v>
      </c>
      <c r="N107" s="28">
        <v>59.25</v>
      </c>
      <c r="O107" s="39">
        <v>117700000</v>
      </c>
      <c r="P107" s="40">
        <v>-4.8427520413938073E-2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43.7</v>
      </c>
      <c r="F108" s="37">
        <v>43.9</v>
      </c>
      <c r="G108" s="38">
        <v>43.3</v>
      </c>
      <c r="H108" s="38">
        <v>42.9</v>
      </c>
      <c r="I108" s="38">
        <v>42.3</v>
      </c>
      <c r="J108" s="38">
        <v>44.3</v>
      </c>
      <c r="K108" s="38">
        <v>44.900000000000006</v>
      </c>
      <c r="L108" s="38">
        <v>45.3</v>
      </c>
      <c r="M108" s="28">
        <v>44.5</v>
      </c>
      <c r="N108" s="28">
        <v>43.5</v>
      </c>
      <c r="O108" s="39">
        <v>220560000</v>
      </c>
      <c r="P108" s="40">
        <v>9.2097445038621509E-2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157.05000000000001</v>
      </c>
      <c r="F109" s="37">
        <v>159.08333333333334</v>
      </c>
      <c r="G109" s="38">
        <v>154.31666666666669</v>
      </c>
      <c r="H109" s="38">
        <v>151.58333333333334</v>
      </c>
      <c r="I109" s="38">
        <v>146.81666666666669</v>
      </c>
      <c r="J109" s="38">
        <v>161.81666666666669</v>
      </c>
      <c r="K109" s="38">
        <v>166.58333333333334</v>
      </c>
      <c r="L109" s="38">
        <v>169.31666666666669</v>
      </c>
      <c r="M109" s="28">
        <v>163.85</v>
      </c>
      <c r="N109" s="28">
        <v>156.35</v>
      </c>
      <c r="O109" s="39">
        <v>62801250</v>
      </c>
      <c r="P109" s="40">
        <v>-1.6328928046989721E-2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407.8</v>
      </c>
      <c r="F110" s="37">
        <v>410.48333333333335</v>
      </c>
      <c r="G110" s="38">
        <v>403.61666666666667</v>
      </c>
      <c r="H110" s="38">
        <v>399.43333333333334</v>
      </c>
      <c r="I110" s="38">
        <v>392.56666666666666</v>
      </c>
      <c r="J110" s="38">
        <v>414.66666666666669</v>
      </c>
      <c r="K110" s="38">
        <v>421.53333333333336</v>
      </c>
      <c r="L110" s="38">
        <v>425.7166666666667</v>
      </c>
      <c r="M110" s="28">
        <v>417.35</v>
      </c>
      <c r="N110" s="28">
        <v>406.3</v>
      </c>
      <c r="O110" s="39">
        <v>15873000</v>
      </c>
      <c r="P110" s="40">
        <v>2.0833333333333333E-3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267.05</v>
      </c>
      <c r="F111" s="37">
        <v>267.35000000000002</v>
      </c>
      <c r="G111" s="38">
        <v>264.80000000000007</v>
      </c>
      <c r="H111" s="38">
        <v>262.55000000000007</v>
      </c>
      <c r="I111" s="38">
        <v>260.00000000000011</v>
      </c>
      <c r="J111" s="38">
        <v>269.60000000000002</v>
      </c>
      <c r="K111" s="38">
        <v>272.14999999999998</v>
      </c>
      <c r="L111" s="38">
        <v>274.39999999999998</v>
      </c>
      <c r="M111" s="28">
        <v>269.89999999999998</v>
      </c>
      <c r="N111" s="28">
        <v>265.10000000000002</v>
      </c>
      <c r="O111" s="39">
        <v>25185764</v>
      </c>
      <c r="P111" s="40">
        <v>-1.432394144498662E-2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200.9</v>
      </c>
      <c r="F112" s="37">
        <v>201.91666666666666</v>
      </c>
      <c r="G112" s="38">
        <v>197.33333333333331</v>
      </c>
      <c r="H112" s="38">
        <v>193.76666666666665</v>
      </c>
      <c r="I112" s="38">
        <v>189.18333333333331</v>
      </c>
      <c r="J112" s="38">
        <v>205.48333333333332</v>
      </c>
      <c r="K112" s="38">
        <v>210.06666666666663</v>
      </c>
      <c r="L112" s="38">
        <v>213.63333333333333</v>
      </c>
      <c r="M112" s="28">
        <v>206.5</v>
      </c>
      <c r="N112" s="28">
        <v>198.35</v>
      </c>
      <c r="O112" s="39">
        <v>11341900</v>
      </c>
      <c r="P112" s="40">
        <v>-8.5360149672591201E-2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4110.2</v>
      </c>
      <c r="F113" s="37">
        <v>4170.7666666666664</v>
      </c>
      <c r="G113" s="38">
        <v>4036.4333333333325</v>
      </c>
      <c r="H113" s="38">
        <v>3962.6666666666661</v>
      </c>
      <c r="I113" s="38">
        <v>3828.3333333333321</v>
      </c>
      <c r="J113" s="38">
        <v>4244.5333333333328</v>
      </c>
      <c r="K113" s="38">
        <v>4378.8666666666668</v>
      </c>
      <c r="L113" s="38">
        <v>4452.6333333333332</v>
      </c>
      <c r="M113" s="28">
        <v>4305.1000000000004</v>
      </c>
      <c r="N113" s="28">
        <v>4097</v>
      </c>
      <c r="O113" s="39">
        <v>315150</v>
      </c>
      <c r="P113" s="40">
        <v>-6.6637050199911146E-2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1967.55</v>
      </c>
      <c r="F114" s="37">
        <v>1970.6166666666668</v>
      </c>
      <c r="G114" s="38">
        <v>1938.9833333333336</v>
      </c>
      <c r="H114" s="38">
        <v>1910.4166666666667</v>
      </c>
      <c r="I114" s="38">
        <v>1878.7833333333335</v>
      </c>
      <c r="J114" s="38">
        <v>1999.1833333333336</v>
      </c>
      <c r="K114" s="38">
        <v>2030.8166666666668</v>
      </c>
      <c r="L114" s="38">
        <v>2059.3833333333337</v>
      </c>
      <c r="M114" s="28">
        <v>2002.25</v>
      </c>
      <c r="N114" s="28">
        <v>1942.05</v>
      </c>
      <c r="O114" s="39">
        <v>2422500</v>
      </c>
      <c r="P114" s="40">
        <v>-7.1314398131070945E-3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1058.7</v>
      </c>
      <c r="F115" s="37">
        <v>1058.55</v>
      </c>
      <c r="G115" s="38">
        <v>1047.3</v>
      </c>
      <c r="H115" s="38">
        <v>1035.9000000000001</v>
      </c>
      <c r="I115" s="38">
        <v>1024.6500000000001</v>
      </c>
      <c r="J115" s="38">
        <v>1069.9499999999998</v>
      </c>
      <c r="K115" s="38">
        <v>1081.1999999999998</v>
      </c>
      <c r="L115" s="38">
        <v>1092.5999999999997</v>
      </c>
      <c r="M115" s="28">
        <v>1069.8</v>
      </c>
      <c r="N115" s="28">
        <v>1047.1500000000001</v>
      </c>
      <c r="O115" s="39">
        <v>25086600</v>
      </c>
      <c r="P115" s="40">
        <v>2.3462456398017258E-2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195.85</v>
      </c>
      <c r="F116" s="37">
        <v>196.1</v>
      </c>
      <c r="G116" s="38">
        <v>193.89999999999998</v>
      </c>
      <c r="H116" s="38">
        <v>191.95</v>
      </c>
      <c r="I116" s="38">
        <v>189.74999999999997</v>
      </c>
      <c r="J116" s="38">
        <v>198.04999999999998</v>
      </c>
      <c r="K116" s="38">
        <v>200.24999999999997</v>
      </c>
      <c r="L116" s="38">
        <v>202.2</v>
      </c>
      <c r="M116" s="28">
        <v>198.3</v>
      </c>
      <c r="N116" s="28">
        <v>194.15</v>
      </c>
      <c r="O116" s="39">
        <v>24264800</v>
      </c>
      <c r="P116" s="40">
        <v>-1.8795289855072464E-2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1574.7</v>
      </c>
      <c r="F117" s="37">
        <v>1581.7166666666665</v>
      </c>
      <c r="G117" s="38">
        <v>1565.7333333333329</v>
      </c>
      <c r="H117" s="38">
        <v>1556.7666666666664</v>
      </c>
      <c r="I117" s="38">
        <v>1540.7833333333328</v>
      </c>
      <c r="J117" s="38">
        <v>1590.6833333333329</v>
      </c>
      <c r="K117" s="38">
        <v>1606.6666666666665</v>
      </c>
      <c r="L117" s="38">
        <v>1615.633333333333</v>
      </c>
      <c r="M117" s="28">
        <v>1597.7</v>
      </c>
      <c r="N117" s="28">
        <v>1572.75</v>
      </c>
      <c r="O117" s="39">
        <v>37291800</v>
      </c>
      <c r="P117" s="40">
        <v>-9.3231100609217018E-4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583.35</v>
      </c>
      <c r="F118" s="37">
        <v>589.86666666666667</v>
      </c>
      <c r="G118" s="38">
        <v>573.48333333333335</v>
      </c>
      <c r="H118" s="38">
        <v>563.61666666666667</v>
      </c>
      <c r="I118" s="38">
        <v>547.23333333333335</v>
      </c>
      <c r="J118" s="38">
        <v>599.73333333333335</v>
      </c>
      <c r="K118" s="38">
        <v>616.11666666666679</v>
      </c>
      <c r="L118" s="38">
        <v>625.98333333333335</v>
      </c>
      <c r="M118" s="28">
        <v>606.25</v>
      </c>
      <c r="N118" s="28">
        <v>580</v>
      </c>
      <c r="O118" s="39">
        <v>2049000</v>
      </c>
      <c r="P118" s="40">
        <v>3.3673855467272036E-2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71.3</v>
      </c>
      <c r="F119" s="37">
        <v>71.516666666666666</v>
      </c>
      <c r="G119" s="38">
        <v>70.683333333333337</v>
      </c>
      <c r="H119" s="38">
        <v>70.066666666666677</v>
      </c>
      <c r="I119" s="38">
        <v>69.233333333333348</v>
      </c>
      <c r="J119" s="38">
        <v>72.133333333333326</v>
      </c>
      <c r="K119" s="38">
        <v>72.966666666666669</v>
      </c>
      <c r="L119" s="38">
        <v>73.583333333333314</v>
      </c>
      <c r="M119" s="28">
        <v>72.349999999999994</v>
      </c>
      <c r="N119" s="28">
        <v>70.900000000000006</v>
      </c>
      <c r="O119" s="39">
        <v>94701750</v>
      </c>
      <c r="P119" s="40">
        <v>1.0928393005828476E-2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903.15</v>
      </c>
      <c r="F120" s="37">
        <v>906.43333333333339</v>
      </c>
      <c r="G120" s="38">
        <v>893.21666666666681</v>
      </c>
      <c r="H120" s="38">
        <v>883.28333333333342</v>
      </c>
      <c r="I120" s="38">
        <v>870.06666666666683</v>
      </c>
      <c r="J120" s="38">
        <v>916.36666666666679</v>
      </c>
      <c r="K120" s="38">
        <v>929.58333333333348</v>
      </c>
      <c r="L120" s="38">
        <v>939.51666666666677</v>
      </c>
      <c r="M120" s="28">
        <v>919.65</v>
      </c>
      <c r="N120" s="28">
        <v>896.5</v>
      </c>
      <c r="O120" s="39">
        <v>1812850</v>
      </c>
      <c r="P120" s="40">
        <v>-5.1037767948281729E-2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713</v>
      </c>
      <c r="F121" s="37">
        <v>714.38333333333333</v>
      </c>
      <c r="G121" s="38">
        <v>701.51666666666665</v>
      </c>
      <c r="H121" s="38">
        <v>690.0333333333333</v>
      </c>
      <c r="I121" s="38">
        <v>677.16666666666663</v>
      </c>
      <c r="J121" s="38">
        <v>725.86666666666667</v>
      </c>
      <c r="K121" s="38">
        <v>738.73333333333323</v>
      </c>
      <c r="L121" s="38">
        <v>750.2166666666667</v>
      </c>
      <c r="M121" s="28">
        <v>727.25</v>
      </c>
      <c r="N121" s="28">
        <v>702.9</v>
      </c>
      <c r="O121" s="39">
        <v>15062250</v>
      </c>
      <c r="P121" s="40">
        <v>-5.996068152031455E-2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314.10000000000002</v>
      </c>
      <c r="F122" s="37">
        <v>314.09999999999997</v>
      </c>
      <c r="G122" s="38">
        <v>311.19999999999993</v>
      </c>
      <c r="H122" s="38">
        <v>308.29999999999995</v>
      </c>
      <c r="I122" s="38">
        <v>305.39999999999992</v>
      </c>
      <c r="J122" s="38">
        <v>316.99999999999994</v>
      </c>
      <c r="K122" s="38">
        <v>319.89999999999992</v>
      </c>
      <c r="L122" s="38">
        <v>322.79999999999995</v>
      </c>
      <c r="M122" s="28">
        <v>317</v>
      </c>
      <c r="N122" s="28">
        <v>311.2</v>
      </c>
      <c r="O122" s="39">
        <v>77251200</v>
      </c>
      <c r="P122" s="40">
        <v>3.1490343531020336E-2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383.6</v>
      </c>
      <c r="F123" s="37">
        <v>389.68333333333339</v>
      </c>
      <c r="G123" s="38">
        <v>375.51666666666677</v>
      </c>
      <c r="H123" s="38">
        <v>367.43333333333339</v>
      </c>
      <c r="I123" s="38">
        <v>353.26666666666677</v>
      </c>
      <c r="J123" s="38">
        <v>397.76666666666677</v>
      </c>
      <c r="K123" s="38">
        <v>411.93333333333339</v>
      </c>
      <c r="L123" s="38">
        <v>420.01666666666677</v>
      </c>
      <c r="M123" s="28">
        <v>403.85</v>
      </c>
      <c r="N123" s="28">
        <v>381.6</v>
      </c>
      <c r="O123" s="39">
        <v>33691250</v>
      </c>
      <c r="P123" s="40">
        <v>4.3972424073038946E-3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2647.9</v>
      </c>
      <c r="F124" s="37">
        <v>2659.0499999999997</v>
      </c>
      <c r="G124" s="38">
        <v>2610.8499999999995</v>
      </c>
      <c r="H124" s="38">
        <v>2573.7999999999997</v>
      </c>
      <c r="I124" s="38">
        <v>2525.5999999999995</v>
      </c>
      <c r="J124" s="38">
        <v>2696.0999999999995</v>
      </c>
      <c r="K124" s="38">
        <v>2744.2999999999993</v>
      </c>
      <c r="L124" s="38">
        <v>2781.3499999999995</v>
      </c>
      <c r="M124" s="28">
        <v>2707.25</v>
      </c>
      <c r="N124" s="28">
        <v>2622</v>
      </c>
      <c r="O124" s="39">
        <v>398750</v>
      </c>
      <c r="P124" s="40">
        <v>-4.0889957907396274E-2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643.79999999999995</v>
      </c>
      <c r="F125" s="37">
        <v>650.0333333333333</v>
      </c>
      <c r="G125" s="38">
        <v>635.36666666666656</v>
      </c>
      <c r="H125" s="38">
        <v>626.93333333333328</v>
      </c>
      <c r="I125" s="38">
        <v>612.26666666666654</v>
      </c>
      <c r="J125" s="38">
        <v>658.46666666666658</v>
      </c>
      <c r="K125" s="38">
        <v>673.13333333333333</v>
      </c>
      <c r="L125" s="38">
        <v>681.56666666666661</v>
      </c>
      <c r="M125" s="28">
        <v>664.7</v>
      </c>
      <c r="N125" s="28">
        <v>641.6</v>
      </c>
      <c r="O125" s="39">
        <v>38291400</v>
      </c>
      <c r="P125" s="40">
        <v>9.8814229249011851E-4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564.79999999999995</v>
      </c>
      <c r="F126" s="37">
        <v>573.20000000000005</v>
      </c>
      <c r="G126" s="38">
        <v>555.05000000000007</v>
      </c>
      <c r="H126" s="38">
        <v>545.30000000000007</v>
      </c>
      <c r="I126" s="38">
        <v>527.15000000000009</v>
      </c>
      <c r="J126" s="38">
        <v>582.95000000000005</v>
      </c>
      <c r="K126" s="38">
        <v>601.10000000000014</v>
      </c>
      <c r="L126" s="38">
        <v>610.85</v>
      </c>
      <c r="M126" s="28">
        <v>591.35</v>
      </c>
      <c r="N126" s="28">
        <v>563.45000000000005</v>
      </c>
      <c r="O126" s="39">
        <v>11063750</v>
      </c>
      <c r="P126" s="40">
        <v>-4.0333947739347287E-2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1829.2</v>
      </c>
      <c r="F127" s="37">
        <v>1827.1666666666667</v>
      </c>
      <c r="G127" s="38">
        <v>1817.8333333333335</v>
      </c>
      <c r="H127" s="38">
        <v>1806.4666666666667</v>
      </c>
      <c r="I127" s="38">
        <v>1797.1333333333334</v>
      </c>
      <c r="J127" s="38">
        <v>1838.5333333333335</v>
      </c>
      <c r="K127" s="38">
        <v>1847.866666666667</v>
      </c>
      <c r="L127" s="38">
        <v>1859.2333333333336</v>
      </c>
      <c r="M127" s="28">
        <v>1836.5</v>
      </c>
      <c r="N127" s="28">
        <v>1815.8</v>
      </c>
      <c r="O127" s="39">
        <v>16013200</v>
      </c>
      <c r="P127" s="40">
        <v>-5.1665324299995263E-2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72.849999999999994</v>
      </c>
      <c r="F128" s="37">
        <v>73.7</v>
      </c>
      <c r="G128" s="38">
        <v>71.75</v>
      </c>
      <c r="H128" s="38">
        <v>70.649999999999991</v>
      </c>
      <c r="I128" s="38">
        <v>68.699999999999989</v>
      </c>
      <c r="J128" s="38">
        <v>74.800000000000011</v>
      </c>
      <c r="K128" s="38">
        <v>76.750000000000028</v>
      </c>
      <c r="L128" s="38">
        <v>77.850000000000023</v>
      </c>
      <c r="M128" s="28">
        <v>75.650000000000006</v>
      </c>
      <c r="N128" s="28">
        <v>72.599999999999994</v>
      </c>
      <c r="O128" s="39">
        <v>53927732</v>
      </c>
      <c r="P128" s="40">
        <v>1.0366159505099481E-2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2410.25</v>
      </c>
      <c r="F129" s="37">
        <v>2412.6666666666665</v>
      </c>
      <c r="G129" s="38">
        <v>2352.3833333333332</v>
      </c>
      <c r="H129" s="38">
        <v>2294.5166666666669</v>
      </c>
      <c r="I129" s="38">
        <v>2234.2333333333336</v>
      </c>
      <c r="J129" s="38">
        <v>2470.5333333333328</v>
      </c>
      <c r="K129" s="38">
        <v>2530.8166666666666</v>
      </c>
      <c r="L129" s="38">
        <v>2588.6833333333325</v>
      </c>
      <c r="M129" s="28">
        <v>2472.9499999999998</v>
      </c>
      <c r="N129" s="28">
        <v>2354.8000000000002</v>
      </c>
      <c r="O129" s="39">
        <v>1281500</v>
      </c>
      <c r="P129" s="40">
        <v>1.5854141894569955E-2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572.75</v>
      </c>
      <c r="F130" s="37">
        <v>577.5333333333333</v>
      </c>
      <c r="G130" s="38">
        <v>566.06666666666661</v>
      </c>
      <c r="H130" s="38">
        <v>559.38333333333333</v>
      </c>
      <c r="I130" s="38">
        <v>547.91666666666663</v>
      </c>
      <c r="J130" s="38">
        <v>584.21666666666658</v>
      </c>
      <c r="K130" s="38">
        <v>595.68333333333328</v>
      </c>
      <c r="L130" s="38">
        <v>602.36666666666656</v>
      </c>
      <c r="M130" s="28">
        <v>589</v>
      </c>
      <c r="N130" s="28">
        <v>570.85</v>
      </c>
      <c r="O130" s="39">
        <v>5596200</v>
      </c>
      <c r="P130" s="40">
        <v>4.8270313757039422E-4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379.3</v>
      </c>
      <c r="F131" s="37">
        <v>382</v>
      </c>
      <c r="G131" s="38">
        <v>375.55</v>
      </c>
      <c r="H131" s="38">
        <v>371.8</v>
      </c>
      <c r="I131" s="38">
        <v>365.35</v>
      </c>
      <c r="J131" s="38">
        <v>385.75</v>
      </c>
      <c r="K131" s="38">
        <v>392.20000000000005</v>
      </c>
      <c r="L131" s="38">
        <v>395.95</v>
      </c>
      <c r="M131" s="28">
        <v>388.45</v>
      </c>
      <c r="N131" s="28">
        <v>378.25</v>
      </c>
      <c r="O131" s="39">
        <v>13514000</v>
      </c>
      <c r="P131" s="40">
        <v>2.5652701882210079E-2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1877.85</v>
      </c>
      <c r="F132" s="37">
        <v>1898.0166666666664</v>
      </c>
      <c r="G132" s="38">
        <v>1853.9333333333329</v>
      </c>
      <c r="H132" s="38">
        <v>1830.0166666666664</v>
      </c>
      <c r="I132" s="38">
        <v>1785.9333333333329</v>
      </c>
      <c r="J132" s="38">
        <v>1921.9333333333329</v>
      </c>
      <c r="K132" s="38">
        <v>1966.0166666666664</v>
      </c>
      <c r="L132" s="38">
        <v>1989.9333333333329</v>
      </c>
      <c r="M132" s="28">
        <v>1942.1</v>
      </c>
      <c r="N132" s="28">
        <v>1874.1</v>
      </c>
      <c r="O132" s="39">
        <v>10647600</v>
      </c>
      <c r="P132" s="40">
        <v>3.1384400790421943E-2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4717.7</v>
      </c>
      <c r="F133" s="37">
        <v>4763.4333333333334</v>
      </c>
      <c r="G133" s="38">
        <v>4661.8666666666668</v>
      </c>
      <c r="H133" s="38">
        <v>4606.0333333333338</v>
      </c>
      <c r="I133" s="38">
        <v>4504.4666666666672</v>
      </c>
      <c r="J133" s="38">
        <v>4819.2666666666664</v>
      </c>
      <c r="K133" s="38">
        <v>4920.8333333333339</v>
      </c>
      <c r="L133" s="38">
        <v>4976.6666666666661</v>
      </c>
      <c r="M133" s="28">
        <v>4865</v>
      </c>
      <c r="N133" s="28">
        <v>4707.6000000000004</v>
      </c>
      <c r="O133" s="39">
        <v>1382250</v>
      </c>
      <c r="P133" s="40">
        <v>3.9219958601154807E-3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3679.7</v>
      </c>
      <c r="F134" s="37">
        <v>3705.0666666666671</v>
      </c>
      <c r="G134" s="38">
        <v>3641.1333333333341</v>
      </c>
      <c r="H134" s="38">
        <v>3602.5666666666671</v>
      </c>
      <c r="I134" s="38">
        <v>3538.6333333333341</v>
      </c>
      <c r="J134" s="38">
        <v>3743.6333333333341</v>
      </c>
      <c r="K134" s="38">
        <v>3807.5666666666675</v>
      </c>
      <c r="L134" s="38">
        <v>3846.1333333333341</v>
      </c>
      <c r="M134" s="28">
        <v>3769</v>
      </c>
      <c r="N134" s="28">
        <v>3666.5</v>
      </c>
      <c r="O134" s="39">
        <v>869200</v>
      </c>
      <c r="P134" s="40">
        <v>-4.9639186529630439E-2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682.1</v>
      </c>
      <c r="F135" s="37">
        <v>682.30000000000007</v>
      </c>
      <c r="G135" s="38">
        <v>675.40000000000009</v>
      </c>
      <c r="H135" s="38">
        <v>668.7</v>
      </c>
      <c r="I135" s="38">
        <v>661.80000000000007</v>
      </c>
      <c r="J135" s="38">
        <v>689.00000000000011</v>
      </c>
      <c r="K135" s="38">
        <v>695.9</v>
      </c>
      <c r="L135" s="38">
        <v>702.60000000000014</v>
      </c>
      <c r="M135" s="28">
        <v>689.2</v>
      </c>
      <c r="N135" s="28">
        <v>675.6</v>
      </c>
      <c r="O135" s="39">
        <v>9319400</v>
      </c>
      <c r="P135" s="40">
        <v>-1.376270576594405E-2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1227.95</v>
      </c>
      <c r="F136" s="37">
        <v>1232.4833333333333</v>
      </c>
      <c r="G136" s="38">
        <v>1216.9666666666667</v>
      </c>
      <c r="H136" s="38">
        <v>1205.9833333333333</v>
      </c>
      <c r="I136" s="38">
        <v>1190.4666666666667</v>
      </c>
      <c r="J136" s="38">
        <v>1243.4666666666667</v>
      </c>
      <c r="K136" s="38">
        <v>1258.9833333333336</v>
      </c>
      <c r="L136" s="38">
        <v>1269.9666666666667</v>
      </c>
      <c r="M136" s="28">
        <v>1248</v>
      </c>
      <c r="N136" s="28">
        <v>1221.5</v>
      </c>
      <c r="O136" s="39">
        <v>11924500</v>
      </c>
      <c r="P136" s="40">
        <v>-2.9123446939473385E-2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190.6</v>
      </c>
      <c r="F137" s="37">
        <v>191.68333333333331</v>
      </c>
      <c r="G137" s="38">
        <v>188.86666666666662</v>
      </c>
      <c r="H137" s="38">
        <v>187.1333333333333</v>
      </c>
      <c r="I137" s="38">
        <v>184.31666666666661</v>
      </c>
      <c r="J137" s="38">
        <v>193.41666666666663</v>
      </c>
      <c r="K137" s="38">
        <v>196.23333333333329</v>
      </c>
      <c r="L137" s="38">
        <v>197.96666666666664</v>
      </c>
      <c r="M137" s="28">
        <v>194.5</v>
      </c>
      <c r="N137" s="28">
        <v>189.95</v>
      </c>
      <c r="O137" s="39">
        <v>25116000</v>
      </c>
      <c r="P137" s="40">
        <v>-6.7290552584670232E-2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99.25</v>
      </c>
      <c r="F138" s="37">
        <v>100.25</v>
      </c>
      <c r="G138" s="38">
        <v>97.75</v>
      </c>
      <c r="H138" s="38">
        <v>96.25</v>
      </c>
      <c r="I138" s="38">
        <v>93.75</v>
      </c>
      <c r="J138" s="38">
        <v>101.75</v>
      </c>
      <c r="K138" s="38">
        <v>104.25</v>
      </c>
      <c r="L138" s="38">
        <v>105.75</v>
      </c>
      <c r="M138" s="28">
        <v>102.75</v>
      </c>
      <c r="N138" s="28">
        <v>98.75</v>
      </c>
      <c r="O138" s="39">
        <v>28458000</v>
      </c>
      <c r="P138" s="40">
        <v>-2.1254643004539827E-2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514.9</v>
      </c>
      <c r="F139" s="37">
        <v>515.54999999999995</v>
      </c>
      <c r="G139" s="38">
        <v>511.29999999999995</v>
      </c>
      <c r="H139" s="38">
        <v>507.7</v>
      </c>
      <c r="I139" s="38">
        <v>503.45</v>
      </c>
      <c r="J139" s="38">
        <v>519.14999999999986</v>
      </c>
      <c r="K139" s="38">
        <v>523.39999999999986</v>
      </c>
      <c r="L139" s="38">
        <v>526.99999999999989</v>
      </c>
      <c r="M139" s="28">
        <v>519.79999999999995</v>
      </c>
      <c r="N139" s="28">
        <v>511.95</v>
      </c>
      <c r="O139" s="39">
        <v>9576000</v>
      </c>
      <c r="P139" s="40">
        <v>-7.462686567164179E-3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8635.75</v>
      </c>
      <c r="F140" s="37">
        <v>8671.8833333333332</v>
      </c>
      <c r="G140" s="38">
        <v>8579.0666666666657</v>
      </c>
      <c r="H140" s="38">
        <v>8522.3833333333332</v>
      </c>
      <c r="I140" s="38">
        <v>8429.5666666666657</v>
      </c>
      <c r="J140" s="38">
        <v>8728.5666666666657</v>
      </c>
      <c r="K140" s="38">
        <v>8821.383333333335</v>
      </c>
      <c r="L140" s="38">
        <v>8878.0666666666657</v>
      </c>
      <c r="M140" s="28">
        <v>8764.7000000000007</v>
      </c>
      <c r="N140" s="28">
        <v>8615.2000000000007</v>
      </c>
      <c r="O140" s="39">
        <v>4095000</v>
      </c>
      <c r="P140" s="40">
        <v>9.7149620278133945E-3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774.55</v>
      </c>
      <c r="F141" s="37">
        <v>780.2833333333333</v>
      </c>
      <c r="G141" s="38">
        <v>765.86666666666656</v>
      </c>
      <c r="H141" s="38">
        <v>757.18333333333328</v>
      </c>
      <c r="I141" s="38">
        <v>742.76666666666654</v>
      </c>
      <c r="J141" s="38">
        <v>788.96666666666658</v>
      </c>
      <c r="K141" s="38">
        <v>803.38333333333333</v>
      </c>
      <c r="L141" s="38">
        <v>812.06666666666661</v>
      </c>
      <c r="M141" s="28">
        <v>794.7</v>
      </c>
      <c r="N141" s="28">
        <v>771.6</v>
      </c>
      <c r="O141" s="39">
        <v>15378125</v>
      </c>
      <c r="P141" s="40">
        <v>3.6591315661083101E-4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1277.3499999999999</v>
      </c>
      <c r="F142" s="37">
        <v>1288.6333333333332</v>
      </c>
      <c r="G142" s="38">
        <v>1258.7166666666665</v>
      </c>
      <c r="H142" s="38">
        <v>1240.0833333333333</v>
      </c>
      <c r="I142" s="38">
        <v>1210.1666666666665</v>
      </c>
      <c r="J142" s="38">
        <v>1307.2666666666664</v>
      </c>
      <c r="K142" s="38">
        <v>1337.1833333333334</v>
      </c>
      <c r="L142" s="38">
        <v>1355.8166666666664</v>
      </c>
      <c r="M142" s="28">
        <v>1318.55</v>
      </c>
      <c r="N142" s="28">
        <v>1270</v>
      </c>
      <c r="O142" s="39">
        <v>3388800</v>
      </c>
      <c r="P142" s="40">
        <v>2.355926060166727E-2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1376.5</v>
      </c>
      <c r="F143" s="37">
        <v>1383.3833333333332</v>
      </c>
      <c r="G143" s="38">
        <v>1358.8666666666663</v>
      </c>
      <c r="H143" s="38">
        <v>1341.2333333333331</v>
      </c>
      <c r="I143" s="38">
        <v>1316.7166666666662</v>
      </c>
      <c r="J143" s="38">
        <v>1401.0166666666664</v>
      </c>
      <c r="K143" s="38">
        <v>1425.5333333333333</v>
      </c>
      <c r="L143" s="38">
        <v>1443.1666666666665</v>
      </c>
      <c r="M143" s="28">
        <v>1407.9</v>
      </c>
      <c r="N143" s="28">
        <v>1365.75</v>
      </c>
      <c r="O143" s="39">
        <v>1068600</v>
      </c>
      <c r="P143" s="40">
        <v>4.6723479282985599E-2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801.4</v>
      </c>
      <c r="F144" s="37">
        <v>806.73333333333323</v>
      </c>
      <c r="G144" s="38">
        <v>793.66666666666652</v>
      </c>
      <c r="H144" s="38">
        <v>785.93333333333328</v>
      </c>
      <c r="I144" s="38">
        <v>772.86666666666656</v>
      </c>
      <c r="J144" s="38">
        <v>814.46666666666647</v>
      </c>
      <c r="K144" s="38">
        <v>827.5333333333333</v>
      </c>
      <c r="L144" s="38">
        <v>835.26666666666642</v>
      </c>
      <c r="M144" s="28">
        <v>819.8</v>
      </c>
      <c r="N144" s="28">
        <v>799</v>
      </c>
      <c r="O144" s="39">
        <v>1755000</v>
      </c>
      <c r="P144" s="40">
        <v>-8.567558415171013E-2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852.05</v>
      </c>
      <c r="F145" s="37">
        <v>856.83333333333337</v>
      </c>
      <c r="G145" s="38">
        <v>844.16666666666674</v>
      </c>
      <c r="H145" s="38">
        <v>836.28333333333342</v>
      </c>
      <c r="I145" s="38">
        <v>823.61666666666679</v>
      </c>
      <c r="J145" s="38">
        <v>864.7166666666667</v>
      </c>
      <c r="K145" s="38">
        <v>877.38333333333344</v>
      </c>
      <c r="L145" s="38">
        <v>885.26666666666665</v>
      </c>
      <c r="M145" s="28">
        <v>869.5</v>
      </c>
      <c r="N145" s="28">
        <v>848.95</v>
      </c>
      <c r="O145" s="39">
        <v>3125600</v>
      </c>
      <c r="P145" s="40">
        <v>8.7787245029692738E-3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3377.4</v>
      </c>
      <c r="F146" s="37">
        <v>3416.8166666666671</v>
      </c>
      <c r="G146" s="38">
        <v>3330.6333333333341</v>
      </c>
      <c r="H146" s="38">
        <v>3283.8666666666672</v>
      </c>
      <c r="I146" s="38">
        <v>3197.6833333333343</v>
      </c>
      <c r="J146" s="38">
        <v>3463.5833333333339</v>
      </c>
      <c r="K146" s="38">
        <v>3549.7666666666673</v>
      </c>
      <c r="L146" s="38">
        <v>3596.5333333333338</v>
      </c>
      <c r="M146" s="28">
        <v>3503</v>
      </c>
      <c r="N146" s="28">
        <v>3370.05</v>
      </c>
      <c r="O146" s="39">
        <v>2648200</v>
      </c>
      <c r="P146" s="40">
        <v>-3.0105479050688545E-2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125.6</v>
      </c>
      <c r="F147" s="37">
        <v>126.31666666666666</v>
      </c>
      <c r="G147" s="38">
        <v>124.38333333333333</v>
      </c>
      <c r="H147" s="38">
        <v>123.16666666666666</v>
      </c>
      <c r="I147" s="38">
        <v>121.23333333333332</v>
      </c>
      <c r="J147" s="38">
        <v>127.53333333333333</v>
      </c>
      <c r="K147" s="38">
        <v>129.46666666666667</v>
      </c>
      <c r="L147" s="38">
        <v>130.68333333333334</v>
      </c>
      <c r="M147" s="28">
        <v>128.25</v>
      </c>
      <c r="N147" s="28">
        <v>125.1</v>
      </c>
      <c r="O147" s="39">
        <v>41319000</v>
      </c>
      <c r="P147" s="40">
        <v>-2.8770890628305477E-2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2342.0500000000002</v>
      </c>
      <c r="F148" s="37">
        <v>2345.8166666666666</v>
      </c>
      <c r="G148" s="38">
        <v>2306.7833333333333</v>
      </c>
      <c r="H148" s="38">
        <v>2271.5166666666669</v>
      </c>
      <c r="I148" s="38">
        <v>2232.4833333333336</v>
      </c>
      <c r="J148" s="38">
        <v>2381.083333333333</v>
      </c>
      <c r="K148" s="38">
        <v>2420.1166666666659</v>
      </c>
      <c r="L148" s="38">
        <v>2455.3833333333328</v>
      </c>
      <c r="M148" s="28">
        <v>2384.85</v>
      </c>
      <c r="N148" s="28">
        <v>2310.5500000000002</v>
      </c>
      <c r="O148" s="39">
        <v>1909250</v>
      </c>
      <c r="P148" s="40">
        <v>-4.52437210116391E-2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84784.4</v>
      </c>
      <c r="F149" s="37">
        <v>85337.25</v>
      </c>
      <c r="G149" s="38">
        <v>84047.15</v>
      </c>
      <c r="H149" s="38">
        <v>83309.899999999994</v>
      </c>
      <c r="I149" s="38">
        <v>82019.799999999988</v>
      </c>
      <c r="J149" s="38">
        <v>86074.5</v>
      </c>
      <c r="K149" s="38">
        <v>87364.6</v>
      </c>
      <c r="L149" s="38">
        <v>88101.85</v>
      </c>
      <c r="M149" s="28">
        <v>86627.35</v>
      </c>
      <c r="N149" s="28">
        <v>84600</v>
      </c>
      <c r="O149" s="39">
        <v>74060</v>
      </c>
      <c r="P149" s="40">
        <v>-0.12767962308598352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1017.4</v>
      </c>
      <c r="F150" s="37">
        <v>1004.2333333333332</v>
      </c>
      <c r="G150" s="38">
        <v>964.66666666666652</v>
      </c>
      <c r="H150" s="38">
        <v>911.93333333333328</v>
      </c>
      <c r="I150" s="38">
        <v>872.36666666666656</v>
      </c>
      <c r="J150" s="38">
        <v>1056.9666666666665</v>
      </c>
      <c r="K150" s="38">
        <v>1096.5333333333333</v>
      </c>
      <c r="L150" s="38">
        <v>1149.2666666666664</v>
      </c>
      <c r="M150" s="28">
        <v>1043.8</v>
      </c>
      <c r="N150" s="28">
        <v>951.5</v>
      </c>
      <c r="O150" s="39">
        <v>5692125</v>
      </c>
      <c r="P150" s="40">
        <v>6.6317395052722331E-3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310.64999999999998</v>
      </c>
      <c r="F151" s="37">
        <v>309.83333333333331</v>
      </c>
      <c r="G151" s="38">
        <v>302.66666666666663</v>
      </c>
      <c r="H151" s="38">
        <v>294.68333333333334</v>
      </c>
      <c r="I151" s="38">
        <v>287.51666666666665</v>
      </c>
      <c r="J151" s="38">
        <v>317.81666666666661</v>
      </c>
      <c r="K151" s="38">
        <v>324.98333333333323</v>
      </c>
      <c r="L151" s="38">
        <v>332.96666666666658</v>
      </c>
      <c r="M151" s="28">
        <v>317</v>
      </c>
      <c r="N151" s="28">
        <v>301.85000000000002</v>
      </c>
      <c r="O151" s="39">
        <v>1624000</v>
      </c>
      <c r="P151" s="40">
        <v>-0.25422483468038209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76.849999999999994</v>
      </c>
      <c r="F152" s="37">
        <v>77.416666666666671</v>
      </c>
      <c r="G152" s="38">
        <v>75.933333333333337</v>
      </c>
      <c r="H152" s="38">
        <v>75.016666666666666</v>
      </c>
      <c r="I152" s="38">
        <v>73.533333333333331</v>
      </c>
      <c r="J152" s="38">
        <v>78.333333333333343</v>
      </c>
      <c r="K152" s="38">
        <v>79.816666666666663</v>
      </c>
      <c r="L152" s="38">
        <v>80.733333333333348</v>
      </c>
      <c r="M152" s="28">
        <v>78.900000000000006</v>
      </c>
      <c r="N152" s="28">
        <v>76.5</v>
      </c>
      <c r="O152" s="39">
        <v>59491500</v>
      </c>
      <c r="P152" s="40">
        <v>-1.9747899159663865E-2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4239.5</v>
      </c>
      <c r="F153" s="37">
        <v>4289.5166666666664</v>
      </c>
      <c r="G153" s="38">
        <v>4136.1833333333325</v>
      </c>
      <c r="H153" s="38">
        <v>4032.8666666666659</v>
      </c>
      <c r="I153" s="38">
        <v>3879.5333333333319</v>
      </c>
      <c r="J153" s="38">
        <v>4392.833333333333</v>
      </c>
      <c r="K153" s="38">
        <v>4546.166666666667</v>
      </c>
      <c r="L153" s="38">
        <v>4649.4833333333336</v>
      </c>
      <c r="M153" s="28">
        <v>4442.8500000000004</v>
      </c>
      <c r="N153" s="28">
        <v>4186.2</v>
      </c>
      <c r="O153" s="39">
        <v>1566000</v>
      </c>
      <c r="P153" s="40">
        <v>-3.6381816783324361E-2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4234.3500000000004</v>
      </c>
      <c r="F154" s="37">
        <v>4256.333333333333</v>
      </c>
      <c r="G154" s="38">
        <v>4188.6666666666661</v>
      </c>
      <c r="H154" s="38">
        <v>4142.9833333333327</v>
      </c>
      <c r="I154" s="38">
        <v>4075.3166666666657</v>
      </c>
      <c r="J154" s="38">
        <v>4302.0166666666664</v>
      </c>
      <c r="K154" s="38">
        <v>4369.6833333333325</v>
      </c>
      <c r="L154" s="38">
        <v>4415.3666666666668</v>
      </c>
      <c r="M154" s="28">
        <v>4324</v>
      </c>
      <c r="N154" s="28">
        <v>4210.6499999999996</v>
      </c>
      <c r="O154" s="39">
        <v>615600</v>
      </c>
      <c r="P154" s="40">
        <v>1.8308311973636031E-3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19466.2</v>
      </c>
      <c r="F155" s="37">
        <v>19499.2</v>
      </c>
      <c r="G155" s="38">
        <v>19365.45</v>
      </c>
      <c r="H155" s="38">
        <v>19264.7</v>
      </c>
      <c r="I155" s="38">
        <v>19130.95</v>
      </c>
      <c r="J155" s="38">
        <v>19599.95</v>
      </c>
      <c r="K155" s="38">
        <v>19733.7</v>
      </c>
      <c r="L155" s="38">
        <v>19834.45</v>
      </c>
      <c r="M155" s="28">
        <v>19632.95</v>
      </c>
      <c r="N155" s="28">
        <v>19398.45</v>
      </c>
      <c r="O155" s="39">
        <v>379680</v>
      </c>
      <c r="P155" s="40">
        <v>-6.8012974782881656E-3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112.95</v>
      </c>
      <c r="F156" s="37">
        <v>113.66666666666667</v>
      </c>
      <c r="G156" s="38">
        <v>111.53333333333335</v>
      </c>
      <c r="H156" s="38">
        <v>110.11666666666667</v>
      </c>
      <c r="I156" s="38">
        <v>107.98333333333335</v>
      </c>
      <c r="J156" s="38">
        <v>115.08333333333334</v>
      </c>
      <c r="K156" s="38">
        <v>117.21666666666667</v>
      </c>
      <c r="L156" s="38">
        <v>118.63333333333334</v>
      </c>
      <c r="M156" s="28">
        <v>115.8</v>
      </c>
      <c r="N156" s="28">
        <v>112.25</v>
      </c>
      <c r="O156" s="39">
        <v>72829000</v>
      </c>
      <c r="P156" s="40">
        <v>-1.0603922996404679E-2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156.80000000000001</v>
      </c>
      <c r="F157" s="37">
        <v>157.38333333333333</v>
      </c>
      <c r="G157" s="38">
        <v>155.76666666666665</v>
      </c>
      <c r="H157" s="38">
        <v>154.73333333333332</v>
      </c>
      <c r="I157" s="38">
        <v>153.11666666666665</v>
      </c>
      <c r="J157" s="38">
        <v>158.41666666666666</v>
      </c>
      <c r="K157" s="38">
        <v>160.03333333333333</v>
      </c>
      <c r="L157" s="38">
        <v>161.06666666666666</v>
      </c>
      <c r="M157" s="28">
        <v>159</v>
      </c>
      <c r="N157" s="28">
        <v>156.35</v>
      </c>
      <c r="O157" s="39">
        <v>77001300</v>
      </c>
      <c r="P157" s="40">
        <v>5.4566744730679156E-2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939.4</v>
      </c>
      <c r="F158" s="37">
        <v>940.45000000000016</v>
      </c>
      <c r="G158" s="38">
        <v>925.90000000000032</v>
      </c>
      <c r="H158" s="38">
        <v>912.4000000000002</v>
      </c>
      <c r="I158" s="38">
        <v>897.85000000000036</v>
      </c>
      <c r="J158" s="38">
        <v>953.95000000000027</v>
      </c>
      <c r="K158" s="38">
        <v>968.50000000000023</v>
      </c>
      <c r="L158" s="38">
        <v>982.00000000000023</v>
      </c>
      <c r="M158" s="28">
        <v>955</v>
      </c>
      <c r="N158" s="28">
        <v>926.95</v>
      </c>
      <c r="O158" s="39">
        <v>4678800</v>
      </c>
      <c r="P158" s="40">
        <v>-2.0802812774685028E-2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3284.4</v>
      </c>
      <c r="F159" s="37">
        <v>3290.3333333333335</v>
      </c>
      <c r="G159" s="38">
        <v>3261.2666666666669</v>
      </c>
      <c r="H159" s="38">
        <v>3238.1333333333332</v>
      </c>
      <c r="I159" s="38">
        <v>3209.0666666666666</v>
      </c>
      <c r="J159" s="38">
        <v>3313.4666666666672</v>
      </c>
      <c r="K159" s="38">
        <v>3342.5333333333338</v>
      </c>
      <c r="L159" s="38">
        <v>3365.6666666666674</v>
      </c>
      <c r="M159" s="28">
        <v>3319.4</v>
      </c>
      <c r="N159" s="28">
        <v>3267.2</v>
      </c>
      <c r="O159" s="39">
        <v>411400</v>
      </c>
      <c r="P159" s="40">
        <v>-1.6730401529636712E-2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132.25</v>
      </c>
      <c r="F160" s="37">
        <v>132.15</v>
      </c>
      <c r="G160" s="38">
        <v>129.9</v>
      </c>
      <c r="H160" s="38">
        <v>127.55000000000001</v>
      </c>
      <c r="I160" s="38">
        <v>125.30000000000001</v>
      </c>
      <c r="J160" s="38">
        <v>134.5</v>
      </c>
      <c r="K160" s="38">
        <v>136.75</v>
      </c>
      <c r="L160" s="38">
        <v>139.1</v>
      </c>
      <c r="M160" s="28">
        <v>134.4</v>
      </c>
      <c r="N160" s="28">
        <v>129.80000000000001</v>
      </c>
      <c r="O160" s="39">
        <v>54974150</v>
      </c>
      <c r="P160" s="40">
        <v>-6.648797071129707E-2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49066.2</v>
      </c>
      <c r="F161" s="37">
        <v>49492.6</v>
      </c>
      <c r="G161" s="38">
        <v>48420.6</v>
      </c>
      <c r="H161" s="38">
        <v>47775</v>
      </c>
      <c r="I161" s="38">
        <v>46703</v>
      </c>
      <c r="J161" s="38">
        <v>50138.2</v>
      </c>
      <c r="K161" s="38">
        <v>51210.2</v>
      </c>
      <c r="L161" s="38">
        <v>51855.799999999996</v>
      </c>
      <c r="M161" s="28">
        <v>50564.6</v>
      </c>
      <c r="N161" s="28">
        <v>48847</v>
      </c>
      <c r="O161" s="39">
        <v>103395</v>
      </c>
      <c r="P161" s="40">
        <v>-3.3510936623667976E-2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1894.75</v>
      </c>
      <c r="F162" s="37">
        <v>1912.2833333333335</v>
      </c>
      <c r="G162" s="38">
        <v>1852.116666666667</v>
      </c>
      <c r="H162" s="38">
        <v>1809.4833333333336</v>
      </c>
      <c r="I162" s="38">
        <v>1749.3166666666671</v>
      </c>
      <c r="J162" s="38">
        <v>1954.916666666667</v>
      </c>
      <c r="K162" s="38">
        <v>2015.0833333333335</v>
      </c>
      <c r="L162" s="38">
        <v>2057.7166666666672</v>
      </c>
      <c r="M162" s="28">
        <v>1972.45</v>
      </c>
      <c r="N162" s="28">
        <v>1869.65</v>
      </c>
      <c r="O162" s="39">
        <v>3369300</v>
      </c>
      <c r="P162" s="40">
        <v>-9.3719949700421634E-2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3688.55</v>
      </c>
      <c r="F163" s="37">
        <v>3697.0166666666664</v>
      </c>
      <c r="G163" s="38">
        <v>3661.5333333333328</v>
      </c>
      <c r="H163" s="38">
        <v>3634.5166666666664</v>
      </c>
      <c r="I163" s="38">
        <v>3599.0333333333328</v>
      </c>
      <c r="J163" s="38">
        <v>3724.0333333333328</v>
      </c>
      <c r="K163" s="38">
        <v>3759.5166666666664</v>
      </c>
      <c r="L163" s="38">
        <v>3786.5333333333328</v>
      </c>
      <c r="M163" s="28">
        <v>3732.5</v>
      </c>
      <c r="N163" s="28">
        <v>3670</v>
      </c>
      <c r="O163" s="39">
        <v>557550</v>
      </c>
      <c r="P163" s="40">
        <v>1.6684901531728667E-2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212.2</v>
      </c>
      <c r="F164" s="37">
        <v>212.15</v>
      </c>
      <c r="G164" s="38">
        <v>210.60000000000002</v>
      </c>
      <c r="H164" s="38">
        <v>209.00000000000003</v>
      </c>
      <c r="I164" s="38">
        <v>207.45000000000005</v>
      </c>
      <c r="J164" s="38">
        <v>213.75</v>
      </c>
      <c r="K164" s="38">
        <v>215.3</v>
      </c>
      <c r="L164" s="38">
        <v>216.89999999999998</v>
      </c>
      <c r="M164" s="28">
        <v>213.7</v>
      </c>
      <c r="N164" s="28">
        <v>210.55</v>
      </c>
      <c r="O164" s="39">
        <v>16218000</v>
      </c>
      <c r="P164" s="40">
        <v>-1.8340294171055021E-2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117.75</v>
      </c>
      <c r="F165" s="37">
        <v>117.48333333333333</v>
      </c>
      <c r="G165" s="38">
        <v>116.56666666666666</v>
      </c>
      <c r="H165" s="38">
        <v>115.38333333333333</v>
      </c>
      <c r="I165" s="38">
        <v>114.46666666666665</v>
      </c>
      <c r="J165" s="38">
        <v>118.66666666666667</v>
      </c>
      <c r="K165" s="38">
        <v>119.58333333333333</v>
      </c>
      <c r="L165" s="38">
        <v>120.76666666666668</v>
      </c>
      <c r="M165" s="28">
        <v>118.4</v>
      </c>
      <c r="N165" s="28">
        <v>116.3</v>
      </c>
      <c r="O165" s="39">
        <v>39171600</v>
      </c>
      <c r="P165" s="40">
        <v>-3.2020836525203003E-2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2681.25</v>
      </c>
      <c r="F166" s="37">
        <v>2681.4500000000003</v>
      </c>
      <c r="G166" s="38">
        <v>2650.9000000000005</v>
      </c>
      <c r="H166" s="38">
        <v>2620.5500000000002</v>
      </c>
      <c r="I166" s="38">
        <v>2590.0000000000005</v>
      </c>
      <c r="J166" s="38">
        <v>2711.8000000000006</v>
      </c>
      <c r="K166" s="38">
        <v>2742.3500000000008</v>
      </c>
      <c r="L166" s="38">
        <v>2772.7000000000007</v>
      </c>
      <c r="M166" s="28">
        <v>2712</v>
      </c>
      <c r="N166" s="28">
        <v>2651.1</v>
      </c>
      <c r="O166" s="39">
        <v>2713250</v>
      </c>
      <c r="P166" s="40">
        <v>-3.365684266761642E-2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3377.45</v>
      </c>
      <c r="F167" s="37">
        <v>3352.4500000000003</v>
      </c>
      <c r="G167" s="38">
        <v>3285.9000000000005</v>
      </c>
      <c r="H167" s="38">
        <v>3194.3500000000004</v>
      </c>
      <c r="I167" s="38">
        <v>3127.8000000000006</v>
      </c>
      <c r="J167" s="38">
        <v>3444.0000000000005</v>
      </c>
      <c r="K167" s="38">
        <v>3510.5500000000006</v>
      </c>
      <c r="L167" s="38">
        <v>3602.1000000000004</v>
      </c>
      <c r="M167" s="28">
        <v>3419</v>
      </c>
      <c r="N167" s="28">
        <v>3260.9</v>
      </c>
      <c r="O167" s="39">
        <v>1754250</v>
      </c>
      <c r="P167" s="40">
        <v>6.0931357726035681E-2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32.450000000000003</v>
      </c>
      <c r="F168" s="37">
        <v>32.666666666666664</v>
      </c>
      <c r="G168" s="38">
        <v>32.083333333333329</v>
      </c>
      <c r="H168" s="38">
        <v>31.716666666666661</v>
      </c>
      <c r="I168" s="38">
        <v>31.133333333333326</v>
      </c>
      <c r="J168" s="38">
        <v>33.033333333333331</v>
      </c>
      <c r="K168" s="38">
        <v>33.61666666666666</v>
      </c>
      <c r="L168" s="38">
        <v>33.983333333333334</v>
      </c>
      <c r="M168" s="28">
        <v>33.25</v>
      </c>
      <c r="N168" s="28">
        <v>32.299999999999997</v>
      </c>
      <c r="O168" s="39">
        <v>236736000</v>
      </c>
      <c r="P168" s="40">
        <v>7.03125E-2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2342</v>
      </c>
      <c r="F169" s="37">
        <v>2358.4333333333334</v>
      </c>
      <c r="G169" s="38">
        <v>2320.5666666666666</v>
      </c>
      <c r="H169" s="38">
        <v>2299.1333333333332</v>
      </c>
      <c r="I169" s="38">
        <v>2261.2666666666664</v>
      </c>
      <c r="J169" s="38">
        <v>2379.8666666666668</v>
      </c>
      <c r="K169" s="38">
        <v>2417.7333333333336</v>
      </c>
      <c r="L169" s="38">
        <v>2439.166666666667</v>
      </c>
      <c r="M169" s="28">
        <v>2396.3000000000002</v>
      </c>
      <c r="N169" s="28">
        <v>2337</v>
      </c>
      <c r="O169" s="39">
        <v>1000800</v>
      </c>
      <c r="P169" s="40">
        <v>1.2443095599393019E-2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226.5</v>
      </c>
      <c r="F170" s="37">
        <v>227.66666666666666</v>
      </c>
      <c r="G170" s="38">
        <v>225.0333333333333</v>
      </c>
      <c r="H170" s="38">
        <v>223.56666666666663</v>
      </c>
      <c r="I170" s="38">
        <v>220.93333333333328</v>
      </c>
      <c r="J170" s="38">
        <v>229.13333333333333</v>
      </c>
      <c r="K170" s="38">
        <v>231.76666666666671</v>
      </c>
      <c r="L170" s="38">
        <v>233.23333333333335</v>
      </c>
      <c r="M170" s="28">
        <v>230.3</v>
      </c>
      <c r="N170" s="28">
        <v>226.2</v>
      </c>
      <c r="O170" s="39">
        <v>41744700</v>
      </c>
      <c r="P170" s="40">
        <v>-1.1192120746994116E-2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1799</v>
      </c>
      <c r="F171" s="37">
        <v>1801.3333333333333</v>
      </c>
      <c r="G171" s="38">
        <v>1772.7166666666665</v>
      </c>
      <c r="H171" s="38">
        <v>1746.4333333333332</v>
      </c>
      <c r="I171" s="38">
        <v>1717.8166666666664</v>
      </c>
      <c r="J171" s="38">
        <v>1827.6166666666666</v>
      </c>
      <c r="K171" s="38">
        <v>1856.2333333333333</v>
      </c>
      <c r="L171" s="38">
        <v>1882.5166666666667</v>
      </c>
      <c r="M171" s="28">
        <v>1829.95</v>
      </c>
      <c r="N171" s="28">
        <v>1775.05</v>
      </c>
      <c r="O171" s="39">
        <v>3446476</v>
      </c>
      <c r="P171" s="40">
        <v>4.8928527189396755E-2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192.25</v>
      </c>
      <c r="F172" s="37">
        <v>192.6</v>
      </c>
      <c r="G172" s="38">
        <v>188.95</v>
      </c>
      <c r="H172" s="38">
        <v>185.65</v>
      </c>
      <c r="I172" s="38">
        <v>182</v>
      </c>
      <c r="J172" s="38">
        <v>195.89999999999998</v>
      </c>
      <c r="K172" s="38">
        <v>199.55</v>
      </c>
      <c r="L172" s="38">
        <v>202.84999999999997</v>
      </c>
      <c r="M172" s="28">
        <v>196.25</v>
      </c>
      <c r="N172" s="28">
        <v>189.3</v>
      </c>
      <c r="O172" s="39">
        <v>11144000</v>
      </c>
      <c r="P172" s="40">
        <v>3.7471489084392309E-2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730.55</v>
      </c>
      <c r="F173" s="37">
        <v>738.13333333333321</v>
      </c>
      <c r="G173" s="38">
        <v>717.46666666666647</v>
      </c>
      <c r="H173" s="38">
        <v>704.38333333333321</v>
      </c>
      <c r="I173" s="38">
        <v>683.71666666666647</v>
      </c>
      <c r="J173" s="38">
        <v>751.21666666666647</v>
      </c>
      <c r="K173" s="38">
        <v>771.88333333333321</v>
      </c>
      <c r="L173" s="38">
        <v>784.96666666666647</v>
      </c>
      <c r="M173" s="28">
        <v>758.8</v>
      </c>
      <c r="N173" s="28">
        <v>725.05</v>
      </c>
      <c r="O173" s="39">
        <v>5260650</v>
      </c>
      <c r="P173" s="40">
        <v>-0.13838229152164833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98.3</v>
      </c>
      <c r="F174" s="37">
        <v>98.166666666666671</v>
      </c>
      <c r="G174" s="38">
        <v>96.983333333333348</v>
      </c>
      <c r="H174" s="38">
        <v>95.666666666666671</v>
      </c>
      <c r="I174" s="38">
        <v>94.483333333333348</v>
      </c>
      <c r="J174" s="38">
        <v>99.483333333333348</v>
      </c>
      <c r="K174" s="38">
        <v>100.66666666666666</v>
      </c>
      <c r="L174" s="38">
        <v>101.98333333333335</v>
      </c>
      <c r="M174" s="28">
        <v>99.35</v>
      </c>
      <c r="N174" s="28">
        <v>96.85</v>
      </c>
      <c r="O174" s="39">
        <v>52935000</v>
      </c>
      <c r="P174" s="40">
        <v>-1.9268179712830014E-2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103.4</v>
      </c>
      <c r="F175" s="37">
        <v>103.7</v>
      </c>
      <c r="G175" s="38">
        <v>102.85000000000001</v>
      </c>
      <c r="H175" s="38">
        <v>102.30000000000001</v>
      </c>
      <c r="I175" s="38">
        <v>101.45000000000002</v>
      </c>
      <c r="J175" s="38">
        <v>104.25</v>
      </c>
      <c r="K175" s="38">
        <v>105.1</v>
      </c>
      <c r="L175" s="38">
        <v>105.64999999999999</v>
      </c>
      <c r="M175" s="28">
        <v>104.55</v>
      </c>
      <c r="N175" s="28">
        <v>103.15</v>
      </c>
      <c r="O175" s="39">
        <v>31376000</v>
      </c>
      <c r="P175" s="40">
        <v>6.4026044492674988E-2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2608.6999999999998</v>
      </c>
      <c r="F176" s="37">
        <v>2610.5500000000002</v>
      </c>
      <c r="G176" s="38">
        <v>2589.2000000000003</v>
      </c>
      <c r="H176" s="38">
        <v>2569.7000000000003</v>
      </c>
      <c r="I176" s="38">
        <v>2548.3500000000004</v>
      </c>
      <c r="J176" s="38">
        <v>2630.05</v>
      </c>
      <c r="K176" s="38">
        <v>2651.4000000000005</v>
      </c>
      <c r="L176" s="38">
        <v>2670.9</v>
      </c>
      <c r="M176" s="28">
        <v>2631.9</v>
      </c>
      <c r="N176" s="28">
        <v>2591.0500000000002</v>
      </c>
      <c r="O176" s="39">
        <v>32052750</v>
      </c>
      <c r="P176" s="40">
        <v>2.1416791076858143E-3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78.25</v>
      </c>
      <c r="F177" s="37">
        <v>79.3</v>
      </c>
      <c r="G177" s="38">
        <v>76.849999999999994</v>
      </c>
      <c r="H177" s="38">
        <v>75.45</v>
      </c>
      <c r="I177" s="38">
        <v>73</v>
      </c>
      <c r="J177" s="38">
        <v>80.699999999999989</v>
      </c>
      <c r="K177" s="38">
        <v>83.15</v>
      </c>
      <c r="L177" s="38">
        <v>84.549999999999983</v>
      </c>
      <c r="M177" s="28">
        <v>81.75</v>
      </c>
      <c r="N177" s="28">
        <v>77.900000000000006</v>
      </c>
      <c r="O177" s="39">
        <v>103500000</v>
      </c>
      <c r="P177" s="40">
        <v>9.5985016972960323E-3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904.05</v>
      </c>
      <c r="F178" s="37">
        <v>910.08333333333337</v>
      </c>
      <c r="G178" s="38">
        <v>895.7166666666667</v>
      </c>
      <c r="H178" s="38">
        <v>887.38333333333333</v>
      </c>
      <c r="I178" s="38">
        <v>873.01666666666665</v>
      </c>
      <c r="J178" s="38">
        <v>918.41666666666674</v>
      </c>
      <c r="K178" s="38">
        <v>932.7833333333333</v>
      </c>
      <c r="L178" s="38">
        <v>941.11666666666679</v>
      </c>
      <c r="M178" s="28">
        <v>924.45</v>
      </c>
      <c r="N178" s="28">
        <v>901.75</v>
      </c>
      <c r="O178" s="39">
        <v>5683200</v>
      </c>
      <c r="P178" s="40">
        <v>-1.9190942979428412E-2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1276.9000000000001</v>
      </c>
      <c r="F179" s="37">
        <v>1285.7833333333335</v>
      </c>
      <c r="G179" s="38">
        <v>1263.5666666666671</v>
      </c>
      <c r="H179" s="38">
        <v>1250.2333333333336</v>
      </c>
      <c r="I179" s="38">
        <v>1228.0166666666671</v>
      </c>
      <c r="J179" s="38">
        <v>1299.116666666667</v>
      </c>
      <c r="K179" s="38">
        <v>1321.3333333333337</v>
      </c>
      <c r="L179" s="38">
        <v>1334.666666666667</v>
      </c>
      <c r="M179" s="28">
        <v>1308</v>
      </c>
      <c r="N179" s="28">
        <v>1272.45</v>
      </c>
      <c r="O179" s="39">
        <v>6203250</v>
      </c>
      <c r="P179" s="40">
        <v>1.4100049043648848E-2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512.29999999999995</v>
      </c>
      <c r="F180" s="37">
        <v>514.61666666666667</v>
      </c>
      <c r="G180" s="38">
        <v>508.13333333333333</v>
      </c>
      <c r="H180" s="38">
        <v>503.96666666666664</v>
      </c>
      <c r="I180" s="38">
        <v>497.48333333333329</v>
      </c>
      <c r="J180" s="38">
        <v>518.7833333333333</v>
      </c>
      <c r="K180" s="38">
        <v>525.26666666666665</v>
      </c>
      <c r="L180" s="38">
        <v>529.43333333333339</v>
      </c>
      <c r="M180" s="28">
        <v>521.1</v>
      </c>
      <c r="N180" s="28">
        <v>510.45</v>
      </c>
      <c r="O180" s="39">
        <v>54058500</v>
      </c>
      <c r="P180" s="40">
        <v>-4.0898665266532177E-3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20935.900000000001</v>
      </c>
      <c r="F181" s="37">
        <v>21092.799999999999</v>
      </c>
      <c r="G181" s="38">
        <v>20669.199999999997</v>
      </c>
      <c r="H181" s="38">
        <v>20402.499999999996</v>
      </c>
      <c r="I181" s="38">
        <v>19978.899999999994</v>
      </c>
      <c r="J181" s="38">
        <v>21359.5</v>
      </c>
      <c r="K181" s="38">
        <v>21783.1</v>
      </c>
      <c r="L181" s="38">
        <v>22049.800000000003</v>
      </c>
      <c r="M181" s="28">
        <v>21516.400000000001</v>
      </c>
      <c r="N181" s="28">
        <v>20826.099999999999</v>
      </c>
      <c r="O181" s="39">
        <v>312825</v>
      </c>
      <c r="P181" s="40">
        <v>-6.6124337637137098E-2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2877.95</v>
      </c>
      <c r="F182" s="37">
        <v>2872</v>
      </c>
      <c r="G182" s="38">
        <v>2834.7</v>
      </c>
      <c r="H182" s="38">
        <v>2791.45</v>
      </c>
      <c r="I182" s="38">
        <v>2754.1499999999996</v>
      </c>
      <c r="J182" s="38">
        <v>2915.25</v>
      </c>
      <c r="K182" s="38">
        <v>2952.55</v>
      </c>
      <c r="L182" s="38">
        <v>2995.8</v>
      </c>
      <c r="M182" s="28">
        <v>2909.3</v>
      </c>
      <c r="N182" s="28">
        <v>2828.75</v>
      </c>
      <c r="O182" s="39">
        <v>1562000</v>
      </c>
      <c r="P182" s="40">
        <v>-6.6456803077999298E-3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2394.75</v>
      </c>
      <c r="F183" s="37">
        <v>2401.2333333333331</v>
      </c>
      <c r="G183" s="38">
        <v>2357.2666666666664</v>
      </c>
      <c r="H183" s="38">
        <v>2319.7833333333333</v>
      </c>
      <c r="I183" s="38">
        <v>2275.8166666666666</v>
      </c>
      <c r="J183" s="38">
        <v>2438.7166666666662</v>
      </c>
      <c r="K183" s="38">
        <v>2482.6833333333325</v>
      </c>
      <c r="L183" s="38">
        <v>2520.1666666666661</v>
      </c>
      <c r="M183" s="28">
        <v>2445.1999999999998</v>
      </c>
      <c r="N183" s="28">
        <v>2363.75</v>
      </c>
      <c r="O183" s="39">
        <v>3600375</v>
      </c>
      <c r="P183" s="40">
        <v>5.1298157453936351E-3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1315.85</v>
      </c>
      <c r="F184" s="37">
        <v>1329.5</v>
      </c>
      <c r="G184" s="38">
        <v>1296</v>
      </c>
      <c r="H184" s="38">
        <v>1276.1500000000001</v>
      </c>
      <c r="I184" s="38">
        <v>1242.6500000000001</v>
      </c>
      <c r="J184" s="38">
        <v>1349.35</v>
      </c>
      <c r="K184" s="38">
        <v>1382.85</v>
      </c>
      <c r="L184" s="38">
        <v>1402.6999999999998</v>
      </c>
      <c r="M184" s="28">
        <v>1363</v>
      </c>
      <c r="N184" s="28">
        <v>1309.6500000000001</v>
      </c>
      <c r="O184" s="39">
        <v>4738200</v>
      </c>
      <c r="P184" s="40">
        <v>-1.815243068506776E-2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881.3</v>
      </c>
      <c r="F185" s="37">
        <v>887.73333333333323</v>
      </c>
      <c r="G185" s="38">
        <v>872.81666666666649</v>
      </c>
      <c r="H185" s="38">
        <v>864.33333333333326</v>
      </c>
      <c r="I185" s="38">
        <v>849.41666666666652</v>
      </c>
      <c r="J185" s="38">
        <v>896.21666666666647</v>
      </c>
      <c r="K185" s="38">
        <v>911.13333333333321</v>
      </c>
      <c r="L185" s="38">
        <v>919.61666666666645</v>
      </c>
      <c r="M185" s="28">
        <v>902.65</v>
      </c>
      <c r="N185" s="28">
        <v>879.25</v>
      </c>
      <c r="O185" s="39">
        <v>20010200</v>
      </c>
      <c r="P185" s="40">
        <v>1.7367784183927683E-2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495</v>
      </c>
      <c r="F186" s="37">
        <v>490.26666666666665</v>
      </c>
      <c r="G186" s="38">
        <v>481.63333333333333</v>
      </c>
      <c r="H186" s="38">
        <v>468.26666666666665</v>
      </c>
      <c r="I186" s="38">
        <v>459.63333333333333</v>
      </c>
      <c r="J186" s="38">
        <v>503.63333333333333</v>
      </c>
      <c r="K186" s="38">
        <v>512.26666666666665</v>
      </c>
      <c r="L186" s="38">
        <v>525.63333333333333</v>
      </c>
      <c r="M186" s="28">
        <v>498.9</v>
      </c>
      <c r="N186" s="28">
        <v>476.9</v>
      </c>
      <c r="O186" s="39">
        <v>11035500</v>
      </c>
      <c r="P186" s="40">
        <v>7.0420485959551873E-2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577.95000000000005</v>
      </c>
      <c r="F187" s="37">
        <v>578.38333333333333</v>
      </c>
      <c r="G187" s="38">
        <v>574.56666666666661</v>
      </c>
      <c r="H187" s="38">
        <v>571.18333333333328</v>
      </c>
      <c r="I187" s="38">
        <v>567.36666666666656</v>
      </c>
      <c r="J187" s="38">
        <v>581.76666666666665</v>
      </c>
      <c r="K187" s="38">
        <v>585.58333333333348</v>
      </c>
      <c r="L187" s="38">
        <v>588.9666666666667</v>
      </c>
      <c r="M187" s="28">
        <v>582.20000000000005</v>
      </c>
      <c r="N187" s="28">
        <v>575</v>
      </c>
      <c r="O187" s="39">
        <v>3002000</v>
      </c>
      <c r="P187" s="40">
        <v>9.2033466715169154E-2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1086.2</v>
      </c>
      <c r="F188" s="37">
        <v>1094.45</v>
      </c>
      <c r="G188" s="38">
        <v>1071.75</v>
      </c>
      <c r="H188" s="38">
        <v>1057.3</v>
      </c>
      <c r="I188" s="38">
        <v>1034.5999999999999</v>
      </c>
      <c r="J188" s="38">
        <v>1108.9000000000001</v>
      </c>
      <c r="K188" s="38">
        <v>1131.6000000000004</v>
      </c>
      <c r="L188" s="38">
        <v>1146.0500000000002</v>
      </c>
      <c r="M188" s="28">
        <v>1117.1500000000001</v>
      </c>
      <c r="N188" s="28">
        <v>1080</v>
      </c>
      <c r="O188" s="39">
        <v>6952000</v>
      </c>
      <c r="P188" s="40">
        <v>-0.18365429779239079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1132.05</v>
      </c>
      <c r="F189" s="37">
        <v>1139.3499999999999</v>
      </c>
      <c r="G189" s="38">
        <v>1113.7999999999997</v>
      </c>
      <c r="H189" s="38">
        <v>1095.5499999999997</v>
      </c>
      <c r="I189" s="38">
        <v>1069.9999999999995</v>
      </c>
      <c r="J189" s="38">
        <v>1157.5999999999999</v>
      </c>
      <c r="K189" s="38">
        <v>1183.1500000000001</v>
      </c>
      <c r="L189" s="38">
        <v>1201.4000000000001</v>
      </c>
      <c r="M189" s="28">
        <v>1164.9000000000001</v>
      </c>
      <c r="N189" s="28">
        <v>1121.0999999999999</v>
      </c>
      <c r="O189" s="39">
        <v>3132500</v>
      </c>
      <c r="P189" s="40">
        <v>2.9411764705882353E-2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793.7</v>
      </c>
      <c r="F190" s="37">
        <v>790.70000000000016</v>
      </c>
      <c r="G190" s="38">
        <v>783.45000000000027</v>
      </c>
      <c r="H190" s="38">
        <v>773.20000000000016</v>
      </c>
      <c r="I190" s="38">
        <v>765.95000000000027</v>
      </c>
      <c r="J190" s="38">
        <v>800.95000000000027</v>
      </c>
      <c r="K190" s="38">
        <v>808.2</v>
      </c>
      <c r="L190" s="38">
        <v>818.45000000000027</v>
      </c>
      <c r="M190" s="28">
        <v>797.95</v>
      </c>
      <c r="N190" s="28">
        <v>780.45</v>
      </c>
      <c r="O190" s="39">
        <v>8707500</v>
      </c>
      <c r="P190" s="40">
        <v>-6.8774378977622666E-3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454.65</v>
      </c>
      <c r="F191" s="37">
        <v>458.7166666666667</v>
      </c>
      <c r="G191" s="38">
        <v>449.33333333333337</v>
      </c>
      <c r="H191" s="38">
        <v>444.01666666666665</v>
      </c>
      <c r="I191" s="38">
        <v>434.63333333333333</v>
      </c>
      <c r="J191" s="38">
        <v>464.03333333333342</v>
      </c>
      <c r="K191" s="38">
        <v>473.41666666666674</v>
      </c>
      <c r="L191" s="38">
        <v>478.73333333333346</v>
      </c>
      <c r="M191" s="28">
        <v>468.1</v>
      </c>
      <c r="N191" s="28">
        <v>453.4</v>
      </c>
      <c r="O191" s="39">
        <v>60625200</v>
      </c>
      <c r="P191" s="40">
        <v>-4.2190103111351254E-2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223.9</v>
      </c>
      <c r="F192" s="37">
        <v>226.23333333333335</v>
      </c>
      <c r="G192" s="38">
        <v>220.2166666666667</v>
      </c>
      <c r="H192" s="38">
        <v>216.53333333333336</v>
      </c>
      <c r="I192" s="38">
        <v>210.51666666666671</v>
      </c>
      <c r="J192" s="38">
        <v>229.91666666666669</v>
      </c>
      <c r="K192" s="38">
        <v>235.93333333333334</v>
      </c>
      <c r="L192" s="38">
        <v>239.61666666666667</v>
      </c>
      <c r="M192" s="28">
        <v>232.25</v>
      </c>
      <c r="N192" s="28">
        <v>222.55</v>
      </c>
      <c r="O192" s="39">
        <v>95374125</v>
      </c>
      <c r="P192" s="40">
        <v>2.4777006937561942E-4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105</v>
      </c>
      <c r="F193" s="37">
        <v>106.38333333333333</v>
      </c>
      <c r="G193" s="38">
        <v>103.16666666666666</v>
      </c>
      <c r="H193" s="38">
        <v>101.33333333333333</v>
      </c>
      <c r="I193" s="38">
        <v>98.11666666666666</v>
      </c>
      <c r="J193" s="38">
        <v>108.21666666666665</v>
      </c>
      <c r="K193" s="38">
        <v>111.43333333333332</v>
      </c>
      <c r="L193" s="38">
        <v>113.26666666666665</v>
      </c>
      <c r="M193" s="28">
        <v>109.6</v>
      </c>
      <c r="N193" s="28">
        <v>104.55</v>
      </c>
      <c r="O193" s="39">
        <v>239725500</v>
      </c>
      <c r="P193" s="40">
        <v>-4.0082637331591122E-3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3351.95</v>
      </c>
      <c r="F194" s="37">
        <v>3362.4499999999994</v>
      </c>
      <c r="G194" s="38">
        <v>3334.9499999999989</v>
      </c>
      <c r="H194" s="38">
        <v>3317.9499999999994</v>
      </c>
      <c r="I194" s="38">
        <v>3290.4499999999989</v>
      </c>
      <c r="J194" s="38">
        <v>3379.4499999999989</v>
      </c>
      <c r="K194" s="38">
        <v>3406.95</v>
      </c>
      <c r="L194" s="38">
        <v>3423.9499999999989</v>
      </c>
      <c r="M194" s="28">
        <v>3389.95</v>
      </c>
      <c r="N194" s="28">
        <v>3345.45</v>
      </c>
      <c r="O194" s="39">
        <v>11586300</v>
      </c>
      <c r="P194" s="40">
        <v>-2.5988928539903911E-2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1077.5999999999999</v>
      </c>
      <c r="F195" s="37">
        <v>1084.9166666666667</v>
      </c>
      <c r="G195" s="38">
        <v>1068.0833333333335</v>
      </c>
      <c r="H195" s="38">
        <v>1058.5666666666668</v>
      </c>
      <c r="I195" s="38">
        <v>1041.7333333333336</v>
      </c>
      <c r="J195" s="38">
        <v>1094.4333333333334</v>
      </c>
      <c r="K195" s="38">
        <v>1111.2666666666669</v>
      </c>
      <c r="L195" s="38">
        <v>1120.7833333333333</v>
      </c>
      <c r="M195" s="28">
        <v>1101.75</v>
      </c>
      <c r="N195" s="28">
        <v>1075.4000000000001</v>
      </c>
      <c r="O195" s="39">
        <v>19191000</v>
      </c>
      <c r="P195" s="40">
        <v>-2.9757932415215675E-2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2414.9</v>
      </c>
      <c r="F196" s="37">
        <v>2427.1</v>
      </c>
      <c r="G196" s="38">
        <v>2396.1999999999998</v>
      </c>
      <c r="H196" s="38">
        <v>2377.5</v>
      </c>
      <c r="I196" s="38">
        <v>2346.6</v>
      </c>
      <c r="J196" s="38">
        <v>2445.7999999999997</v>
      </c>
      <c r="K196" s="38">
        <v>2476.7000000000003</v>
      </c>
      <c r="L196" s="38">
        <v>2495.3999999999996</v>
      </c>
      <c r="M196" s="28">
        <v>2458</v>
      </c>
      <c r="N196" s="28">
        <v>2408.4</v>
      </c>
      <c r="O196" s="39">
        <v>5323875</v>
      </c>
      <c r="P196" s="40">
        <v>-2.0626379690949229E-2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1525.95</v>
      </c>
      <c r="F197" s="37">
        <v>1524.6499999999999</v>
      </c>
      <c r="G197" s="38">
        <v>1497.3499999999997</v>
      </c>
      <c r="H197" s="38">
        <v>1468.7499999999998</v>
      </c>
      <c r="I197" s="38">
        <v>1441.4499999999996</v>
      </c>
      <c r="J197" s="38">
        <v>1553.2499999999998</v>
      </c>
      <c r="K197" s="38">
        <v>1580.55</v>
      </c>
      <c r="L197" s="38">
        <v>1609.1499999999999</v>
      </c>
      <c r="M197" s="28">
        <v>1551.95</v>
      </c>
      <c r="N197" s="28">
        <v>1496.05</v>
      </c>
      <c r="O197" s="39">
        <v>1558500</v>
      </c>
      <c r="P197" s="40">
        <v>-6.4123116383456237E-4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585.04999999999995</v>
      </c>
      <c r="F198" s="37">
        <v>590.81666666666672</v>
      </c>
      <c r="G198" s="38">
        <v>570.43333333333339</v>
      </c>
      <c r="H198" s="38">
        <v>555.81666666666672</v>
      </c>
      <c r="I198" s="38">
        <v>535.43333333333339</v>
      </c>
      <c r="J198" s="38">
        <v>605.43333333333339</v>
      </c>
      <c r="K198" s="38">
        <v>625.81666666666683</v>
      </c>
      <c r="L198" s="38">
        <v>640.43333333333339</v>
      </c>
      <c r="M198" s="28">
        <v>611.20000000000005</v>
      </c>
      <c r="N198" s="28">
        <v>576.20000000000005</v>
      </c>
      <c r="O198" s="39">
        <v>3529500</v>
      </c>
      <c r="P198" s="40">
        <v>0.14389888186679631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1314.3</v>
      </c>
      <c r="F199" s="37">
        <v>1339.4499999999998</v>
      </c>
      <c r="G199" s="38">
        <v>1273.7999999999997</v>
      </c>
      <c r="H199" s="38">
        <v>1233.3</v>
      </c>
      <c r="I199" s="38">
        <v>1167.6499999999999</v>
      </c>
      <c r="J199" s="38">
        <v>1379.9499999999996</v>
      </c>
      <c r="K199" s="38">
        <v>1445.5999999999997</v>
      </c>
      <c r="L199" s="38">
        <v>1486.0999999999995</v>
      </c>
      <c r="M199" s="28">
        <v>1405.1</v>
      </c>
      <c r="N199" s="28">
        <v>1298.95</v>
      </c>
      <c r="O199" s="39">
        <v>5323675</v>
      </c>
      <c r="P199" s="40">
        <v>0.15383406662476429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938.75</v>
      </c>
      <c r="F200" s="37">
        <v>944.88333333333333</v>
      </c>
      <c r="G200" s="38">
        <v>928.86666666666667</v>
      </c>
      <c r="H200" s="38">
        <v>918.98333333333335</v>
      </c>
      <c r="I200" s="38">
        <v>902.9666666666667</v>
      </c>
      <c r="J200" s="38">
        <v>954.76666666666665</v>
      </c>
      <c r="K200" s="38">
        <v>970.7833333333333</v>
      </c>
      <c r="L200" s="38">
        <v>980.66666666666663</v>
      </c>
      <c r="M200" s="28">
        <v>960.9</v>
      </c>
      <c r="N200" s="28">
        <v>935</v>
      </c>
      <c r="O200" s="39">
        <v>8940400</v>
      </c>
      <c r="P200" s="40">
        <v>-1.5265998457979954E-2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1647.95</v>
      </c>
      <c r="F201" s="37">
        <v>1655.4166666666667</v>
      </c>
      <c r="G201" s="38">
        <v>1633.4333333333334</v>
      </c>
      <c r="H201" s="38">
        <v>1618.9166666666667</v>
      </c>
      <c r="I201" s="38">
        <v>1596.9333333333334</v>
      </c>
      <c r="J201" s="38">
        <v>1669.9333333333334</v>
      </c>
      <c r="K201" s="38">
        <v>1691.9166666666665</v>
      </c>
      <c r="L201" s="38">
        <v>1706.4333333333334</v>
      </c>
      <c r="M201" s="28">
        <v>1677.4</v>
      </c>
      <c r="N201" s="28">
        <v>1640.9</v>
      </c>
      <c r="O201" s="39">
        <v>1145200</v>
      </c>
      <c r="P201" s="40">
        <v>8.4469696969696972E-2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6478.05</v>
      </c>
      <c r="F202" s="37">
        <v>6534.4000000000005</v>
      </c>
      <c r="G202" s="38">
        <v>6393.6500000000015</v>
      </c>
      <c r="H202" s="38">
        <v>6309.2500000000009</v>
      </c>
      <c r="I202" s="38">
        <v>6168.5000000000018</v>
      </c>
      <c r="J202" s="38">
        <v>6618.8000000000011</v>
      </c>
      <c r="K202" s="38">
        <v>6759.5499999999993</v>
      </c>
      <c r="L202" s="38">
        <v>6843.9500000000007</v>
      </c>
      <c r="M202" s="28">
        <v>6675.15</v>
      </c>
      <c r="N202" s="28">
        <v>6450</v>
      </c>
      <c r="O202" s="39">
        <v>2042200</v>
      </c>
      <c r="P202" s="40">
        <v>1.1791518034086405E-2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745.75</v>
      </c>
      <c r="F203" s="37">
        <v>751.13333333333321</v>
      </c>
      <c r="G203" s="38">
        <v>739.1666666666664</v>
      </c>
      <c r="H203" s="38">
        <v>732.58333333333314</v>
      </c>
      <c r="I203" s="38">
        <v>720.61666666666633</v>
      </c>
      <c r="J203" s="38">
        <v>757.71666666666647</v>
      </c>
      <c r="K203" s="38">
        <v>769.68333333333317</v>
      </c>
      <c r="L203" s="38">
        <v>776.26666666666654</v>
      </c>
      <c r="M203" s="28">
        <v>763.1</v>
      </c>
      <c r="N203" s="28">
        <v>744.55</v>
      </c>
      <c r="O203" s="39">
        <v>19786000</v>
      </c>
      <c r="P203" s="40">
        <v>2.6288117770767612E-4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256.75</v>
      </c>
      <c r="F204" s="37">
        <v>258.96666666666664</v>
      </c>
      <c r="G204" s="38">
        <v>253.63333333333327</v>
      </c>
      <c r="H204" s="38">
        <v>250.51666666666662</v>
      </c>
      <c r="I204" s="38">
        <v>245.18333333333325</v>
      </c>
      <c r="J204" s="38">
        <v>262.08333333333326</v>
      </c>
      <c r="K204" s="38">
        <v>267.41666666666663</v>
      </c>
      <c r="L204" s="38">
        <v>270.5333333333333</v>
      </c>
      <c r="M204" s="28">
        <v>264.3</v>
      </c>
      <c r="N204" s="28">
        <v>255.85</v>
      </c>
      <c r="O204" s="39">
        <v>41544650</v>
      </c>
      <c r="P204" s="40">
        <v>-2.1931104948182747E-2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974.75</v>
      </c>
      <c r="F205" s="37">
        <v>985.63333333333321</v>
      </c>
      <c r="G205" s="38">
        <v>961.9166666666664</v>
      </c>
      <c r="H205" s="38">
        <v>949.08333333333314</v>
      </c>
      <c r="I205" s="38">
        <v>925.36666666666633</v>
      </c>
      <c r="J205" s="38">
        <v>998.46666666666647</v>
      </c>
      <c r="K205" s="38">
        <v>1022.1833333333332</v>
      </c>
      <c r="L205" s="38">
        <v>1035.0166666666664</v>
      </c>
      <c r="M205" s="28">
        <v>1009.35</v>
      </c>
      <c r="N205" s="28">
        <v>972.8</v>
      </c>
      <c r="O205" s="39">
        <v>4189500</v>
      </c>
      <c r="P205" s="40">
        <v>5.5202208088323537E-3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1765.35</v>
      </c>
      <c r="F206" s="37">
        <v>1781.9833333333333</v>
      </c>
      <c r="G206" s="38">
        <v>1741.9666666666667</v>
      </c>
      <c r="H206" s="38">
        <v>1718.5833333333333</v>
      </c>
      <c r="I206" s="38">
        <v>1678.5666666666666</v>
      </c>
      <c r="J206" s="38">
        <v>1805.3666666666668</v>
      </c>
      <c r="K206" s="38">
        <v>1845.3833333333337</v>
      </c>
      <c r="L206" s="38">
        <v>1868.7666666666669</v>
      </c>
      <c r="M206" s="28">
        <v>1822</v>
      </c>
      <c r="N206" s="28">
        <v>1758.6</v>
      </c>
      <c r="O206" s="39">
        <v>795900</v>
      </c>
      <c r="P206" s="40">
        <v>-3.3574160645983848E-2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419.65</v>
      </c>
      <c r="F207" s="37">
        <v>423.11666666666662</v>
      </c>
      <c r="G207" s="38">
        <v>415.33333333333326</v>
      </c>
      <c r="H207" s="38">
        <v>411.01666666666665</v>
      </c>
      <c r="I207" s="38">
        <v>403.23333333333329</v>
      </c>
      <c r="J207" s="38">
        <v>427.43333333333322</v>
      </c>
      <c r="K207" s="38">
        <v>435.21666666666664</v>
      </c>
      <c r="L207" s="38">
        <v>439.53333333333319</v>
      </c>
      <c r="M207" s="28">
        <v>430.9</v>
      </c>
      <c r="N207" s="28">
        <v>418.8</v>
      </c>
      <c r="O207" s="39">
        <v>40913000</v>
      </c>
      <c r="P207" s="40">
        <v>-9.2025282735572617E-3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259.05</v>
      </c>
      <c r="F208" s="37">
        <v>259.89999999999998</v>
      </c>
      <c r="G208" s="38">
        <v>253.54999999999995</v>
      </c>
      <c r="H208" s="38">
        <v>248.04999999999998</v>
      </c>
      <c r="I208" s="38">
        <v>241.69999999999996</v>
      </c>
      <c r="J208" s="38">
        <v>265.39999999999998</v>
      </c>
      <c r="K208" s="38">
        <v>271.75</v>
      </c>
      <c r="L208" s="38">
        <v>277.24999999999994</v>
      </c>
      <c r="M208" s="28">
        <v>266.25</v>
      </c>
      <c r="N208" s="28">
        <v>254.4</v>
      </c>
      <c r="O208" s="39">
        <v>88752000</v>
      </c>
      <c r="P208" s="40">
        <v>2.3242944106253459E-2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383</v>
      </c>
      <c r="F209" s="37">
        <v>384.88333333333338</v>
      </c>
      <c r="G209" s="38">
        <v>380.66666666666674</v>
      </c>
      <c r="H209" s="38">
        <v>378.33333333333337</v>
      </c>
      <c r="I209" s="38">
        <v>374.11666666666673</v>
      </c>
      <c r="J209" s="38">
        <v>387.21666666666675</v>
      </c>
      <c r="K209" s="38">
        <v>391.43333333333334</v>
      </c>
      <c r="L209" s="38">
        <v>393.76666666666677</v>
      </c>
      <c r="M209" s="28">
        <v>389.1</v>
      </c>
      <c r="N209" s="28">
        <v>382.55</v>
      </c>
      <c r="O209" s="39">
        <v>13892400</v>
      </c>
      <c r="P209" s="40">
        <v>2.5980774227071968E-3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5" t="s">
        <v>16</v>
      </c>
      <c r="B8" s="457"/>
      <c r="C8" s="461" t="s">
        <v>20</v>
      </c>
      <c r="D8" s="461" t="s">
        <v>21</v>
      </c>
      <c r="E8" s="452" t="s">
        <v>22</v>
      </c>
      <c r="F8" s="453"/>
      <c r="G8" s="454"/>
      <c r="H8" s="452" t="s">
        <v>23</v>
      </c>
      <c r="I8" s="453"/>
      <c r="J8" s="454"/>
      <c r="K8" s="23"/>
      <c r="L8" s="50"/>
      <c r="M8" s="50"/>
      <c r="N8" s="1"/>
      <c r="O8" s="1"/>
    </row>
    <row r="9" spans="1:15" ht="36" customHeight="1">
      <c r="A9" s="459"/>
      <c r="B9" s="460"/>
      <c r="C9" s="460"/>
      <c r="D9" s="4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17490.7</v>
      </c>
      <c r="D10" s="32">
        <v>17549.366666666665</v>
      </c>
      <c r="E10" s="32">
        <v>17408.683333333331</v>
      </c>
      <c r="F10" s="32">
        <v>17326.666666666664</v>
      </c>
      <c r="G10" s="32">
        <v>17185.98333333333</v>
      </c>
      <c r="H10" s="32">
        <v>17631.383333333331</v>
      </c>
      <c r="I10" s="32">
        <v>17772.066666666666</v>
      </c>
      <c r="J10" s="32">
        <v>17854.083333333332</v>
      </c>
      <c r="K10" s="34">
        <v>17690.05</v>
      </c>
      <c r="L10" s="34">
        <v>17467.349999999999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38297.75</v>
      </c>
      <c r="D11" s="37">
        <v>38425.950000000004</v>
      </c>
      <c r="E11" s="37">
        <v>38119.05000000001</v>
      </c>
      <c r="F11" s="37">
        <v>37940.350000000006</v>
      </c>
      <c r="G11" s="37">
        <v>37633.450000000012</v>
      </c>
      <c r="H11" s="37">
        <v>38604.650000000009</v>
      </c>
      <c r="I11" s="37">
        <v>38911.550000000003</v>
      </c>
      <c r="J11" s="37">
        <v>39090.250000000007</v>
      </c>
      <c r="K11" s="28">
        <v>38732.85</v>
      </c>
      <c r="L11" s="28">
        <v>38247.25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2594.5</v>
      </c>
      <c r="D12" s="37">
        <v>2595.4666666666667</v>
      </c>
      <c r="E12" s="37">
        <v>2581.9833333333336</v>
      </c>
      <c r="F12" s="37">
        <v>2569.4666666666667</v>
      </c>
      <c r="G12" s="37">
        <v>2555.9833333333336</v>
      </c>
      <c r="H12" s="37">
        <v>2607.9833333333336</v>
      </c>
      <c r="I12" s="37">
        <v>2621.4666666666662</v>
      </c>
      <c r="J12" s="37">
        <v>2633.9833333333336</v>
      </c>
      <c r="K12" s="28">
        <v>2608.9499999999998</v>
      </c>
      <c r="L12" s="28">
        <v>2582.9499999999998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5009.6499999999996</v>
      </c>
      <c r="D13" s="37">
        <v>5034.6333333333332</v>
      </c>
      <c r="E13" s="37">
        <v>4977.0166666666664</v>
      </c>
      <c r="F13" s="37">
        <v>4944.3833333333332</v>
      </c>
      <c r="G13" s="37">
        <v>4886.7666666666664</v>
      </c>
      <c r="H13" s="37">
        <v>5067.2666666666664</v>
      </c>
      <c r="I13" s="37">
        <v>5124.8833333333332</v>
      </c>
      <c r="J13" s="37">
        <v>5157.5166666666664</v>
      </c>
      <c r="K13" s="28">
        <v>5092.25</v>
      </c>
      <c r="L13" s="28">
        <v>5002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29478.9</v>
      </c>
      <c r="D14" s="37">
        <v>29597.200000000001</v>
      </c>
      <c r="E14" s="37">
        <v>29312.65</v>
      </c>
      <c r="F14" s="37">
        <v>29146.400000000001</v>
      </c>
      <c r="G14" s="37">
        <v>28861.850000000002</v>
      </c>
      <c r="H14" s="37">
        <v>29763.45</v>
      </c>
      <c r="I14" s="37">
        <v>30047.999999999996</v>
      </c>
      <c r="J14" s="37">
        <v>30214.25</v>
      </c>
      <c r="K14" s="28">
        <v>29881.75</v>
      </c>
      <c r="L14" s="28">
        <v>29430.95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4088.35</v>
      </c>
      <c r="D15" s="37">
        <v>4097.55</v>
      </c>
      <c r="E15" s="37">
        <v>4071.6500000000005</v>
      </c>
      <c r="F15" s="37">
        <v>4054.9500000000003</v>
      </c>
      <c r="G15" s="37">
        <v>4029.0500000000006</v>
      </c>
      <c r="H15" s="37">
        <v>4114.25</v>
      </c>
      <c r="I15" s="37">
        <v>4140.1499999999996</v>
      </c>
      <c r="J15" s="37">
        <v>4156.8500000000004</v>
      </c>
      <c r="K15" s="28">
        <v>4123.45</v>
      </c>
      <c r="L15" s="28">
        <v>4080.85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8259.4</v>
      </c>
      <c r="D16" s="37">
        <v>8302.9833333333318</v>
      </c>
      <c r="E16" s="37">
        <v>8204.9166666666642</v>
      </c>
      <c r="F16" s="37">
        <v>8150.4333333333325</v>
      </c>
      <c r="G16" s="37">
        <v>8052.366666666665</v>
      </c>
      <c r="H16" s="37">
        <v>8357.4666666666635</v>
      </c>
      <c r="I16" s="37">
        <v>8455.5333333333328</v>
      </c>
      <c r="J16" s="37">
        <v>8510.0166666666628</v>
      </c>
      <c r="K16" s="28">
        <v>8401.0499999999993</v>
      </c>
      <c r="L16" s="28">
        <v>8248.5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2869.55</v>
      </c>
      <c r="D17" s="37">
        <v>2879.5833333333335</v>
      </c>
      <c r="E17" s="37">
        <v>2842.0666666666671</v>
      </c>
      <c r="F17" s="37">
        <v>2814.5833333333335</v>
      </c>
      <c r="G17" s="37">
        <v>2777.0666666666671</v>
      </c>
      <c r="H17" s="37">
        <v>2907.0666666666671</v>
      </c>
      <c r="I17" s="37">
        <v>2944.5833333333335</v>
      </c>
      <c r="J17" s="37">
        <v>2972.0666666666671</v>
      </c>
      <c r="K17" s="28">
        <v>2917.1</v>
      </c>
      <c r="L17" s="28">
        <v>2852.1</v>
      </c>
      <c r="M17" s="28">
        <v>2.3257400000000001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2282.9499999999998</v>
      </c>
      <c r="D18" s="37">
        <v>2306.65</v>
      </c>
      <c r="E18" s="37">
        <v>2253.3500000000004</v>
      </c>
      <c r="F18" s="37">
        <v>2223.7500000000005</v>
      </c>
      <c r="G18" s="37">
        <v>2170.4500000000007</v>
      </c>
      <c r="H18" s="37">
        <v>2336.25</v>
      </c>
      <c r="I18" s="37">
        <v>2389.5500000000002</v>
      </c>
      <c r="J18" s="37">
        <v>2419.1499999999996</v>
      </c>
      <c r="K18" s="28">
        <v>2359.9499999999998</v>
      </c>
      <c r="L18" s="28">
        <v>2277.0500000000002</v>
      </c>
      <c r="M18" s="28">
        <v>5.1733000000000002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636.9</v>
      </c>
      <c r="D19" s="37">
        <v>636.61666666666667</v>
      </c>
      <c r="E19" s="37">
        <v>629.23333333333335</v>
      </c>
      <c r="F19" s="37">
        <v>621.56666666666672</v>
      </c>
      <c r="G19" s="37">
        <v>614.18333333333339</v>
      </c>
      <c r="H19" s="37">
        <v>644.2833333333333</v>
      </c>
      <c r="I19" s="37">
        <v>651.66666666666674</v>
      </c>
      <c r="J19" s="37">
        <v>659.33333333333326</v>
      </c>
      <c r="K19" s="28">
        <v>644</v>
      </c>
      <c r="L19" s="28">
        <v>628.95000000000005</v>
      </c>
      <c r="M19" s="28">
        <v>13.75779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18589.599999999999</v>
      </c>
      <c r="D20" s="37">
        <v>18661.383333333331</v>
      </c>
      <c r="E20" s="37">
        <v>18457.766666666663</v>
      </c>
      <c r="F20" s="37">
        <v>18325.933333333331</v>
      </c>
      <c r="G20" s="37">
        <v>18122.316666666662</v>
      </c>
      <c r="H20" s="37">
        <v>18793.216666666664</v>
      </c>
      <c r="I20" s="37">
        <v>18996.833333333332</v>
      </c>
      <c r="J20" s="37">
        <v>19128.666666666664</v>
      </c>
      <c r="K20" s="28">
        <v>18865</v>
      </c>
      <c r="L20" s="28">
        <v>18529.55</v>
      </c>
      <c r="M20" s="28">
        <v>0.1096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3051.6</v>
      </c>
      <c r="D21" s="37">
        <v>3090.8666666666663</v>
      </c>
      <c r="E21" s="37">
        <v>2989.9333333333325</v>
      </c>
      <c r="F21" s="37">
        <v>2928.266666666666</v>
      </c>
      <c r="G21" s="37">
        <v>2827.3333333333321</v>
      </c>
      <c r="H21" s="37">
        <v>3152.5333333333328</v>
      </c>
      <c r="I21" s="37">
        <v>3253.4666666666662</v>
      </c>
      <c r="J21" s="37">
        <v>3315.1333333333332</v>
      </c>
      <c r="K21" s="28">
        <v>3191.8</v>
      </c>
      <c r="L21" s="28">
        <v>3029.2</v>
      </c>
      <c r="M21" s="28">
        <v>34.735799999999998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2519.75</v>
      </c>
      <c r="D22" s="37">
        <v>2507.2833333333333</v>
      </c>
      <c r="E22" s="37">
        <v>2454.5666666666666</v>
      </c>
      <c r="F22" s="37">
        <v>2389.3833333333332</v>
      </c>
      <c r="G22" s="37">
        <v>2336.6666666666665</v>
      </c>
      <c r="H22" s="37">
        <v>2572.4666666666667</v>
      </c>
      <c r="I22" s="37">
        <v>2625.1833333333329</v>
      </c>
      <c r="J22" s="37">
        <v>2690.3666666666668</v>
      </c>
      <c r="K22" s="28">
        <v>2560</v>
      </c>
      <c r="L22" s="28">
        <v>2442.1</v>
      </c>
      <c r="M22" s="28">
        <v>47.434100000000001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840.25</v>
      </c>
      <c r="D23" s="37">
        <v>856.5</v>
      </c>
      <c r="E23" s="37">
        <v>821.1</v>
      </c>
      <c r="F23" s="37">
        <v>801.95</v>
      </c>
      <c r="G23" s="37">
        <v>766.55000000000007</v>
      </c>
      <c r="H23" s="37">
        <v>875.65</v>
      </c>
      <c r="I23" s="37">
        <v>911.05000000000007</v>
      </c>
      <c r="J23" s="37">
        <v>930.19999999999993</v>
      </c>
      <c r="K23" s="28">
        <v>891.9</v>
      </c>
      <c r="L23" s="28">
        <v>837.35</v>
      </c>
      <c r="M23" s="28">
        <v>146.93557999999999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3364.3</v>
      </c>
      <c r="D24" s="37">
        <v>3369.7666666666664</v>
      </c>
      <c r="E24" s="37">
        <v>3299.5333333333328</v>
      </c>
      <c r="F24" s="37">
        <v>3234.7666666666664</v>
      </c>
      <c r="G24" s="37">
        <v>3164.5333333333328</v>
      </c>
      <c r="H24" s="37">
        <v>3434.5333333333328</v>
      </c>
      <c r="I24" s="37">
        <v>3504.7666666666664</v>
      </c>
      <c r="J24" s="37">
        <v>3569.5333333333328</v>
      </c>
      <c r="K24" s="28">
        <v>3440</v>
      </c>
      <c r="L24" s="28">
        <v>3305</v>
      </c>
      <c r="M24" s="28">
        <v>3.46319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3486.4</v>
      </c>
      <c r="D25" s="37">
        <v>3526.9499999999994</v>
      </c>
      <c r="E25" s="37">
        <v>3395.8999999999987</v>
      </c>
      <c r="F25" s="37">
        <v>3305.3999999999992</v>
      </c>
      <c r="G25" s="37">
        <v>3174.3499999999985</v>
      </c>
      <c r="H25" s="37">
        <v>3617.4499999999989</v>
      </c>
      <c r="I25" s="37">
        <v>3748.4999999999991</v>
      </c>
      <c r="J25" s="37">
        <v>3838.9999999999991</v>
      </c>
      <c r="K25" s="28">
        <v>3658</v>
      </c>
      <c r="L25" s="28">
        <v>3436.45</v>
      </c>
      <c r="M25" s="28">
        <v>3.5651000000000002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109.65</v>
      </c>
      <c r="D26" s="37">
        <v>109.80000000000001</v>
      </c>
      <c r="E26" s="37">
        <v>108.90000000000002</v>
      </c>
      <c r="F26" s="37">
        <v>108.15</v>
      </c>
      <c r="G26" s="37">
        <v>107.25000000000001</v>
      </c>
      <c r="H26" s="37">
        <v>110.55000000000003</v>
      </c>
      <c r="I26" s="37">
        <v>111.45</v>
      </c>
      <c r="J26" s="37">
        <v>112.20000000000003</v>
      </c>
      <c r="K26" s="28">
        <v>110.7</v>
      </c>
      <c r="L26" s="28">
        <v>109.05</v>
      </c>
      <c r="M26" s="28">
        <v>23.354749999999999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278.89999999999998</v>
      </c>
      <c r="D27" s="37">
        <v>278.96666666666664</v>
      </c>
      <c r="E27" s="37">
        <v>274.93333333333328</v>
      </c>
      <c r="F27" s="37">
        <v>270.96666666666664</v>
      </c>
      <c r="G27" s="37">
        <v>266.93333333333328</v>
      </c>
      <c r="H27" s="37">
        <v>282.93333333333328</v>
      </c>
      <c r="I27" s="37">
        <v>286.9666666666667</v>
      </c>
      <c r="J27" s="37">
        <v>290.93333333333328</v>
      </c>
      <c r="K27" s="28">
        <v>283</v>
      </c>
      <c r="L27" s="28">
        <v>275</v>
      </c>
      <c r="M27" s="28">
        <v>35.465690000000002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649.70000000000005</v>
      </c>
      <c r="D28" s="37">
        <v>648.44999999999993</v>
      </c>
      <c r="E28" s="37">
        <v>643.24999999999989</v>
      </c>
      <c r="F28" s="37">
        <v>636.79999999999995</v>
      </c>
      <c r="G28" s="37">
        <v>631.59999999999991</v>
      </c>
      <c r="H28" s="37">
        <v>654.89999999999986</v>
      </c>
      <c r="I28" s="37">
        <v>660.09999999999991</v>
      </c>
      <c r="J28" s="37">
        <v>666.54999999999984</v>
      </c>
      <c r="K28" s="28">
        <v>653.65</v>
      </c>
      <c r="L28" s="28">
        <v>642</v>
      </c>
      <c r="M28" s="28">
        <v>1.1024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2933.7</v>
      </c>
      <c r="D29" s="37">
        <v>2934.8333333333335</v>
      </c>
      <c r="E29" s="37">
        <v>2909.7166666666672</v>
      </c>
      <c r="F29" s="37">
        <v>2885.7333333333336</v>
      </c>
      <c r="G29" s="37">
        <v>2860.6166666666672</v>
      </c>
      <c r="H29" s="37">
        <v>2958.8166666666671</v>
      </c>
      <c r="I29" s="37">
        <v>2983.9333333333329</v>
      </c>
      <c r="J29" s="37">
        <v>3007.916666666667</v>
      </c>
      <c r="K29" s="28">
        <v>2959.95</v>
      </c>
      <c r="L29" s="28">
        <v>2910.85</v>
      </c>
      <c r="M29" s="28">
        <v>1.4779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408</v>
      </c>
      <c r="D30" s="37">
        <v>410.86666666666662</v>
      </c>
      <c r="E30" s="37">
        <v>401.48333333333323</v>
      </c>
      <c r="F30" s="37">
        <v>394.96666666666664</v>
      </c>
      <c r="G30" s="37">
        <v>385.58333333333326</v>
      </c>
      <c r="H30" s="37">
        <v>417.38333333333321</v>
      </c>
      <c r="I30" s="37">
        <v>426.76666666666654</v>
      </c>
      <c r="J30" s="37">
        <v>433.28333333333319</v>
      </c>
      <c r="K30" s="28">
        <v>420.25</v>
      </c>
      <c r="L30" s="28">
        <v>404.35</v>
      </c>
      <c r="M30" s="28">
        <v>114.30999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4024.9</v>
      </c>
      <c r="D31" s="37">
        <v>4051.1666666666665</v>
      </c>
      <c r="E31" s="37">
        <v>3969.333333333333</v>
      </c>
      <c r="F31" s="37">
        <v>3913.7666666666664</v>
      </c>
      <c r="G31" s="37">
        <v>3831.9333333333329</v>
      </c>
      <c r="H31" s="37">
        <v>4106.7333333333336</v>
      </c>
      <c r="I31" s="37">
        <v>4188.5666666666657</v>
      </c>
      <c r="J31" s="37">
        <v>4244.1333333333332</v>
      </c>
      <c r="K31" s="28">
        <v>4133</v>
      </c>
      <c r="L31" s="28">
        <v>3995.6</v>
      </c>
      <c r="M31" s="28">
        <v>7.2354200000000004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249.85</v>
      </c>
      <c r="D32" s="37">
        <v>252.85</v>
      </c>
      <c r="E32" s="37">
        <v>245.7</v>
      </c>
      <c r="F32" s="37">
        <v>241.54999999999998</v>
      </c>
      <c r="G32" s="37">
        <v>234.39999999999998</v>
      </c>
      <c r="H32" s="37">
        <v>257</v>
      </c>
      <c r="I32" s="37">
        <v>264.15000000000003</v>
      </c>
      <c r="J32" s="37">
        <v>268.3</v>
      </c>
      <c r="K32" s="28">
        <v>260</v>
      </c>
      <c r="L32" s="28">
        <v>248.7</v>
      </c>
      <c r="M32" s="28">
        <v>28.772290000000002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142.19999999999999</v>
      </c>
      <c r="D33" s="37">
        <v>143.81666666666666</v>
      </c>
      <c r="E33" s="37">
        <v>140.18333333333334</v>
      </c>
      <c r="F33" s="37">
        <v>138.16666666666669</v>
      </c>
      <c r="G33" s="37">
        <v>134.53333333333336</v>
      </c>
      <c r="H33" s="37">
        <v>145.83333333333331</v>
      </c>
      <c r="I33" s="37">
        <v>149.46666666666664</v>
      </c>
      <c r="J33" s="37">
        <v>151.48333333333329</v>
      </c>
      <c r="K33" s="28">
        <v>147.44999999999999</v>
      </c>
      <c r="L33" s="28">
        <v>141.80000000000001</v>
      </c>
      <c r="M33" s="28">
        <v>181.84242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3349.75</v>
      </c>
      <c r="D34" s="37">
        <v>3389.5</v>
      </c>
      <c r="E34" s="37">
        <v>3293.45</v>
      </c>
      <c r="F34" s="37">
        <v>3237.1499999999996</v>
      </c>
      <c r="G34" s="37">
        <v>3141.0999999999995</v>
      </c>
      <c r="H34" s="37">
        <v>3445.8</v>
      </c>
      <c r="I34" s="37">
        <v>3541.8500000000004</v>
      </c>
      <c r="J34" s="37">
        <v>3598.1500000000005</v>
      </c>
      <c r="K34" s="28">
        <v>3485.55</v>
      </c>
      <c r="L34" s="28">
        <v>3333.2</v>
      </c>
      <c r="M34" s="28">
        <v>23.365670000000001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2034.85</v>
      </c>
      <c r="D35" s="37">
        <v>2039.9833333333336</v>
      </c>
      <c r="E35" s="37">
        <v>2009.9666666666672</v>
      </c>
      <c r="F35" s="37">
        <v>1985.0833333333335</v>
      </c>
      <c r="G35" s="37">
        <v>1955.0666666666671</v>
      </c>
      <c r="H35" s="37">
        <v>2064.8666666666672</v>
      </c>
      <c r="I35" s="37">
        <v>2094.8833333333337</v>
      </c>
      <c r="J35" s="37">
        <v>2119.7666666666673</v>
      </c>
      <c r="K35" s="28">
        <v>2070</v>
      </c>
      <c r="L35" s="28">
        <v>2015.1</v>
      </c>
      <c r="M35" s="28">
        <v>2.29617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551.75</v>
      </c>
      <c r="D36" s="37">
        <v>557.05000000000007</v>
      </c>
      <c r="E36" s="37">
        <v>544.70000000000016</v>
      </c>
      <c r="F36" s="37">
        <v>537.65000000000009</v>
      </c>
      <c r="G36" s="37">
        <v>525.30000000000018</v>
      </c>
      <c r="H36" s="37">
        <v>564.10000000000014</v>
      </c>
      <c r="I36" s="37">
        <v>576.45000000000005</v>
      </c>
      <c r="J36" s="37">
        <v>583.50000000000011</v>
      </c>
      <c r="K36" s="28">
        <v>569.4</v>
      </c>
      <c r="L36" s="28">
        <v>550</v>
      </c>
      <c r="M36" s="28">
        <v>11.43805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4250.75</v>
      </c>
      <c r="D37" s="37">
        <v>4284.25</v>
      </c>
      <c r="E37" s="37">
        <v>4197.5</v>
      </c>
      <c r="F37" s="37">
        <v>4144.25</v>
      </c>
      <c r="G37" s="37">
        <v>4057.5</v>
      </c>
      <c r="H37" s="37">
        <v>4337.5</v>
      </c>
      <c r="I37" s="37">
        <v>4424.25</v>
      </c>
      <c r="J37" s="37">
        <v>4477.5</v>
      </c>
      <c r="K37" s="28">
        <v>4371</v>
      </c>
      <c r="L37" s="28">
        <v>4231</v>
      </c>
      <c r="M37" s="28">
        <v>3.3091599999999999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741.85</v>
      </c>
      <c r="D38" s="37">
        <v>745.16666666666663</v>
      </c>
      <c r="E38" s="37">
        <v>735.88333333333321</v>
      </c>
      <c r="F38" s="37">
        <v>729.91666666666663</v>
      </c>
      <c r="G38" s="37">
        <v>720.63333333333321</v>
      </c>
      <c r="H38" s="37">
        <v>751.13333333333321</v>
      </c>
      <c r="I38" s="37">
        <v>760.41666666666674</v>
      </c>
      <c r="J38" s="37">
        <v>766.38333333333321</v>
      </c>
      <c r="K38" s="28">
        <v>754.45</v>
      </c>
      <c r="L38" s="28">
        <v>739.2</v>
      </c>
      <c r="M38" s="28">
        <v>49.943109999999997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4041.6</v>
      </c>
      <c r="D39" s="37">
        <v>4041.2666666666664</v>
      </c>
      <c r="E39" s="37">
        <v>4009.1333333333328</v>
      </c>
      <c r="F39" s="37">
        <v>3976.6666666666665</v>
      </c>
      <c r="G39" s="37">
        <v>3944.5333333333328</v>
      </c>
      <c r="H39" s="37">
        <v>4073.7333333333327</v>
      </c>
      <c r="I39" s="37">
        <v>4105.8666666666659</v>
      </c>
      <c r="J39" s="37">
        <v>4138.3333333333321</v>
      </c>
      <c r="K39" s="28">
        <v>4073.4</v>
      </c>
      <c r="L39" s="28">
        <v>4008.8</v>
      </c>
      <c r="M39" s="28">
        <v>3.88178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7102.2</v>
      </c>
      <c r="D40" s="37">
        <v>7156.95</v>
      </c>
      <c r="E40" s="37">
        <v>7034.0999999999995</v>
      </c>
      <c r="F40" s="37">
        <v>6966</v>
      </c>
      <c r="G40" s="37">
        <v>6843.15</v>
      </c>
      <c r="H40" s="37">
        <v>7225.0499999999993</v>
      </c>
      <c r="I40" s="37">
        <v>7347.9</v>
      </c>
      <c r="J40" s="37">
        <v>7415.9999999999991</v>
      </c>
      <c r="K40" s="28">
        <v>7279.8</v>
      </c>
      <c r="L40" s="28">
        <v>7088.85</v>
      </c>
      <c r="M40" s="28">
        <v>10.60862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15871.7</v>
      </c>
      <c r="D41" s="37">
        <v>15995.433333333334</v>
      </c>
      <c r="E41" s="37">
        <v>15692.116666666669</v>
      </c>
      <c r="F41" s="37">
        <v>15512.533333333335</v>
      </c>
      <c r="G41" s="37">
        <v>15209.216666666669</v>
      </c>
      <c r="H41" s="37">
        <v>16175.016666666668</v>
      </c>
      <c r="I41" s="37">
        <v>16478.333333333336</v>
      </c>
      <c r="J41" s="37">
        <v>16657.916666666668</v>
      </c>
      <c r="K41" s="28">
        <v>16298.75</v>
      </c>
      <c r="L41" s="28">
        <v>15815.85</v>
      </c>
      <c r="M41" s="28">
        <v>3.72201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5399.9</v>
      </c>
      <c r="D42" s="37">
        <v>5407.7666666666664</v>
      </c>
      <c r="E42" s="37">
        <v>5347.1333333333332</v>
      </c>
      <c r="F42" s="37">
        <v>5294.3666666666668</v>
      </c>
      <c r="G42" s="37">
        <v>5233.7333333333336</v>
      </c>
      <c r="H42" s="37">
        <v>5460.5333333333328</v>
      </c>
      <c r="I42" s="37">
        <v>5521.1666666666661</v>
      </c>
      <c r="J42" s="37">
        <v>5573.9333333333325</v>
      </c>
      <c r="K42" s="28">
        <v>5468.4</v>
      </c>
      <c r="L42" s="28">
        <v>5355</v>
      </c>
      <c r="M42" s="28">
        <v>0.3926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2117.4</v>
      </c>
      <c r="D43" s="37">
        <v>2131.1833333333334</v>
      </c>
      <c r="E43" s="37">
        <v>2094.416666666667</v>
      </c>
      <c r="F43" s="37">
        <v>2071.4333333333334</v>
      </c>
      <c r="G43" s="37">
        <v>2034.666666666667</v>
      </c>
      <c r="H43" s="37">
        <v>2154.166666666667</v>
      </c>
      <c r="I43" s="37">
        <v>2190.9333333333334</v>
      </c>
      <c r="J43" s="37">
        <v>2213.916666666667</v>
      </c>
      <c r="K43" s="28">
        <v>2167.9499999999998</v>
      </c>
      <c r="L43" s="28">
        <v>2108.1999999999998</v>
      </c>
      <c r="M43" s="28">
        <v>2.1581800000000002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278.60000000000002</v>
      </c>
      <c r="D44" s="37">
        <v>278.36666666666667</v>
      </c>
      <c r="E44" s="37">
        <v>273.73333333333335</v>
      </c>
      <c r="F44" s="37">
        <v>268.86666666666667</v>
      </c>
      <c r="G44" s="37">
        <v>264.23333333333335</v>
      </c>
      <c r="H44" s="37">
        <v>283.23333333333335</v>
      </c>
      <c r="I44" s="37">
        <v>287.86666666666667</v>
      </c>
      <c r="J44" s="37">
        <v>292.73333333333335</v>
      </c>
      <c r="K44" s="28">
        <v>283</v>
      </c>
      <c r="L44" s="28">
        <v>273.5</v>
      </c>
      <c r="M44" s="28">
        <v>45.455669999999998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118.25</v>
      </c>
      <c r="D45" s="37">
        <v>118.63333333333333</v>
      </c>
      <c r="E45" s="37">
        <v>117.26666666666665</v>
      </c>
      <c r="F45" s="37">
        <v>116.28333333333333</v>
      </c>
      <c r="G45" s="37">
        <v>114.91666666666666</v>
      </c>
      <c r="H45" s="37">
        <v>119.61666666666665</v>
      </c>
      <c r="I45" s="37">
        <v>120.98333333333332</v>
      </c>
      <c r="J45" s="37">
        <v>121.96666666666664</v>
      </c>
      <c r="K45" s="28">
        <v>120</v>
      </c>
      <c r="L45" s="28">
        <v>117.65</v>
      </c>
      <c r="M45" s="28">
        <v>208.22630000000001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48.75</v>
      </c>
      <c r="D46" s="37">
        <v>49.050000000000004</v>
      </c>
      <c r="E46" s="37">
        <v>48.300000000000011</v>
      </c>
      <c r="F46" s="37">
        <v>47.850000000000009</v>
      </c>
      <c r="G46" s="37">
        <v>47.100000000000016</v>
      </c>
      <c r="H46" s="37">
        <v>49.500000000000007</v>
      </c>
      <c r="I46" s="37">
        <v>50.249999999999993</v>
      </c>
      <c r="J46" s="37">
        <v>50.7</v>
      </c>
      <c r="K46" s="28">
        <v>49.8</v>
      </c>
      <c r="L46" s="28">
        <v>48.6</v>
      </c>
      <c r="M46" s="28">
        <v>15.7082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1856.1</v>
      </c>
      <c r="D47" s="37">
        <v>1873.6833333333332</v>
      </c>
      <c r="E47" s="37">
        <v>1832.5166666666664</v>
      </c>
      <c r="F47" s="37">
        <v>1808.9333333333332</v>
      </c>
      <c r="G47" s="37">
        <v>1767.7666666666664</v>
      </c>
      <c r="H47" s="37">
        <v>1897.2666666666664</v>
      </c>
      <c r="I47" s="37">
        <v>1938.4333333333329</v>
      </c>
      <c r="J47" s="37">
        <v>1962.0166666666664</v>
      </c>
      <c r="K47" s="28">
        <v>1914.85</v>
      </c>
      <c r="L47" s="28">
        <v>1850.1</v>
      </c>
      <c r="M47" s="28">
        <v>4.0416299999999996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668.5</v>
      </c>
      <c r="D48" s="37">
        <v>675.94999999999993</v>
      </c>
      <c r="E48" s="37">
        <v>659.19999999999982</v>
      </c>
      <c r="F48" s="37">
        <v>649.89999999999986</v>
      </c>
      <c r="G48" s="37">
        <v>633.14999999999975</v>
      </c>
      <c r="H48" s="37">
        <v>685.24999999999989</v>
      </c>
      <c r="I48" s="37">
        <v>702.00000000000011</v>
      </c>
      <c r="J48" s="37">
        <v>711.3</v>
      </c>
      <c r="K48" s="28">
        <v>692.7</v>
      </c>
      <c r="L48" s="28">
        <v>666.65</v>
      </c>
      <c r="M48" s="28">
        <v>8.8872999999999998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289.10000000000002</v>
      </c>
      <c r="D49" s="37">
        <v>287.38333333333338</v>
      </c>
      <c r="E49" s="37">
        <v>284.51666666666677</v>
      </c>
      <c r="F49" s="37">
        <v>279.93333333333339</v>
      </c>
      <c r="G49" s="37">
        <v>277.06666666666678</v>
      </c>
      <c r="H49" s="37">
        <v>291.96666666666675</v>
      </c>
      <c r="I49" s="37">
        <v>294.83333333333343</v>
      </c>
      <c r="J49" s="37">
        <v>299.41666666666674</v>
      </c>
      <c r="K49" s="28">
        <v>290.25</v>
      </c>
      <c r="L49" s="28">
        <v>282.8</v>
      </c>
      <c r="M49" s="28">
        <v>62.70364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721.1</v>
      </c>
      <c r="D50" s="37">
        <v>724.06666666666661</v>
      </c>
      <c r="E50" s="37">
        <v>715.13333333333321</v>
      </c>
      <c r="F50" s="37">
        <v>709.16666666666663</v>
      </c>
      <c r="G50" s="37">
        <v>700.23333333333323</v>
      </c>
      <c r="H50" s="37">
        <v>730.03333333333319</v>
      </c>
      <c r="I50" s="37">
        <v>738.96666666666658</v>
      </c>
      <c r="J50" s="37">
        <v>744.93333333333317</v>
      </c>
      <c r="K50" s="28">
        <v>733</v>
      </c>
      <c r="L50" s="28">
        <v>718.1</v>
      </c>
      <c r="M50" s="28">
        <v>10.80828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52.3</v>
      </c>
      <c r="D51" s="37">
        <v>52.816666666666663</v>
      </c>
      <c r="E51" s="37">
        <v>51.533333333333324</v>
      </c>
      <c r="F51" s="37">
        <v>50.766666666666659</v>
      </c>
      <c r="G51" s="37">
        <v>49.48333333333332</v>
      </c>
      <c r="H51" s="37">
        <v>53.583333333333329</v>
      </c>
      <c r="I51" s="37">
        <v>54.86666666666666</v>
      </c>
      <c r="J51" s="37">
        <v>55.633333333333333</v>
      </c>
      <c r="K51" s="28">
        <v>54.1</v>
      </c>
      <c r="L51" s="28">
        <v>52.05</v>
      </c>
      <c r="M51" s="28">
        <v>157.31612000000001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333.65</v>
      </c>
      <c r="D52" s="37">
        <v>334.29999999999995</v>
      </c>
      <c r="E52" s="37">
        <v>331.14999999999992</v>
      </c>
      <c r="F52" s="37">
        <v>328.65</v>
      </c>
      <c r="G52" s="37">
        <v>325.49999999999994</v>
      </c>
      <c r="H52" s="37">
        <v>336.7999999999999</v>
      </c>
      <c r="I52" s="37">
        <v>339.95</v>
      </c>
      <c r="J52" s="37">
        <v>342.44999999999987</v>
      </c>
      <c r="K52" s="28">
        <v>337.45</v>
      </c>
      <c r="L52" s="28">
        <v>331.8</v>
      </c>
      <c r="M52" s="28">
        <v>21.139779999999998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727.6</v>
      </c>
      <c r="D53" s="37">
        <v>728.80000000000007</v>
      </c>
      <c r="E53" s="37">
        <v>723.20000000000016</v>
      </c>
      <c r="F53" s="37">
        <v>718.80000000000007</v>
      </c>
      <c r="G53" s="37">
        <v>713.20000000000016</v>
      </c>
      <c r="H53" s="37">
        <v>733.20000000000016</v>
      </c>
      <c r="I53" s="37">
        <v>738.80000000000007</v>
      </c>
      <c r="J53" s="37">
        <v>743.20000000000016</v>
      </c>
      <c r="K53" s="28">
        <v>734.4</v>
      </c>
      <c r="L53" s="28">
        <v>724.4</v>
      </c>
      <c r="M53" s="28">
        <v>81.184899999999999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305.5</v>
      </c>
      <c r="D54" s="37">
        <v>305.58333333333331</v>
      </c>
      <c r="E54" s="37">
        <v>302.91666666666663</v>
      </c>
      <c r="F54" s="37">
        <v>300.33333333333331</v>
      </c>
      <c r="G54" s="37">
        <v>297.66666666666663</v>
      </c>
      <c r="H54" s="37">
        <v>308.16666666666663</v>
      </c>
      <c r="I54" s="37">
        <v>310.83333333333326</v>
      </c>
      <c r="J54" s="37">
        <v>313.41666666666663</v>
      </c>
      <c r="K54" s="28">
        <v>308.25</v>
      </c>
      <c r="L54" s="28">
        <v>303</v>
      </c>
      <c r="M54" s="28">
        <v>19.941849999999999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17089.650000000001</v>
      </c>
      <c r="D55" s="37">
        <v>17229.633333333335</v>
      </c>
      <c r="E55" s="37">
        <v>16917.01666666667</v>
      </c>
      <c r="F55" s="37">
        <v>16744.383333333335</v>
      </c>
      <c r="G55" s="37">
        <v>16431.76666666667</v>
      </c>
      <c r="H55" s="37">
        <v>17402.26666666667</v>
      </c>
      <c r="I55" s="37">
        <v>17714.883333333331</v>
      </c>
      <c r="J55" s="37">
        <v>17887.51666666667</v>
      </c>
      <c r="K55" s="28">
        <v>17542.25</v>
      </c>
      <c r="L55" s="28">
        <v>17057</v>
      </c>
      <c r="M55" s="28">
        <v>0.38621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3676.45</v>
      </c>
      <c r="D56" s="37">
        <v>3681.5</v>
      </c>
      <c r="E56" s="37">
        <v>3630</v>
      </c>
      <c r="F56" s="37">
        <v>3583.55</v>
      </c>
      <c r="G56" s="37">
        <v>3532.05</v>
      </c>
      <c r="H56" s="37">
        <v>3727.95</v>
      </c>
      <c r="I56" s="37">
        <v>3779.45</v>
      </c>
      <c r="J56" s="37">
        <v>3825.8999999999996</v>
      </c>
      <c r="K56" s="28">
        <v>3733</v>
      </c>
      <c r="L56" s="28">
        <v>3635.05</v>
      </c>
      <c r="M56" s="28">
        <v>3.66371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222.05</v>
      </c>
      <c r="D57" s="37">
        <v>224.20000000000002</v>
      </c>
      <c r="E57" s="37">
        <v>219.00000000000003</v>
      </c>
      <c r="F57" s="37">
        <v>215.95000000000002</v>
      </c>
      <c r="G57" s="37">
        <v>210.75000000000003</v>
      </c>
      <c r="H57" s="37">
        <v>227.25000000000003</v>
      </c>
      <c r="I57" s="37">
        <v>232.45000000000002</v>
      </c>
      <c r="J57" s="37">
        <v>235.50000000000003</v>
      </c>
      <c r="K57" s="28">
        <v>229.4</v>
      </c>
      <c r="L57" s="28">
        <v>221.15</v>
      </c>
      <c r="M57" s="28">
        <v>83.262410000000003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772.35</v>
      </c>
      <c r="D58" s="37">
        <v>775.30000000000007</v>
      </c>
      <c r="E58" s="37">
        <v>764.15000000000009</v>
      </c>
      <c r="F58" s="37">
        <v>755.95</v>
      </c>
      <c r="G58" s="37">
        <v>744.80000000000007</v>
      </c>
      <c r="H58" s="37">
        <v>783.50000000000011</v>
      </c>
      <c r="I58" s="37">
        <v>794.65</v>
      </c>
      <c r="J58" s="37">
        <v>802.85000000000014</v>
      </c>
      <c r="K58" s="28">
        <v>786.45</v>
      </c>
      <c r="L58" s="28">
        <v>767.1</v>
      </c>
      <c r="M58" s="28">
        <v>9.4270099999999992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1022.55</v>
      </c>
      <c r="D59" s="37">
        <v>1022.6333333333332</v>
      </c>
      <c r="E59" s="37">
        <v>1015.4166666666665</v>
      </c>
      <c r="F59" s="37">
        <v>1008.2833333333333</v>
      </c>
      <c r="G59" s="37">
        <v>1001.0666666666666</v>
      </c>
      <c r="H59" s="37">
        <v>1029.7666666666664</v>
      </c>
      <c r="I59" s="37">
        <v>1036.9833333333331</v>
      </c>
      <c r="J59" s="37">
        <v>1044.1166666666663</v>
      </c>
      <c r="K59" s="28">
        <v>1029.8499999999999</v>
      </c>
      <c r="L59" s="28">
        <v>1015.5</v>
      </c>
      <c r="M59" s="28">
        <v>9.9305299999999992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1704</v>
      </c>
      <c r="D60" s="37">
        <v>1715.8999999999999</v>
      </c>
      <c r="E60" s="37">
        <v>1687.0999999999997</v>
      </c>
      <c r="F60" s="37">
        <v>1670.1999999999998</v>
      </c>
      <c r="G60" s="37">
        <v>1641.3999999999996</v>
      </c>
      <c r="H60" s="37">
        <v>1732.7999999999997</v>
      </c>
      <c r="I60" s="37">
        <v>1761.6</v>
      </c>
      <c r="J60" s="37">
        <v>1778.4999999999998</v>
      </c>
      <c r="K60" s="28">
        <v>1744.7</v>
      </c>
      <c r="L60" s="28">
        <v>1699</v>
      </c>
      <c r="M60" s="28">
        <v>1.0625500000000001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218.3</v>
      </c>
      <c r="D61" s="37">
        <v>217.76666666666665</v>
      </c>
      <c r="E61" s="37">
        <v>214.58333333333331</v>
      </c>
      <c r="F61" s="37">
        <v>210.86666666666667</v>
      </c>
      <c r="G61" s="37">
        <v>207.68333333333334</v>
      </c>
      <c r="H61" s="37">
        <v>221.48333333333329</v>
      </c>
      <c r="I61" s="37">
        <v>224.66666666666663</v>
      </c>
      <c r="J61" s="37">
        <v>228.38333333333327</v>
      </c>
      <c r="K61" s="28">
        <v>220.95</v>
      </c>
      <c r="L61" s="28">
        <v>214.05</v>
      </c>
      <c r="M61" s="28">
        <v>103.90479999999999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3762.9</v>
      </c>
      <c r="D62" s="37">
        <v>3790.9666666666667</v>
      </c>
      <c r="E62" s="37">
        <v>3721.9333333333334</v>
      </c>
      <c r="F62" s="37">
        <v>3680.9666666666667</v>
      </c>
      <c r="G62" s="37">
        <v>3611.9333333333334</v>
      </c>
      <c r="H62" s="37">
        <v>3831.9333333333334</v>
      </c>
      <c r="I62" s="37">
        <v>3900.9666666666672</v>
      </c>
      <c r="J62" s="37">
        <v>3941.9333333333334</v>
      </c>
      <c r="K62" s="28">
        <v>3860</v>
      </c>
      <c r="L62" s="28">
        <v>3750</v>
      </c>
      <c r="M62" s="28">
        <v>3.9782099999999998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1589.05</v>
      </c>
      <c r="D63" s="37">
        <v>1577.3666666666668</v>
      </c>
      <c r="E63" s="37">
        <v>1558.7333333333336</v>
      </c>
      <c r="F63" s="37">
        <v>1528.4166666666667</v>
      </c>
      <c r="G63" s="37">
        <v>1509.7833333333335</v>
      </c>
      <c r="H63" s="37">
        <v>1607.6833333333336</v>
      </c>
      <c r="I63" s="37">
        <v>1626.3166666666668</v>
      </c>
      <c r="J63" s="37">
        <v>1656.6333333333337</v>
      </c>
      <c r="K63" s="28">
        <v>1596</v>
      </c>
      <c r="L63" s="28">
        <v>1547.05</v>
      </c>
      <c r="M63" s="28">
        <v>5.3803599999999996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670.15</v>
      </c>
      <c r="D64" s="37">
        <v>674.99999999999989</v>
      </c>
      <c r="E64" s="37">
        <v>664.19999999999982</v>
      </c>
      <c r="F64" s="37">
        <v>658.24999999999989</v>
      </c>
      <c r="G64" s="37">
        <v>647.44999999999982</v>
      </c>
      <c r="H64" s="37">
        <v>680.94999999999982</v>
      </c>
      <c r="I64" s="37">
        <v>691.74999999999977</v>
      </c>
      <c r="J64" s="37">
        <v>697.69999999999982</v>
      </c>
      <c r="K64" s="28">
        <v>685.8</v>
      </c>
      <c r="L64" s="28">
        <v>669.05</v>
      </c>
      <c r="M64" s="28">
        <v>7.8228400000000002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1008.75</v>
      </c>
      <c r="D65" s="37">
        <v>1016.1</v>
      </c>
      <c r="E65" s="37">
        <v>997.65000000000009</v>
      </c>
      <c r="F65" s="37">
        <v>986.55000000000007</v>
      </c>
      <c r="G65" s="37">
        <v>968.10000000000014</v>
      </c>
      <c r="H65" s="37">
        <v>1027.2</v>
      </c>
      <c r="I65" s="37">
        <v>1045.6500000000001</v>
      </c>
      <c r="J65" s="37">
        <v>1056.75</v>
      </c>
      <c r="K65" s="28">
        <v>1034.55</v>
      </c>
      <c r="L65" s="28">
        <v>1005</v>
      </c>
      <c r="M65" s="28">
        <v>3.2861600000000002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392.8</v>
      </c>
      <c r="D66" s="37">
        <v>391.81666666666666</v>
      </c>
      <c r="E66" s="37">
        <v>387.0333333333333</v>
      </c>
      <c r="F66" s="37">
        <v>381.26666666666665</v>
      </c>
      <c r="G66" s="37">
        <v>376.48333333333329</v>
      </c>
      <c r="H66" s="37">
        <v>397.58333333333331</v>
      </c>
      <c r="I66" s="37">
        <v>402.36666666666673</v>
      </c>
      <c r="J66" s="37">
        <v>408.13333333333333</v>
      </c>
      <c r="K66" s="28">
        <v>396.6</v>
      </c>
      <c r="L66" s="28">
        <v>386.05</v>
      </c>
      <c r="M66" s="28">
        <v>12.94777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1201.75</v>
      </c>
      <c r="D67" s="37">
        <v>1208.4833333333333</v>
      </c>
      <c r="E67" s="37">
        <v>1189.0166666666667</v>
      </c>
      <c r="F67" s="37">
        <v>1176.2833333333333</v>
      </c>
      <c r="G67" s="37">
        <v>1156.8166666666666</v>
      </c>
      <c r="H67" s="37">
        <v>1221.2166666666667</v>
      </c>
      <c r="I67" s="37">
        <v>1240.6833333333334</v>
      </c>
      <c r="J67" s="37">
        <v>1253.4166666666667</v>
      </c>
      <c r="K67" s="28">
        <v>1227.95</v>
      </c>
      <c r="L67" s="28">
        <v>1195.75</v>
      </c>
      <c r="M67" s="28">
        <v>6.7968599999999997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364.8</v>
      </c>
      <c r="D68" s="37">
        <v>366.76666666666665</v>
      </c>
      <c r="E68" s="37">
        <v>361.2833333333333</v>
      </c>
      <c r="F68" s="37">
        <v>357.76666666666665</v>
      </c>
      <c r="G68" s="37">
        <v>352.2833333333333</v>
      </c>
      <c r="H68" s="37">
        <v>370.2833333333333</v>
      </c>
      <c r="I68" s="37">
        <v>375.76666666666665</v>
      </c>
      <c r="J68" s="37">
        <v>379.2833333333333</v>
      </c>
      <c r="K68" s="28">
        <v>372.25</v>
      </c>
      <c r="L68" s="28">
        <v>363.25</v>
      </c>
      <c r="M68" s="28">
        <v>37.968130000000002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584.20000000000005</v>
      </c>
      <c r="D69" s="37">
        <v>585.81666666666661</v>
      </c>
      <c r="E69" s="37">
        <v>579.73333333333323</v>
      </c>
      <c r="F69" s="37">
        <v>575.26666666666665</v>
      </c>
      <c r="G69" s="37">
        <v>569.18333333333328</v>
      </c>
      <c r="H69" s="37">
        <v>590.28333333333319</v>
      </c>
      <c r="I69" s="37">
        <v>596.36666666666667</v>
      </c>
      <c r="J69" s="37">
        <v>600.83333333333314</v>
      </c>
      <c r="K69" s="28">
        <v>591.9</v>
      </c>
      <c r="L69" s="28">
        <v>581.35</v>
      </c>
      <c r="M69" s="28">
        <v>13.33644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1554.1</v>
      </c>
      <c r="D70" s="37">
        <v>1570.0333333333335</v>
      </c>
      <c r="E70" s="37">
        <v>1526.7166666666672</v>
      </c>
      <c r="F70" s="37">
        <v>1499.3333333333337</v>
      </c>
      <c r="G70" s="37">
        <v>1456.0166666666673</v>
      </c>
      <c r="H70" s="37">
        <v>1597.416666666667</v>
      </c>
      <c r="I70" s="37">
        <v>1640.7333333333331</v>
      </c>
      <c r="J70" s="37">
        <v>1668.1166666666668</v>
      </c>
      <c r="K70" s="28">
        <v>1613.35</v>
      </c>
      <c r="L70" s="28">
        <v>1542.65</v>
      </c>
      <c r="M70" s="28">
        <v>2.46021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1980.45</v>
      </c>
      <c r="D71" s="37">
        <v>1993.0833333333333</v>
      </c>
      <c r="E71" s="37">
        <v>1962.3666666666666</v>
      </c>
      <c r="F71" s="37">
        <v>1944.2833333333333</v>
      </c>
      <c r="G71" s="37">
        <v>1913.5666666666666</v>
      </c>
      <c r="H71" s="37">
        <v>2011.1666666666665</v>
      </c>
      <c r="I71" s="37">
        <v>2041.8833333333332</v>
      </c>
      <c r="J71" s="37">
        <v>2059.9666666666662</v>
      </c>
      <c r="K71" s="28">
        <v>2023.8</v>
      </c>
      <c r="L71" s="28">
        <v>1975</v>
      </c>
      <c r="M71" s="28">
        <v>7.1223000000000001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3580.65</v>
      </c>
      <c r="D72" s="37">
        <v>3604.0666666666671</v>
      </c>
      <c r="E72" s="37">
        <v>3534.6333333333341</v>
      </c>
      <c r="F72" s="37">
        <v>3488.6166666666672</v>
      </c>
      <c r="G72" s="37">
        <v>3419.1833333333343</v>
      </c>
      <c r="H72" s="37">
        <v>3650.0833333333339</v>
      </c>
      <c r="I72" s="37">
        <v>3719.5166666666673</v>
      </c>
      <c r="J72" s="37">
        <v>3765.5333333333338</v>
      </c>
      <c r="K72" s="28">
        <v>3673.5</v>
      </c>
      <c r="L72" s="28">
        <v>3558.05</v>
      </c>
      <c r="M72" s="28">
        <v>10.501760000000001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4034.5</v>
      </c>
      <c r="D73" s="37">
        <v>3994.8166666666671</v>
      </c>
      <c r="E73" s="37">
        <v>3914.6833333333343</v>
      </c>
      <c r="F73" s="37">
        <v>3794.8666666666672</v>
      </c>
      <c r="G73" s="37">
        <v>3714.7333333333345</v>
      </c>
      <c r="H73" s="37">
        <v>4114.6333333333341</v>
      </c>
      <c r="I73" s="37">
        <v>4194.7666666666664</v>
      </c>
      <c r="J73" s="37">
        <v>4314.5833333333339</v>
      </c>
      <c r="K73" s="28">
        <v>4074.95</v>
      </c>
      <c r="L73" s="28">
        <v>3875</v>
      </c>
      <c r="M73" s="28">
        <v>3.5834600000000001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2507.35</v>
      </c>
      <c r="D74" s="37">
        <v>2500.75</v>
      </c>
      <c r="E74" s="37">
        <v>2438.15</v>
      </c>
      <c r="F74" s="37">
        <v>2368.9500000000003</v>
      </c>
      <c r="G74" s="37">
        <v>2306.3500000000004</v>
      </c>
      <c r="H74" s="37">
        <v>2569.9499999999998</v>
      </c>
      <c r="I74" s="37">
        <v>2632.55</v>
      </c>
      <c r="J74" s="37">
        <v>2701.7499999999995</v>
      </c>
      <c r="K74" s="28">
        <v>2563.35</v>
      </c>
      <c r="L74" s="28">
        <v>2431.5500000000002</v>
      </c>
      <c r="M74" s="28">
        <v>4.4116499999999998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4186.95</v>
      </c>
      <c r="D75" s="37">
        <v>4192.3</v>
      </c>
      <c r="E75" s="37">
        <v>4154.6500000000005</v>
      </c>
      <c r="F75" s="37">
        <v>4122.3500000000004</v>
      </c>
      <c r="G75" s="37">
        <v>4084.7000000000007</v>
      </c>
      <c r="H75" s="37">
        <v>4224.6000000000004</v>
      </c>
      <c r="I75" s="37">
        <v>4262.25</v>
      </c>
      <c r="J75" s="37">
        <v>4294.55</v>
      </c>
      <c r="K75" s="28">
        <v>4229.95</v>
      </c>
      <c r="L75" s="28">
        <v>4160</v>
      </c>
      <c r="M75" s="28">
        <v>3.3856199999999999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3363.25</v>
      </c>
      <c r="D76" s="37">
        <v>3369.4666666666667</v>
      </c>
      <c r="E76" s="37">
        <v>3323.8833333333332</v>
      </c>
      <c r="F76" s="37">
        <v>3284.5166666666664</v>
      </c>
      <c r="G76" s="37">
        <v>3238.9333333333329</v>
      </c>
      <c r="H76" s="37">
        <v>3408.8333333333335</v>
      </c>
      <c r="I76" s="37">
        <v>3454.4166666666665</v>
      </c>
      <c r="J76" s="37">
        <v>3493.7833333333338</v>
      </c>
      <c r="K76" s="28">
        <v>3415.05</v>
      </c>
      <c r="L76" s="28">
        <v>3330.1</v>
      </c>
      <c r="M76" s="28">
        <v>9.2807099999999991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489.3</v>
      </c>
      <c r="D77" s="37">
        <v>489.68333333333339</v>
      </c>
      <c r="E77" s="37">
        <v>483.71666666666681</v>
      </c>
      <c r="F77" s="37">
        <v>478.13333333333344</v>
      </c>
      <c r="G77" s="37">
        <v>472.16666666666686</v>
      </c>
      <c r="H77" s="37">
        <v>495.26666666666677</v>
      </c>
      <c r="I77" s="37">
        <v>501.23333333333335</v>
      </c>
      <c r="J77" s="37">
        <v>506.81666666666672</v>
      </c>
      <c r="K77" s="28">
        <v>495.65</v>
      </c>
      <c r="L77" s="28">
        <v>484.1</v>
      </c>
      <c r="M77" s="28">
        <v>7.2682000000000002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1725.8</v>
      </c>
      <c r="D78" s="37">
        <v>1740.4666666666665</v>
      </c>
      <c r="E78" s="37">
        <v>1707.9333333333329</v>
      </c>
      <c r="F78" s="37">
        <v>1690.0666666666664</v>
      </c>
      <c r="G78" s="37">
        <v>1657.5333333333328</v>
      </c>
      <c r="H78" s="37">
        <v>1758.333333333333</v>
      </c>
      <c r="I78" s="37">
        <v>1790.8666666666663</v>
      </c>
      <c r="J78" s="37">
        <v>1808.7333333333331</v>
      </c>
      <c r="K78" s="28">
        <v>1773</v>
      </c>
      <c r="L78" s="28">
        <v>1722.6</v>
      </c>
      <c r="M78" s="28">
        <v>2.3868100000000001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154.30000000000001</v>
      </c>
      <c r="D79" s="37">
        <v>155.81666666666669</v>
      </c>
      <c r="E79" s="37">
        <v>152.13333333333338</v>
      </c>
      <c r="F79" s="37">
        <v>149.9666666666667</v>
      </c>
      <c r="G79" s="37">
        <v>146.28333333333339</v>
      </c>
      <c r="H79" s="37">
        <v>157.98333333333338</v>
      </c>
      <c r="I79" s="37">
        <v>161.66666666666671</v>
      </c>
      <c r="J79" s="37">
        <v>163.83333333333337</v>
      </c>
      <c r="K79" s="28">
        <v>159.5</v>
      </c>
      <c r="L79" s="28">
        <v>153.65</v>
      </c>
      <c r="M79" s="28">
        <v>27.9514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1373.8</v>
      </c>
      <c r="D80" s="37">
        <v>1376.6000000000001</v>
      </c>
      <c r="E80" s="37">
        <v>1358.2000000000003</v>
      </c>
      <c r="F80" s="37">
        <v>1342.6000000000001</v>
      </c>
      <c r="G80" s="37">
        <v>1324.2000000000003</v>
      </c>
      <c r="H80" s="37">
        <v>1392.2000000000003</v>
      </c>
      <c r="I80" s="37">
        <v>1410.6000000000004</v>
      </c>
      <c r="J80" s="37">
        <v>1426.2000000000003</v>
      </c>
      <c r="K80" s="28">
        <v>1395</v>
      </c>
      <c r="L80" s="28">
        <v>1361</v>
      </c>
      <c r="M80" s="28">
        <v>3.3988700000000001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106.65</v>
      </c>
      <c r="D81" s="37">
        <v>106.60000000000001</v>
      </c>
      <c r="E81" s="37">
        <v>105.55000000000001</v>
      </c>
      <c r="F81" s="37">
        <v>104.45</v>
      </c>
      <c r="G81" s="37">
        <v>103.4</v>
      </c>
      <c r="H81" s="37">
        <v>107.70000000000002</v>
      </c>
      <c r="I81" s="37">
        <v>108.75</v>
      </c>
      <c r="J81" s="37">
        <v>109.85000000000002</v>
      </c>
      <c r="K81" s="28">
        <v>107.65</v>
      </c>
      <c r="L81" s="28">
        <v>105.5</v>
      </c>
      <c r="M81" s="28">
        <v>116.27415999999999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295.39999999999998</v>
      </c>
      <c r="D82" s="37">
        <v>296.11666666666667</v>
      </c>
      <c r="E82" s="37">
        <v>287.38333333333333</v>
      </c>
      <c r="F82" s="37">
        <v>279.36666666666667</v>
      </c>
      <c r="G82" s="37">
        <v>270.63333333333333</v>
      </c>
      <c r="H82" s="37">
        <v>304.13333333333333</v>
      </c>
      <c r="I82" s="37">
        <v>312.86666666666667</v>
      </c>
      <c r="J82" s="37">
        <v>320.88333333333333</v>
      </c>
      <c r="K82" s="28">
        <v>304.85000000000002</v>
      </c>
      <c r="L82" s="28">
        <v>288.10000000000002</v>
      </c>
      <c r="M82" s="28">
        <v>29.18505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129.35</v>
      </c>
      <c r="D83" s="37">
        <v>129.71666666666667</v>
      </c>
      <c r="E83" s="37">
        <v>127.73333333333335</v>
      </c>
      <c r="F83" s="37">
        <v>126.11666666666667</v>
      </c>
      <c r="G83" s="37">
        <v>124.13333333333335</v>
      </c>
      <c r="H83" s="37">
        <v>131.33333333333334</v>
      </c>
      <c r="I83" s="37">
        <v>133.31666666666663</v>
      </c>
      <c r="J83" s="37">
        <v>134.93333333333334</v>
      </c>
      <c r="K83" s="28">
        <v>131.69999999999999</v>
      </c>
      <c r="L83" s="28">
        <v>128.1</v>
      </c>
      <c r="M83" s="28">
        <v>164.26946000000001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2369.9</v>
      </c>
      <c r="D84" s="37">
        <v>2374</v>
      </c>
      <c r="E84" s="37">
        <v>2348</v>
      </c>
      <c r="F84" s="37">
        <v>2326.1</v>
      </c>
      <c r="G84" s="37">
        <v>2300.1</v>
      </c>
      <c r="H84" s="37">
        <v>2395.9</v>
      </c>
      <c r="I84" s="37">
        <v>2421.9</v>
      </c>
      <c r="J84" s="37">
        <v>2443.8000000000002</v>
      </c>
      <c r="K84" s="28">
        <v>2400</v>
      </c>
      <c r="L84" s="28">
        <v>2352.1</v>
      </c>
      <c r="M84" s="28">
        <v>2.17388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369.7</v>
      </c>
      <c r="D85" s="37">
        <v>374.76666666666665</v>
      </c>
      <c r="E85" s="37">
        <v>363.58333333333331</v>
      </c>
      <c r="F85" s="37">
        <v>357.46666666666664</v>
      </c>
      <c r="G85" s="37">
        <v>346.2833333333333</v>
      </c>
      <c r="H85" s="37">
        <v>380.88333333333333</v>
      </c>
      <c r="I85" s="37">
        <v>392.06666666666672</v>
      </c>
      <c r="J85" s="37">
        <v>398.18333333333334</v>
      </c>
      <c r="K85" s="28">
        <v>385.95</v>
      </c>
      <c r="L85" s="28">
        <v>368.65</v>
      </c>
      <c r="M85" s="28">
        <v>11.324389999999999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887.4</v>
      </c>
      <c r="D86" s="37">
        <v>892.08333333333337</v>
      </c>
      <c r="E86" s="37">
        <v>879.16666666666674</v>
      </c>
      <c r="F86" s="37">
        <v>870.93333333333339</v>
      </c>
      <c r="G86" s="37">
        <v>858.01666666666677</v>
      </c>
      <c r="H86" s="37">
        <v>900.31666666666672</v>
      </c>
      <c r="I86" s="37">
        <v>913.23333333333346</v>
      </c>
      <c r="J86" s="37">
        <v>921.4666666666667</v>
      </c>
      <c r="K86" s="28">
        <v>905</v>
      </c>
      <c r="L86" s="28">
        <v>883.85</v>
      </c>
      <c r="M86" s="28">
        <v>9.0986700000000003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1302.5</v>
      </c>
      <c r="D87" s="37">
        <v>1320.4833333333333</v>
      </c>
      <c r="E87" s="37">
        <v>1282.0166666666667</v>
      </c>
      <c r="F87" s="37">
        <v>1261.5333333333333</v>
      </c>
      <c r="G87" s="37">
        <v>1223.0666666666666</v>
      </c>
      <c r="H87" s="37">
        <v>1340.9666666666667</v>
      </c>
      <c r="I87" s="37">
        <v>1379.4333333333334</v>
      </c>
      <c r="J87" s="37">
        <v>1399.9166666666667</v>
      </c>
      <c r="K87" s="28">
        <v>1358.95</v>
      </c>
      <c r="L87" s="28">
        <v>1300</v>
      </c>
      <c r="M87" s="28">
        <v>7.5613700000000001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1564.1</v>
      </c>
      <c r="D88" s="37">
        <v>1572.2833333333335</v>
      </c>
      <c r="E88" s="37">
        <v>1545.5666666666671</v>
      </c>
      <c r="F88" s="37">
        <v>1527.0333333333335</v>
      </c>
      <c r="G88" s="37">
        <v>1500.3166666666671</v>
      </c>
      <c r="H88" s="37">
        <v>1590.8166666666671</v>
      </c>
      <c r="I88" s="37">
        <v>1617.5333333333338</v>
      </c>
      <c r="J88" s="37">
        <v>1636.0666666666671</v>
      </c>
      <c r="K88" s="28">
        <v>1599</v>
      </c>
      <c r="L88" s="28">
        <v>1553.75</v>
      </c>
      <c r="M88" s="28">
        <v>9.5875299999999992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485.75</v>
      </c>
      <c r="D89" s="37">
        <v>489.09999999999997</v>
      </c>
      <c r="E89" s="37">
        <v>476.64999999999992</v>
      </c>
      <c r="F89" s="37">
        <v>467.54999999999995</v>
      </c>
      <c r="G89" s="37">
        <v>455.09999999999991</v>
      </c>
      <c r="H89" s="37">
        <v>498.19999999999993</v>
      </c>
      <c r="I89" s="37">
        <v>510.65</v>
      </c>
      <c r="J89" s="37">
        <v>519.75</v>
      </c>
      <c r="K89" s="28">
        <v>501.55</v>
      </c>
      <c r="L89" s="28">
        <v>480</v>
      </c>
      <c r="M89" s="28">
        <v>17.235679999999999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239.45</v>
      </c>
      <c r="D90" s="37">
        <v>240.9666666666667</v>
      </c>
      <c r="E90" s="37">
        <v>236.78333333333339</v>
      </c>
      <c r="F90" s="37">
        <v>234.1166666666667</v>
      </c>
      <c r="G90" s="37">
        <v>229.93333333333339</v>
      </c>
      <c r="H90" s="37">
        <v>243.63333333333338</v>
      </c>
      <c r="I90" s="37">
        <v>247.81666666666666</v>
      </c>
      <c r="J90" s="37">
        <v>250.48333333333338</v>
      </c>
      <c r="K90" s="28">
        <v>245.15</v>
      </c>
      <c r="L90" s="28">
        <v>238.3</v>
      </c>
      <c r="M90" s="28">
        <v>4.1999000000000004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959.45</v>
      </c>
      <c r="D91" s="37">
        <v>961.55000000000007</v>
      </c>
      <c r="E91" s="37">
        <v>953.10000000000014</v>
      </c>
      <c r="F91" s="37">
        <v>946.75000000000011</v>
      </c>
      <c r="G91" s="37">
        <v>938.30000000000018</v>
      </c>
      <c r="H91" s="37">
        <v>967.90000000000009</v>
      </c>
      <c r="I91" s="37">
        <v>976.35000000000014</v>
      </c>
      <c r="J91" s="37">
        <v>982.7</v>
      </c>
      <c r="K91" s="28">
        <v>970</v>
      </c>
      <c r="L91" s="28">
        <v>955.2</v>
      </c>
      <c r="M91" s="28">
        <v>36.167990000000003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2103.6999999999998</v>
      </c>
      <c r="D92" s="37">
        <v>2116.3999999999996</v>
      </c>
      <c r="E92" s="37">
        <v>2084.9499999999994</v>
      </c>
      <c r="F92" s="37">
        <v>2066.1999999999998</v>
      </c>
      <c r="G92" s="37">
        <v>2034.7499999999995</v>
      </c>
      <c r="H92" s="37">
        <v>2135.1499999999992</v>
      </c>
      <c r="I92" s="37">
        <v>2166.6</v>
      </c>
      <c r="J92" s="37">
        <v>2185.349999999999</v>
      </c>
      <c r="K92" s="28">
        <v>2147.85</v>
      </c>
      <c r="L92" s="28">
        <v>2097.65</v>
      </c>
      <c r="M92" s="28">
        <v>5.2006300000000003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1470.35</v>
      </c>
      <c r="D93" s="37">
        <v>1475.4666666666665</v>
      </c>
      <c r="E93" s="37">
        <v>1462.583333333333</v>
      </c>
      <c r="F93" s="37">
        <v>1454.8166666666666</v>
      </c>
      <c r="G93" s="37">
        <v>1441.9333333333332</v>
      </c>
      <c r="H93" s="37">
        <v>1483.2333333333329</v>
      </c>
      <c r="I93" s="37">
        <v>1496.1166666666666</v>
      </c>
      <c r="J93" s="37">
        <v>1503.8833333333328</v>
      </c>
      <c r="K93" s="28">
        <v>1488.35</v>
      </c>
      <c r="L93" s="28">
        <v>1467.7</v>
      </c>
      <c r="M93" s="28">
        <v>41.17033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566.65</v>
      </c>
      <c r="D94" s="37">
        <v>569.63333333333333</v>
      </c>
      <c r="E94" s="37">
        <v>562.61666666666667</v>
      </c>
      <c r="F94" s="37">
        <v>558.58333333333337</v>
      </c>
      <c r="G94" s="37">
        <v>551.56666666666672</v>
      </c>
      <c r="H94" s="37">
        <v>573.66666666666663</v>
      </c>
      <c r="I94" s="37">
        <v>580.68333333333328</v>
      </c>
      <c r="J94" s="37">
        <v>584.71666666666658</v>
      </c>
      <c r="K94" s="28">
        <v>576.65</v>
      </c>
      <c r="L94" s="28">
        <v>565.6</v>
      </c>
      <c r="M94" s="28">
        <v>25.751359999999998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1287.1500000000001</v>
      </c>
      <c r="D95" s="37">
        <v>1304.5166666666667</v>
      </c>
      <c r="E95" s="37">
        <v>1265.0333333333333</v>
      </c>
      <c r="F95" s="37">
        <v>1242.9166666666667</v>
      </c>
      <c r="G95" s="37">
        <v>1203.4333333333334</v>
      </c>
      <c r="H95" s="37">
        <v>1326.6333333333332</v>
      </c>
      <c r="I95" s="37">
        <v>1366.1166666666663</v>
      </c>
      <c r="J95" s="37">
        <v>1388.2333333333331</v>
      </c>
      <c r="K95" s="28">
        <v>1344</v>
      </c>
      <c r="L95" s="28">
        <v>1282.4000000000001</v>
      </c>
      <c r="M95" s="28">
        <v>8.5825200000000006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2780.55</v>
      </c>
      <c r="D96" s="37">
        <v>2793.9166666666665</v>
      </c>
      <c r="E96" s="37">
        <v>2752.1833333333329</v>
      </c>
      <c r="F96" s="37">
        <v>2723.8166666666666</v>
      </c>
      <c r="G96" s="37">
        <v>2682.083333333333</v>
      </c>
      <c r="H96" s="37">
        <v>2822.2833333333328</v>
      </c>
      <c r="I96" s="37">
        <v>2864.0166666666664</v>
      </c>
      <c r="J96" s="37">
        <v>2892.3833333333328</v>
      </c>
      <c r="K96" s="28">
        <v>2835.65</v>
      </c>
      <c r="L96" s="28">
        <v>2765.55</v>
      </c>
      <c r="M96" s="28">
        <v>5.7030399999999997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418.5</v>
      </c>
      <c r="D97" s="37">
        <v>420.08333333333331</v>
      </c>
      <c r="E97" s="37">
        <v>414.76666666666665</v>
      </c>
      <c r="F97" s="37">
        <v>411.03333333333336</v>
      </c>
      <c r="G97" s="37">
        <v>405.7166666666667</v>
      </c>
      <c r="H97" s="37">
        <v>423.81666666666661</v>
      </c>
      <c r="I97" s="37">
        <v>429.13333333333333</v>
      </c>
      <c r="J97" s="37">
        <v>432.86666666666656</v>
      </c>
      <c r="K97" s="28">
        <v>425.4</v>
      </c>
      <c r="L97" s="28">
        <v>416.35</v>
      </c>
      <c r="M97" s="28">
        <v>74.074849999999998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2229.75</v>
      </c>
      <c r="D98" s="37">
        <v>2233.4833333333331</v>
      </c>
      <c r="E98" s="37">
        <v>2198.2666666666664</v>
      </c>
      <c r="F98" s="37">
        <v>2166.7833333333333</v>
      </c>
      <c r="G98" s="37">
        <v>2131.5666666666666</v>
      </c>
      <c r="H98" s="37">
        <v>2264.9666666666662</v>
      </c>
      <c r="I98" s="37">
        <v>2300.1833333333325</v>
      </c>
      <c r="J98" s="37">
        <v>2331.6666666666661</v>
      </c>
      <c r="K98" s="28">
        <v>2268.6999999999998</v>
      </c>
      <c r="L98" s="28">
        <v>2202</v>
      </c>
      <c r="M98" s="28">
        <v>10.705629999999999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246.65</v>
      </c>
      <c r="D99" s="37">
        <v>248.06666666666669</v>
      </c>
      <c r="E99" s="37">
        <v>244.23333333333338</v>
      </c>
      <c r="F99" s="37">
        <v>241.81666666666669</v>
      </c>
      <c r="G99" s="37">
        <v>237.98333333333338</v>
      </c>
      <c r="H99" s="37">
        <v>250.48333333333338</v>
      </c>
      <c r="I99" s="37">
        <v>254.31666666666669</v>
      </c>
      <c r="J99" s="37">
        <v>256.73333333333335</v>
      </c>
      <c r="K99" s="28">
        <v>251.9</v>
      </c>
      <c r="L99" s="28">
        <v>245.65</v>
      </c>
      <c r="M99" s="28">
        <v>53.731209999999997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2626.7</v>
      </c>
      <c r="D100" s="37">
        <v>2637.8666666666668</v>
      </c>
      <c r="E100" s="37">
        <v>2608.9333333333334</v>
      </c>
      <c r="F100" s="37">
        <v>2591.1666666666665</v>
      </c>
      <c r="G100" s="37">
        <v>2562.2333333333331</v>
      </c>
      <c r="H100" s="37">
        <v>2655.6333333333337</v>
      </c>
      <c r="I100" s="37">
        <v>2684.5666666666671</v>
      </c>
      <c r="J100" s="37">
        <v>2702.3333333333339</v>
      </c>
      <c r="K100" s="28">
        <v>2666.8</v>
      </c>
      <c r="L100" s="28">
        <v>2620.1</v>
      </c>
      <c r="M100" s="28">
        <v>14.10895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279.2</v>
      </c>
      <c r="D101" s="37">
        <v>279.38333333333327</v>
      </c>
      <c r="E101" s="37">
        <v>274.86666666666656</v>
      </c>
      <c r="F101" s="37">
        <v>270.5333333333333</v>
      </c>
      <c r="G101" s="37">
        <v>266.01666666666659</v>
      </c>
      <c r="H101" s="37">
        <v>283.71666666666653</v>
      </c>
      <c r="I101" s="37">
        <v>288.23333333333329</v>
      </c>
      <c r="J101" s="37">
        <v>292.56666666666649</v>
      </c>
      <c r="K101" s="28">
        <v>283.89999999999998</v>
      </c>
      <c r="L101" s="28">
        <v>275.05</v>
      </c>
      <c r="M101" s="28">
        <v>7.7213000000000003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41711.699999999997</v>
      </c>
      <c r="D102" s="37">
        <v>41744.266666666663</v>
      </c>
      <c r="E102" s="37">
        <v>40988.533333333326</v>
      </c>
      <c r="F102" s="37">
        <v>40265.366666666661</v>
      </c>
      <c r="G102" s="37">
        <v>39509.633333333324</v>
      </c>
      <c r="H102" s="37">
        <v>42467.433333333327</v>
      </c>
      <c r="I102" s="37">
        <v>43223.166666666664</v>
      </c>
      <c r="J102" s="37">
        <v>43946.333333333328</v>
      </c>
      <c r="K102" s="28">
        <v>42500</v>
      </c>
      <c r="L102" s="28">
        <v>41021.1</v>
      </c>
      <c r="M102" s="28">
        <v>4.9790000000000001E-2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2423.1999999999998</v>
      </c>
      <c r="D103" s="37">
        <v>2434.4666666666667</v>
      </c>
      <c r="E103" s="37">
        <v>2407.9833333333336</v>
      </c>
      <c r="F103" s="37">
        <v>2392.7666666666669</v>
      </c>
      <c r="G103" s="37">
        <v>2366.2833333333338</v>
      </c>
      <c r="H103" s="37">
        <v>2449.6833333333334</v>
      </c>
      <c r="I103" s="37">
        <v>2476.1666666666661</v>
      </c>
      <c r="J103" s="37">
        <v>2491.3833333333332</v>
      </c>
      <c r="K103" s="28">
        <v>2460.9499999999998</v>
      </c>
      <c r="L103" s="28">
        <v>2419.25</v>
      </c>
      <c r="M103" s="28">
        <v>17.124829999999999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852.25</v>
      </c>
      <c r="D104" s="37">
        <v>856.41666666666663</v>
      </c>
      <c r="E104" s="37">
        <v>845.43333333333328</v>
      </c>
      <c r="F104" s="37">
        <v>838.61666666666667</v>
      </c>
      <c r="G104" s="37">
        <v>827.63333333333333</v>
      </c>
      <c r="H104" s="37">
        <v>863.23333333333323</v>
      </c>
      <c r="I104" s="37">
        <v>874.21666666666658</v>
      </c>
      <c r="J104" s="37">
        <v>881.03333333333319</v>
      </c>
      <c r="K104" s="28">
        <v>867.4</v>
      </c>
      <c r="L104" s="28">
        <v>849.6</v>
      </c>
      <c r="M104" s="28">
        <v>138.48023000000001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1260.6500000000001</v>
      </c>
      <c r="D105" s="37">
        <v>1261.8666666666668</v>
      </c>
      <c r="E105" s="37">
        <v>1232.7833333333335</v>
      </c>
      <c r="F105" s="37">
        <v>1204.9166666666667</v>
      </c>
      <c r="G105" s="37">
        <v>1175.8333333333335</v>
      </c>
      <c r="H105" s="37">
        <v>1289.7333333333336</v>
      </c>
      <c r="I105" s="37">
        <v>1318.8166666666666</v>
      </c>
      <c r="J105" s="37">
        <v>1346.6833333333336</v>
      </c>
      <c r="K105" s="28">
        <v>1290.95</v>
      </c>
      <c r="L105" s="28">
        <v>1234</v>
      </c>
      <c r="M105" s="28">
        <v>14.934979999999999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577.25</v>
      </c>
      <c r="D106" s="37">
        <v>580.25</v>
      </c>
      <c r="E106" s="37">
        <v>569.29999999999995</v>
      </c>
      <c r="F106" s="37">
        <v>561.34999999999991</v>
      </c>
      <c r="G106" s="37">
        <v>550.39999999999986</v>
      </c>
      <c r="H106" s="37">
        <v>588.20000000000005</v>
      </c>
      <c r="I106" s="37">
        <v>599.15000000000009</v>
      </c>
      <c r="J106" s="37">
        <v>607.10000000000014</v>
      </c>
      <c r="K106" s="28">
        <v>591.20000000000005</v>
      </c>
      <c r="L106" s="28">
        <v>572.29999999999995</v>
      </c>
      <c r="M106" s="28">
        <v>17.935410000000001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500.9</v>
      </c>
      <c r="D107" s="37">
        <v>502.63333333333338</v>
      </c>
      <c r="E107" s="37">
        <v>491.26666666666677</v>
      </c>
      <c r="F107" s="37">
        <v>481.63333333333338</v>
      </c>
      <c r="G107" s="37">
        <v>470.26666666666677</v>
      </c>
      <c r="H107" s="37">
        <v>512.26666666666677</v>
      </c>
      <c r="I107" s="37">
        <v>523.63333333333344</v>
      </c>
      <c r="J107" s="37">
        <v>533.26666666666677</v>
      </c>
      <c r="K107" s="28">
        <v>514</v>
      </c>
      <c r="L107" s="28">
        <v>493</v>
      </c>
      <c r="M107" s="28">
        <v>5.3986499999999999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39.15</v>
      </c>
      <c r="D108" s="37">
        <v>39.25</v>
      </c>
      <c r="E108" s="37">
        <v>38.75</v>
      </c>
      <c r="F108" s="37">
        <v>38.35</v>
      </c>
      <c r="G108" s="37">
        <v>37.85</v>
      </c>
      <c r="H108" s="37">
        <v>39.65</v>
      </c>
      <c r="I108" s="37">
        <v>40.15</v>
      </c>
      <c r="J108" s="37">
        <v>40.549999999999997</v>
      </c>
      <c r="K108" s="28">
        <v>39.75</v>
      </c>
      <c r="L108" s="28">
        <v>38.85</v>
      </c>
      <c r="M108" s="28">
        <v>40.032620000000001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43.65</v>
      </c>
      <c r="D109" s="37">
        <v>43.85</v>
      </c>
      <c r="E109" s="37">
        <v>43.25</v>
      </c>
      <c r="F109" s="37">
        <v>42.85</v>
      </c>
      <c r="G109" s="37">
        <v>42.25</v>
      </c>
      <c r="H109" s="37">
        <v>44.25</v>
      </c>
      <c r="I109" s="37">
        <v>44.850000000000009</v>
      </c>
      <c r="J109" s="37">
        <v>45.25</v>
      </c>
      <c r="K109" s="28">
        <v>44.45</v>
      </c>
      <c r="L109" s="28">
        <v>43.45</v>
      </c>
      <c r="M109" s="28">
        <v>215.44736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314.39999999999998</v>
      </c>
      <c r="D110" s="37">
        <v>314.13333333333333</v>
      </c>
      <c r="E110" s="37">
        <v>311.26666666666665</v>
      </c>
      <c r="F110" s="37">
        <v>308.13333333333333</v>
      </c>
      <c r="G110" s="37">
        <v>305.26666666666665</v>
      </c>
      <c r="H110" s="37">
        <v>317.26666666666665</v>
      </c>
      <c r="I110" s="37">
        <v>320.13333333333333</v>
      </c>
      <c r="J110" s="37">
        <v>323.26666666666665</v>
      </c>
      <c r="K110" s="28">
        <v>317</v>
      </c>
      <c r="L110" s="28">
        <v>311</v>
      </c>
      <c r="M110" s="28">
        <v>113.55837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4109.8999999999996</v>
      </c>
      <c r="D111" s="37">
        <v>4178.2833333333328</v>
      </c>
      <c r="E111" s="37">
        <v>4031.6166666666659</v>
      </c>
      <c r="F111" s="37">
        <v>3953.333333333333</v>
      </c>
      <c r="G111" s="37">
        <v>3806.6666666666661</v>
      </c>
      <c r="H111" s="37">
        <v>4256.5666666666657</v>
      </c>
      <c r="I111" s="37">
        <v>4403.2333333333336</v>
      </c>
      <c r="J111" s="37">
        <v>4481.5166666666655</v>
      </c>
      <c r="K111" s="28">
        <v>4324.95</v>
      </c>
      <c r="L111" s="28">
        <v>4100</v>
      </c>
      <c r="M111" s="28">
        <v>3.4737399999999998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175</v>
      </c>
      <c r="D112" s="37">
        <v>175.03333333333333</v>
      </c>
      <c r="E112" s="37">
        <v>172.96666666666667</v>
      </c>
      <c r="F112" s="37">
        <v>170.93333333333334</v>
      </c>
      <c r="G112" s="37">
        <v>168.86666666666667</v>
      </c>
      <c r="H112" s="37">
        <v>177.06666666666666</v>
      </c>
      <c r="I112" s="37">
        <v>179.13333333333333</v>
      </c>
      <c r="J112" s="37">
        <v>181.16666666666666</v>
      </c>
      <c r="K112" s="28">
        <v>177.1</v>
      </c>
      <c r="L112" s="28">
        <v>173</v>
      </c>
      <c r="M112" s="28">
        <v>7.4355000000000002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157.1</v>
      </c>
      <c r="D113" s="37">
        <v>158.86666666666667</v>
      </c>
      <c r="E113" s="37">
        <v>154.73333333333335</v>
      </c>
      <c r="F113" s="37">
        <v>152.36666666666667</v>
      </c>
      <c r="G113" s="37">
        <v>148.23333333333335</v>
      </c>
      <c r="H113" s="37">
        <v>161.23333333333335</v>
      </c>
      <c r="I113" s="37">
        <v>165.36666666666667</v>
      </c>
      <c r="J113" s="37">
        <v>167.73333333333335</v>
      </c>
      <c r="K113" s="28">
        <v>163</v>
      </c>
      <c r="L113" s="28">
        <v>156.5</v>
      </c>
      <c r="M113" s="28">
        <v>145.59028000000001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267.35000000000002</v>
      </c>
      <c r="D114" s="37">
        <v>268.06666666666666</v>
      </c>
      <c r="E114" s="37">
        <v>264.33333333333331</v>
      </c>
      <c r="F114" s="37">
        <v>261.31666666666666</v>
      </c>
      <c r="G114" s="37">
        <v>257.58333333333331</v>
      </c>
      <c r="H114" s="37">
        <v>271.08333333333331</v>
      </c>
      <c r="I114" s="37">
        <v>274.81666666666666</v>
      </c>
      <c r="J114" s="37">
        <v>277.83333333333331</v>
      </c>
      <c r="K114" s="28">
        <v>271.8</v>
      </c>
      <c r="L114" s="28">
        <v>265.05</v>
      </c>
      <c r="M114" s="28">
        <v>34.452500000000001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71.3</v>
      </c>
      <c r="D115" s="37">
        <v>71.45</v>
      </c>
      <c r="E115" s="37">
        <v>70.75</v>
      </c>
      <c r="F115" s="37">
        <v>70.2</v>
      </c>
      <c r="G115" s="37">
        <v>69.5</v>
      </c>
      <c r="H115" s="37">
        <v>72</v>
      </c>
      <c r="I115" s="37">
        <v>72.700000000000017</v>
      </c>
      <c r="J115" s="37">
        <v>73.25</v>
      </c>
      <c r="K115" s="28">
        <v>72.150000000000006</v>
      </c>
      <c r="L115" s="28">
        <v>70.900000000000006</v>
      </c>
      <c r="M115" s="28">
        <v>137.14232999999999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712.5</v>
      </c>
      <c r="D116" s="37">
        <v>714.06666666666661</v>
      </c>
      <c r="E116" s="37">
        <v>701.63333333333321</v>
      </c>
      <c r="F116" s="37">
        <v>690.76666666666665</v>
      </c>
      <c r="G116" s="37">
        <v>678.33333333333326</v>
      </c>
      <c r="H116" s="37">
        <v>724.93333333333317</v>
      </c>
      <c r="I116" s="37">
        <v>737.36666666666656</v>
      </c>
      <c r="J116" s="37">
        <v>748.23333333333312</v>
      </c>
      <c r="K116" s="28">
        <v>726.5</v>
      </c>
      <c r="L116" s="28">
        <v>703.2</v>
      </c>
      <c r="M116" s="28">
        <v>98.458889999999997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406.85</v>
      </c>
      <c r="D117" s="37">
        <v>409.4666666666667</v>
      </c>
      <c r="E117" s="37">
        <v>402.73333333333341</v>
      </c>
      <c r="F117" s="37">
        <v>398.61666666666673</v>
      </c>
      <c r="G117" s="37">
        <v>391.88333333333344</v>
      </c>
      <c r="H117" s="37">
        <v>413.58333333333337</v>
      </c>
      <c r="I117" s="37">
        <v>420.31666666666672</v>
      </c>
      <c r="J117" s="37">
        <v>424.43333333333334</v>
      </c>
      <c r="K117" s="28">
        <v>416.2</v>
      </c>
      <c r="L117" s="28">
        <v>405.35</v>
      </c>
      <c r="M117" s="28">
        <v>14.20725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195.95</v>
      </c>
      <c r="D118" s="37">
        <v>196</v>
      </c>
      <c r="E118" s="37">
        <v>194</v>
      </c>
      <c r="F118" s="37">
        <v>192.05</v>
      </c>
      <c r="G118" s="37">
        <v>190.05</v>
      </c>
      <c r="H118" s="37">
        <v>197.95</v>
      </c>
      <c r="I118" s="37">
        <v>199.95</v>
      </c>
      <c r="J118" s="37">
        <v>201.89999999999998</v>
      </c>
      <c r="K118" s="28">
        <v>198</v>
      </c>
      <c r="L118" s="28">
        <v>194.05</v>
      </c>
      <c r="M118" s="28">
        <v>24.794809999999998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1057.2</v>
      </c>
      <c r="D119" s="37">
        <v>1056.6666666666667</v>
      </c>
      <c r="E119" s="37">
        <v>1046.0333333333335</v>
      </c>
      <c r="F119" s="37">
        <v>1034.8666666666668</v>
      </c>
      <c r="G119" s="37">
        <v>1024.2333333333336</v>
      </c>
      <c r="H119" s="37">
        <v>1067.8333333333335</v>
      </c>
      <c r="I119" s="37">
        <v>1078.4666666666667</v>
      </c>
      <c r="J119" s="37">
        <v>1089.6333333333334</v>
      </c>
      <c r="K119" s="28">
        <v>1067.3</v>
      </c>
      <c r="L119" s="28">
        <v>1045.5</v>
      </c>
      <c r="M119" s="28">
        <v>26.6251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4244.05</v>
      </c>
      <c r="D120" s="37">
        <v>4288.0166666666664</v>
      </c>
      <c r="E120" s="37">
        <v>4146.0333333333328</v>
      </c>
      <c r="F120" s="37">
        <v>4048.0166666666664</v>
      </c>
      <c r="G120" s="37">
        <v>3906.0333333333328</v>
      </c>
      <c r="H120" s="37">
        <v>4386.0333333333328</v>
      </c>
      <c r="I120" s="37">
        <v>4528.0166666666664</v>
      </c>
      <c r="J120" s="37">
        <v>4626.0333333333328</v>
      </c>
      <c r="K120" s="28">
        <v>4430</v>
      </c>
      <c r="L120" s="28">
        <v>4190</v>
      </c>
      <c r="M120" s="28">
        <v>7.3789800000000003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1575.65</v>
      </c>
      <c r="D121" s="37">
        <v>1582.8833333333332</v>
      </c>
      <c r="E121" s="37">
        <v>1566.7666666666664</v>
      </c>
      <c r="F121" s="37">
        <v>1557.8833333333332</v>
      </c>
      <c r="G121" s="37">
        <v>1541.7666666666664</v>
      </c>
      <c r="H121" s="37">
        <v>1591.7666666666664</v>
      </c>
      <c r="I121" s="37">
        <v>1607.8833333333332</v>
      </c>
      <c r="J121" s="37">
        <v>1616.7666666666664</v>
      </c>
      <c r="K121" s="28">
        <v>1599</v>
      </c>
      <c r="L121" s="28">
        <v>1574</v>
      </c>
      <c r="M121" s="28">
        <v>39.505549999999999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1968.75</v>
      </c>
      <c r="D122" s="37">
        <v>1969.6499999999999</v>
      </c>
      <c r="E122" s="37">
        <v>1939.2999999999997</v>
      </c>
      <c r="F122" s="37">
        <v>1909.85</v>
      </c>
      <c r="G122" s="37">
        <v>1879.4999999999998</v>
      </c>
      <c r="H122" s="37">
        <v>1999.0999999999997</v>
      </c>
      <c r="I122" s="37">
        <v>2029.4499999999996</v>
      </c>
      <c r="J122" s="37">
        <v>2058.8999999999996</v>
      </c>
      <c r="K122" s="28">
        <v>2000</v>
      </c>
      <c r="L122" s="28">
        <v>1940.2</v>
      </c>
      <c r="M122" s="28">
        <v>5.0268300000000004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903.1</v>
      </c>
      <c r="D123" s="37">
        <v>907.21666666666658</v>
      </c>
      <c r="E123" s="37">
        <v>896.43333333333317</v>
      </c>
      <c r="F123" s="37">
        <v>889.76666666666654</v>
      </c>
      <c r="G123" s="37">
        <v>878.98333333333312</v>
      </c>
      <c r="H123" s="37">
        <v>913.88333333333321</v>
      </c>
      <c r="I123" s="37">
        <v>924.66666666666674</v>
      </c>
      <c r="J123" s="37">
        <v>931.33333333333326</v>
      </c>
      <c r="K123" s="28">
        <v>918</v>
      </c>
      <c r="L123" s="28">
        <v>900.55</v>
      </c>
      <c r="M123" s="28">
        <v>2.2922500000000001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304.60000000000002</v>
      </c>
      <c r="D124" s="37">
        <v>307.7</v>
      </c>
      <c r="E124" s="37">
        <v>299.89999999999998</v>
      </c>
      <c r="F124" s="37">
        <v>295.2</v>
      </c>
      <c r="G124" s="37">
        <v>287.39999999999998</v>
      </c>
      <c r="H124" s="37">
        <v>312.39999999999998</v>
      </c>
      <c r="I124" s="37">
        <v>320.20000000000005</v>
      </c>
      <c r="J124" s="37">
        <v>324.89999999999998</v>
      </c>
      <c r="K124" s="28">
        <v>315.5</v>
      </c>
      <c r="L124" s="28">
        <v>303</v>
      </c>
      <c r="M124" s="28">
        <v>9.2043400000000002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642.95000000000005</v>
      </c>
      <c r="D125" s="37">
        <v>649.01666666666677</v>
      </c>
      <c r="E125" s="37">
        <v>634.93333333333351</v>
      </c>
      <c r="F125" s="37">
        <v>626.91666666666674</v>
      </c>
      <c r="G125" s="37">
        <v>612.83333333333348</v>
      </c>
      <c r="H125" s="37">
        <v>657.03333333333353</v>
      </c>
      <c r="I125" s="37">
        <v>671.11666666666679</v>
      </c>
      <c r="J125" s="37">
        <v>679.13333333333355</v>
      </c>
      <c r="K125" s="28">
        <v>663.1</v>
      </c>
      <c r="L125" s="28">
        <v>641</v>
      </c>
      <c r="M125" s="28">
        <v>23.030529999999999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383.15</v>
      </c>
      <c r="D126" s="37">
        <v>389.45</v>
      </c>
      <c r="E126" s="37">
        <v>375.2</v>
      </c>
      <c r="F126" s="37">
        <v>367.25</v>
      </c>
      <c r="G126" s="37">
        <v>353</v>
      </c>
      <c r="H126" s="37">
        <v>397.4</v>
      </c>
      <c r="I126" s="37">
        <v>411.65</v>
      </c>
      <c r="J126" s="37">
        <v>419.59999999999997</v>
      </c>
      <c r="K126" s="28">
        <v>403.7</v>
      </c>
      <c r="L126" s="28">
        <v>381.5</v>
      </c>
      <c r="M126" s="28">
        <v>38.977890000000002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564.70000000000005</v>
      </c>
      <c r="D127" s="37">
        <v>573.33333333333337</v>
      </c>
      <c r="E127" s="37">
        <v>553.4666666666667</v>
      </c>
      <c r="F127" s="37">
        <v>542.23333333333335</v>
      </c>
      <c r="G127" s="37">
        <v>522.36666666666667</v>
      </c>
      <c r="H127" s="37">
        <v>584.56666666666672</v>
      </c>
      <c r="I127" s="37">
        <v>604.43333333333328</v>
      </c>
      <c r="J127" s="37">
        <v>615.66666666666674</v>
      </c>
      <c r="K127" s="28">
        <v>593.20000000000005</v>
      </c>
      <c r="L127" s="28">
        <v>562.1</v>
      </c>
      <c r="M127" s="28">
        <v>57.681539999999998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1832.05</v>
      </c>
      <c r="D128" s="37">
        <v>1827.1166666666668</v>
      </c>
      <c r="E128" s="37">
        <v>1816.2333333333336</v>
      </c>
      <c r="F128" s="37">
        <v>1800.4166666666667</v>
      </c>
      <c r="G128" s="37">
        <v>1789.5333333333335</v>
      </c>
      <c r="H128" s="37">
        <v>1842.9333333333336</v>
      </c>
      <c r="I128" s="37">
        <v>1853.8166666666668</v>
      </c>
      <c r="J128" s="37">
        <v>1869.6333333333337</v>
      </c>
      <c r="K128" s="28">
        <v>1838</v>
      </c>
      <c r="L128" s="28">
        <v>1811.3</v>
      </c>
      <c r="M128" s="28">
        <v>41.627569999999999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72.900000000000006</v>
      </c>
      <c r="D129" s="37">
        <v>73.7</v>
      </c>
      <c r="E129" s="37">
        <v>71.900000000000006</v>
      </c>
      <c r="F129" s="37">
        <v>70.900000000000006</v>
      </c>
      <c r="G129" s="37">
        <v>69.100000000000009</v>
      </c>
      <c r="H129" s="37">
        <v>74.7</v>
      </c>
      <c r="I129" s="37">
        <v>76.499999999999986</v>
      </c>
      <c r="J129" s="37">
        <v>77.5</v>
      </c>
      <c r="K129" s="28">
        <v>75.5</v>
      </c>
      <c r="L129" s="28">
        <v>72.7</v>
      </c>
      <c r="M129" s="28">
        <v>51.18712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3674.35</v>
      </c>
      <c r="D130" s="37">
        <v>3703.4500000000003</v>
      </c>
      <c r="E130" s="37">
        <v>3636.9000000000005</v>
      </c>
      <c r="F130" s="37">
        <v>3599.4500000000003</v>
      </c>
      <c r="G130" s="37">
        <v>3532.9000000000005</v>
      </c>
      <c r="H130" s="37">
        <v>3740.9000000000005</v>
      </c>
      <c r="I130" s="37">
        <v>3807.4500000000007</v>
      </c>
      <c r="J130" s="37">
        <v>3844.9000000000005</v>
      </c>
      <c r="K130" s="28">
        <v>3770</v>
      </c>
      <c r="L130" s="28">
        <v>3666</v>
      </c>
      <c r="M130" s="28">
        <v>2.6981600000000001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379.5</v>
      </c>
      <c r="D131" s="37">
        <v>383.01666666666665</v>
      </c>
      <c r="E131" s="37">
        <v>374.93333333333328</v>
      </c>
      <c r="F131" s="37">
        <v>370.36666666666662</v>
      </c>
      <c r="G131" s="37">
        <v>362.28333333333325</v>
      </c>
      <c r="H131" s="37">
        <v>387.58333333333331</v>
      </c>
      <c r="I131" s="37">
        <v>395.66666666666669</v>
      </c>
      <c r="J131" s="37">
        <v>400.23333333333335</v>
      </c>
      <c r="K131" s="28">
        <v>391.1</v>
      </c>
      <c r="L131" s="28">
        <v>378.45</v>
      </c>
      <c r="M131" s="28">
        <v>19.542560000000002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4721.7</v>
      </c>
      <c r="D132" s="37">
        <v>4768.55</v>
      </c>
      <c r="E132" s="37">
        <v>4663.1500000000005</v>
      </c>
      <c r="F132" s="37">
        <v>4604.6000000000004</v>
      </c>
      <c r="G132" s="37">
        <v>4499.2000000000007</v>
      </c>
      <c r="H132" s="37">
        <v>4827.1000000000004</v>
      </c>
      <c r="I132" s="37">
        <v>4932.5</v>
      </c>
      <c r="J132" s="37">
        <v>4991.05</v>
      </c>
      <c r="K132" s="28">
        <v>4873.95</v>
      </c>
      <c r="L132" s="28">
        <v>4710</v>
      </c>
      <c r="M132" s="28">
        <v>2.8600599999999998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1880.65</v>
      </c>
      <c r="D133" s="37">
        <v>1899.8833333333332</v>
      </c>
      <c r="E133" s="37">
        <v>1855.7666666666664</v>
      </c>
      <c r="F133" s="37">
        <v>1830.8833333333332</v>
      </c>
      <c r="G133" s="37">
        <v>1786.7666666666664</v>
      </c>
      <c r="H133" s="37">
        <v>1924.7666666666664</v>
      </c>
      <c r="I133" s="37">
        <v>1968.8833333333332</v>
      </c>
      <c r="J133" s="37">
        <v>1993.7666666666664</v>
      </c>
      <c r="K133" s="28">
        <v>1944</v>
      </c>
      <c r="L133" s="28">
        <v>1875</v>
      </c>
      <c r="M133" s="28">
        <v>31.75874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571.5</v>
      </c>
      <c r="D134" s="37">
        <v>576.75</v>
      </c>
      <c r="E134" s="37">
        <v>563.95000000000005</v>
      </c>
      <c r="F134" s="37">
        <v>556.40000000000009</v>
      </c>
      <c r="G134" s="37">
        <v>543.60000000000014</v>
      </c>
      <c r="H134" s="37">
        <v>584.29999999999995</v>
      </c>
      <c r="I134" s="37">
        <v>597.09999999999991</v>
      </c>
      <c r="J134" s="37">
        <v>604.64999999999986</v>
      </c>
      <c r="K134" s="28">
        <v>589.54999999999995</v>
      </c>
      <c r="L134" s="28">
        <v>569.20000000000005</v>
      </c>
      <c r="M134" s="28">
        <v>13.27591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682.9</v>
      </c>
      <c r="D135" s="37">
        <v>682.69999999999993</v>
      </c>
      <c r="E135" s="37">
        <v>676.19999999999982</v>
      </c>
      <c r="F135" s="37">
        <v>669.49999999999989</v>
      </c>
      <c r="G135" s="37">
        <v>662.99999999999977</v>
      </c>
      <c r="H135" s="37">
        <v>689.39999999999986</v>
      </c>
      <c r="I135" s="37">
        <v>695.90000000000009</v>
      </c>
      <c r="J135" s="37">
        <v>702.59999999999991</v>
      </c>
      <c r="K135" s="28">
        <v>689.2</v>
      </c>
      <c r="L135" s="28">
        <v>676</v>
      </c>
      <c r="M135" s="28">
        <v>9.7431300000000007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84828.25</v>
      </c>
      <c r="D136" s="37">
        <v>85405.066666666666</v>
      </c>
      <c r="E136" s="37">
        <v>83933.183333333334</v>
      </c>
      <c r="F136" s="37">
        <v>83038.116666666669</v>
      </c>
      <c r="G136" s="37">
        <v>81566.233333333337</v>
      </c>
      <c r="H136" s="37">
        <v>86300.133333333331</v>
      </c>
      <c r="I136" s="37">
        <v>87772.016666666663</v>
      </c>
      <c r="J136" s="37">
        <v>88667.083333333328</v>
      </c>
      <c r="K136" s="28">
        <v>86876.95</v>
      </c>
      <c r="L136" s="28">
        <v>84510</v>
      </c>
      <c r="M136" s="28">
        <v>0.11433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190.7</v>
      </c>
      <c r="D137" s="37">
        <v>191.79999999999998</v>
      </c>
      <c r="E137" s="37">
        <v>188.99999999999997</v>
      </c>
      <c r="F137" s="37">
        <v>187.29999999999998</v>
      </c>
      <c r="G137" s="37">
        <v>184.49999999999997</v>
      </c>
      <c r="H137" s="37">
        <v>193.49999999999997</v>
      </c>
      <c r="I137" s="37">
        <v>196.29999999999998</v>
      </c>
      <c r="J137" s="37">
        <v>197.99999999999997</v>
      </c>
      <c r="K137" s="28">
        <v>194.6</v>
      </c>
      <c r="L137" s="28">
        <v>190.1</v>
      </c>
      <c r="M137" s="28">
        <v>38.979790000000001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1226.7</v>
      </c>
      <c r="D138" s="37">
        <v>1231.0500000000002</v>
      </c>
      <c r="E138" s="37">
        <v>1214.7000000000003</v>
      </c>
      <c r="F138" s="37">
        <v>1202.7</v>
      </c>
      <c r="G138" s="37">
        <v>1186.3500000000001</v>
      </c>
      <c r="H138" s="37">
        <v>1243.0500000000004</v>
      </c>
      <c r="I138" s="37">
        <v>1259.4000000000003</v>
      </c>
      <c r="J138" s="37">
        <v>1271.4000000000005</v>
      </c>
      <c r="K138" s="28">
        <v>1247.4000000000001</v>
      </c>
      <c r="L138" s="28">
        <v>1219.05</v>
      </c>
      <c r="M138" s="28">
        <v>24.433229999999998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99.2</v>
      </c>
      <c r="D139" s="37">
        <v>100.23333333333335</v>
      </c>
      <c r="E139" s="37">
        <v>97.616666666666703</v>
      </c>
      <c r="F139" s="37">
        <v>96.03333333333336</v>
      </c>
      <c r="G139" s="37">
        <v>93.416666666666714</v>
      </c>
      <c r="H139" s="37">
        <v>101.81666666666669</v>
      </c>
      <c r="I139" s="37">
        <v>104.43333333333334</v>
      </c>
      <c r="J139" s="37">
        <v>106.01666666666668</v>
      </c>
      <c r="K139" s="28">
        <v>102.85</v>
      </c>
      <c r="L139" s="28">
        <v>98.65</v>
      </c>
      <c r="M139" s="28">
        <v>67.569140000000004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514.9</v>
      </c>
      <c r="D140" s="37">
        <v>514.86666666666667</v>
      </c>
      <c r="E140" s="37">
        <v>510.73333333333335</v>
      </c>
      <c r="F140" s="37">
        <v>506.56666666666666</v>
      </c>
      <c r="G140" s="37">
        <v>502.43333333333334</v>
      </c>
      <c r="H140" s="37">
        <v>519.0333333333333</v>
      </c>
      <c r="I140" s="37">
        <v>523.16666666666674</v>
      </c>
      <c r="J140" s="37">
        <v>527.33333333333337</v>
      </c>
      <c r="K140" s="28">
        <v>519</v>
      </c>
      <c r="L140" s="28">
        <v>510.7</v>
      </c>
      <c r="M140" s="28">
        <v>10.69955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8628</v>
      </c>
      <c r="D141" s="37">
        <v>8665.8833333333332</v>
      </c>
      <c r="E141" s="37">
        <v>8564.3166666666657</v>
      </c>
      <c r="F141" s="37">
        <v>8500.6333333333332</v>
      </c>
      <c r="G141" s="37">
        <v>8399.0666666666657</v>
      </c>
      <c r="H141" s="37">
        <v>8729.5666666666657</v>
      </c>
      <c r="I141" s="37">
        <v>8831.133333333335</v>
      </c>
      <c r="J141" s="37">
        <v>8894.8166666666657</v>
      </c>
      <c r="K141" s="28">
        <v>8767.4500000000007</v>
      </c>
      <c r="L141" s="28">
        <v>8602.2000000000007</v>
      </c>
      <c r="M141" s="28">
        <v>4.8848500000000001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801.1</v>
      </c>
      <c r="D142" s="37">
        <v>806.48333333333323</v>
      </c>
      <c r="E142" s="37">
        <v>792.96666666666647</v>
      </c>
      <c r="F142" s="37">
        <v>784.83333333333326</v>
      </c>
      <c r="G142" s="37">
        <v>771.31666666666649</v>
      </c>
      <c r="H142" s="37">
        <v>814.61666666666645</v>
      </c>
      <c r="I142" s="37">
        <v>828.1333333333331</v>
      </c>
      <c r="J142" s="37">
        <v>836.26666666666642</v>
      </c>
      <c r="K142" s="28">
        <v>820</v>
      </c>
      <c r="L142" s="28">
        <v>798.35</v>
      </c>
      <c r="M142" s="28">
        <v>3.3280799999999999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377</v>
      </c>
      <c r="D143" s="37">
        <v>378.98333333333329</v>
      </c>
      <c r="E143" s="37">
        <v>372.16666666666657</v>
      </c>
      <c r="F143" s="37">
        <v>367.33333333333326</v>
      </c>
      <c r="G143" s="37">
        <v>360.51666666666654</v>
      </c>
      <c r="H143" s="37">
        <v>383.81666666666661</v>
      </c>
      <c r="I143" s="37">
        <v>390.63333333333333</v>
      </c>
      <c r="J143" s="37">
        <v>395.46666666666664</v>
      </c>
      <c r="K143" s="28">
        <v>385.8</v>
      </c>
      <c r="L143" s="28">
        <v>374.15</v>
      </c>
      <c r="M143" s="28">
        <v>36.92418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1372.25</v>
      </c>
      <c r="D144" s="37">
        <v>1383.8</v>
      </c>
      <c r="E144" s="37">
        <v>1355.05</v>
      </c>
      <c r="F144" s="37">
        <v>1337.85</v>
      </c>
      <c r="G144" s="37">
        <v>1309.0999999999999</v>
      </c>
      <c r="H144" s="37">
        <v>1401</v>
      </c>
      <c r="I144" s="37">
        <v>1429.75</v>
      </c>
      <c r="J144" s="37">
        <v>1446.95</v>
      </c>
      <c r="K144" s="28">
        <v>1412.55</v>
      </c>
      <c r="L144" s="28">
        <v>1366.6</v>
      </c>
      <c r="M144" s="28">
        <v>3.66527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3381.6</v>
      </c>
      <c r="D145" s="37">
        <v>3415.75</v>
      </c>
      <c r="E145" s="37">
        <v>3336.5</v>
      </c>
      <c r="F145" s="37">
        <v>3291.4</v>
      </c>
      <c r="G145" s="37">
        <v>3212.15</v>
      </c>
      <c r="H145" s="37">
        <v>3460.85</v>
      </c>
      <c r="I145" s="37">
        <v>3540.1</v>
      </c>
      <c r="J145" s="37">
        <v>3585.2</v>
      </c>
      <c r="K145" s="28">
        <v>3495</v>
      </c>
      <c r="L145" s="28">
        <v>3370.65</v>
      </c>
      <c r="M145" s="28">
        <v>5.1332599999999999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2346.3000000000002</v>
      </c>
      <c r="D146" s="37">
        <v>2355.1</v>
      </c>
      <c r="E146" s="37">
        <v>2321.1999999999998</v>
      </c>
      <c r="F146" s="37">
        <v>2296.1</v>
      </c>
      <c r="G146" s="37">
        <v>2262.1999999999998</v>
      </c>
      <c r="H146" s="37">
        <v>2380.1999999999998</v>
      </c>
      <c r="I146" s="37">
        <v>2414.1000000000004</v>
      </c>
      <c r="J146" s="37">
        <v>2439.1999999999998</v>
      </c>
      <c r="K146" s="28">
        <v>2389</v>
      </c>
      <c r="L146" s="28">
        <v>2330</v>
      </c>
      <c r="M146" s="28">
        <v>6.8809100000000001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1029.4000000000001</v>
      </c>
      <c r="D147" s="37">
        <v>1028.9833333333333</v>
      </c>
      <c r="E147" s="37">
        <v>1014.3666666666668</v>
      </c>
      <c r="F147" s="37">
        <v>999.33333333333348</v>
      </c>
      <c r="G147" s="37">
        <v>984.71666666666692</v>
      </c>
      <c r="H147" s="37">
        <v>1044.0166666666667</v>
      </c>
      <c r="I147" s="37">
        <v>1058.633333333333</v>
      </c>
      <c r="J147" s="37">
        <v>1073.6666666666665</v>
      </c>
      <c r="K147" s="28">
        <v>1043.5999999999999</v>
      </c>
      <c r="L147" s="28">
        <v>1013.95</v>
      </c>
      <c r="M147" s="28">
        <v>10.37069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112.7</v>
      </c>
      <c r="D148" s="37">
        <v>113.40000000000002</v>
      </c>
      <c r="E148" s="37">
        <v>111.40000000000003</v>
      </c>
      <c r="F148" s="37">
        <v>110.10000000000001</v>
      </c>
      <c r="G148" s="37">
        <v>108.10000000000002</v>
      </c>
      <c r="H148" s="37">
        <v>114.70000000000005</v>
      </c>
      <c r="I148" s="37">
        <v>116.70000000000002</v>
      </c>
      <c r="J148" s="37">
        <v>118.00000000000006</v>
      </c>
      <c r="K148" s="28">
        <v>115.4</v>
      </c>
      <c r="L148" s="28">
        <v>112.1</v>
      </c>
      <c r="M148" s="28">
        <v>201.00046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156.5</v>
      </c>
      <c r="D149" s="37">
        <v>157.15</v>
      </c>
      <c r="E149" s="37">
        <v>155.35000000000002</v>
      </c>
      <c r="F149" s="37">
        <v>154.20000000000002</v>
      </c>
      <c r="G149" s="37">
        <v>152.40000000000003</v>
      </c>
      <c r="H149" s="37">
        <v>158.30000000000001</v>
      </c>
      <c r="I149" s="37">
        <v>160.10000000000002</v>
      </c>
      <c r="J149" s="37">
        <v>161.25</v>
      </c>
      <c r="K149" s="28">
        <v>158.94999999999999</v>
      </c>
      <c r="L149" s="28">
        <v>156</v>
      </c>
      <c r="M149" s="28">
        <v>114.00211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</v>
      </c>
      <c r="D150" s="37">
        <v>77.600000000000009</v>
      </c>
      <c r="E150" s="37">
        <v>76.200000000000017</v>
      </c>
      <c r="F150" s="37">
        <v>75.400000000000006</v>
      </c>
      <c r="G150" s="37">
        <v>74.000000000000014</v>
      </c>
      <c r="H150" s="37">
        <v>78.40000000000002</v>
      </c>
      <c r="I150" s="37">
        <v>79.800000000000026</v>
      </c>
      <c r="J150" s="37">
        <v>80.600000000000023</v>
      </c>
      <c r="K150" s="28">
        <v>79</v>
      </c>
      <c r="L150" s="28">
        <v>76.8</v>
      </c>
      <c r="M150" s="28">
        <v>120.9295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4228.2</v>
      </c>
      <c r="D151" s="37">
        <v>4249.4000000000005</v>
      </c>
      <c r="E151" s="37">
        <v>4178.8000000000011</v>
      </c>
      <c r="F151" s="37">
        <v>4129.4000000000005</v>
      </c>
      <c r="G151" s="37">
        <v>4058.8000000000011</v>
      </c>
      <c r="H151" s="37">
        <v>4298.8000000000011</v>
      </c>
      <c r="I151" s="37">
        <v>4369.4000000000015</v>
      </c>
      <c r="J151" s="37">
        <v>4418.8000000000011</v>
      </c>
      <c r="K151" s="28">
        <v>4320</v>
      </c>
      <c r="L151" s="28">
        <v>4200</v>
      </c>
      <c r="M151" s="28">
        <v>1.48705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19452.2</v>
      </c>
      <c r="D152" s="37">
        <v>19477.399999999998</v>
      </c>
      <c r="E152" s="37">
        <v>19324.799999999996</v>
      </c>
      <c r="F152" s="37">
        <v>19197.399999999998</v>
      </c>
      <c r="G152" s="37">
        <v>19044.799999999996</v>
      </c>
      <c r="H152" s="37">
        <v>19604.799999999996</v>
      </c>
      <c r="I152" s="37">
        <v>19757.399999999994</v>
      </c>
      <c r="J152" s="37">
        <v>19884.799999999996</v>
      </c>
      <c r="K152" s="28">
        <v>19630</v>
      </c>
      <c r="L152" s="28">
        <v>19350</v>
      </c>
      <c r="M152" s="28">
        <v>0.39794000000000002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309.7</v>
      </c>
      <c r="D153" s="37">
        <v>309.41666666666669</v>
      </c>
      <c r="E153" s="37">
        <v>302.58333333333337</v>
      </c>
      <c r="F153" s="37">
        <v>295.4666666666667</v>
      </c>
      <c r="G153" s="37">
        <v>288.63333333333338</v>
      </c>
      <c r="H153" s="37">
        <v>316.53333333333336</v>
      </c>
      <c r="I153" s="37">
        <v>323.36666666666673</v>
      </c>
      <c r="J153" s="37">
        <v>330.48333333333335</v>
      </c>
      <c r="K153" s="28">
        <v>316.25</v>
      </c>
      <c r="L153" s="28">
        <v>302.3</v>
      </c>
      <c r="M153" s="28">
        <v>15.681760000000001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936.6</v>
      </c>
      <c r="D154" s="37">
        <v>937.61666666666667</v>
      </c>
      <c r="E154" s="37">
        <v>923.38333333333333</v>
      </c>
      <c r="F154" s="37">
        <v>910.16666666666663</v>
      </c>
      <c r="G154" s="37">
        <v>895.93333333333328</v>
      </c>
      <c r="H154" s="37">
        <v>950.83333333333337</v>
      </c>
      <c r="I154" s="37">
        <v>965.06666666666672</v>
      </c>
      <c r="J154" s="37">
        <v>978.28333333333342</v>
      </c>
      <c r="K154" s="28">
        <v>951.85</v>
      </c>
      <c r="L154" s="28">
        <v>924.4</v>
      </c>
      <c r="M154" s="28">
        <v>5.1794399999999996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131.9</v>
      </c>
      <c r="D155" s="37">
        <v>132.06666666666666</v>
      </c>
      <c r="E155" s="37">
        <v>129.63333333333333</v>
      </c>
      <c r="F155" s="37">
        <v>127.36666666666667</v>
      </c>
      <c r="G155" s="37">
        <v>124.93333333333334</v>
      </c>
      <c r="H155" s="37">
        <v>134.33333333333331</v>
      </c>
      <c r="I155" s="37">
        <v>136.76666666666665</v>
      </c>
      <c r="J155" s="37">
        <v>139.0333333333333</v>
      </c>
      <c r="K155" s="28">
        <v>134.5</v>
      </c>
      <c r="L155" s="28">
        <v>129.80000000000001</v>
      </c>
      <c r="M155" s="28">
        <v>312.31393000000003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184.75</v>
      </c>
      <c r="D156" s="37">
        <v>185.73333333333335</v>
      </c>
      <c r="E156" s="37">
        <v>183.06666666666669</v>
      </c>
      <c r="F156" s="37">
        <v>181.38333333333335</v>
      </c>
      <c r="G156" s="37">
        <v>178.7166666666667</v>
      </c>
      <c r="H156" s="37">
        <v>187.41666666666669</v>
      </c>
      <c r="I156" s="37">
        <v>190.08333333333331</v>
      </c>
      <c r="J156" s="37">
        <v>191.76666666666668</v>
      </c>
      <c r="K156" s="28">
        <v>188.4</v>
      </c>
      <c r="L156" s="28">
        <v>184.05</v>
      </c>
      <c r="M156" s="28">
        <v>17.955970000000001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776.35</v>
      </c>
      <c r="D157" s="37">
        <v>783.21666666666658</v>
      </c>
      <c r="E157" s="37">
        <v>766.43333333333317</v>
      </c>
      <c r="F157" s="37">
        <v>756.51666666666654</v>
      </c>
      <c r="G157" s="37">
        <v>739.73333333333312</v>
      </c>
      <c r="H157" s="37">
        <v>793.13333333333321</v>
      </c>
      <c r="I157" s="37">
        <v>809.91666666666674</v>
      </c>
      <c r="J157" s="37">
        <v>819.83333333333326</v>
      </c>
      <c r="K157" s="28">
        <v>800</v>
      </c>
      <c r="L157" s="28">
        <v>773.3</v>
      </c>
      <c r="M157" s="28">
        <v>35.316319999999997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3288.3</v>
      </c>
      <c r="D158" s="37">
        <v>3298.4</v>
      </c>
      <c r="E158" s="37">
        <v>3261.9</v>
      </c>
      <c r="F158" s="37">
        <v>3235.5</v>
      </c>
      <c r="G158" s="37">
        <v>3199</v>
      </c>
      <c r="H158" s="37">
        <v>3324.8</v>
      </c>
      <c r="I158" s="37">
        <v>3361.3</v>
      </c>
      <c r="J158" s="37">
        <v>3387.7000000000003</v>
      </c>
      <c r="K158" s="28">
        <v>3334.9</v>
      </c>
      <c r="L158" s="28">
        <v>3272</v>
      </c>
      <c r="M158" s="28">
        <v>0.53666000000000003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524.45000000000005</v>
      </c>
      <c r="D159" s="37">
        <v>533.35</v>
      </c>
      <c r="E159" s="37">
        <v>512.15000000000009</v>
      </c>
      <c r="F159" s="37">
        <v>499.85</v>
      </c>
      <c r="G159" s="37">
        <v>478.65000000000009</v>
      </c>
      <c r="H159" s="37">
        <v>545.65000000000009</v>
      </c>
      <c r="I159" s="37">
        <v>566.85000000000014</v>
      </c>
      <c r="J159" s="37">
        <v>579.15000000000009</v>
      </c>
      <c r="K159" s="28">
        <v>554.54999999999995</v>
      </c>
      <c r="L159" s="28">
        <v>521.04999999999995</v>
      </c>
      <c r="M159" s="28">
        <v>6.2157099999999996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3379</v>
      </c>
      <c r="D160" s="37">
        <v>3353.5833333333335</v>
      </c>
      <c r="E160" s="37">
        <v>3285.166666666667</v>
      </c>
      <c r="F160" s="37">
        <v>3191.3333333333335</v>
      </c>
      <c r="G160" s="37">
        <v>3122.916666666667</v>
      </c>
      <c r="H160" s="37">
        <v>3447.416666666667</v>
      </c>
      <c r="I160" s="37">
        <v>3515.8333333333339</v>
      </c>
      <c r="J160" s="37">
        <v>3609.666666666667</v>
      </c>
      <c r="K160" s="28">
        <v>3422</v>
      </c>
      <c r="L160" s="28">
        <v>3259.75</v>
      </c>
      <c r="M160" s="28">
        <v>3.2229899999999998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48997</v>
      </c>
      <c r="D161" s="37">
        <v>49433.65</v>
      </c>
      <c r="E161" s="37">
        <v>48387.4</v>
      </c>
      <c r="F161" s="37">
        <v>47777.8</v>
      </c>
      <c r="G161" s="37">
        <v>46731.55</v>
      </c>
      <c r="H161" s="37">
        <v>50043.25</v>
      </c>
      <c r="I161" s="37">
        <v>51089.5</v>
      </c>
      <c r="J161" s="37">
        <v>51699.1</v>
      </c>
      <c r="K161" s="28">
        <v>50479.9</v>
      </c>
      <c r="L161" s="28">
        <v>48824.05</v>
      </c>
      <c r="M161" s="28">
        <v>0.17313000000000001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3692.9</v>
      </c>
      <c r="D162" s="37">
        <v>3701.0166666666664</v>
      </c>
      <c r="E162" s="37">
        <v>3663.0333333333328</v>
      </c>
      <c r="F162" s="37">
        <v>3633.1666666666665</v>
      </c>
      <c r="G162" s="37">
        <v>3595.1833333333329</v>
      </c>
      <c r="H162" s="37">
        <v>3730.8833333333328</v>
      </c>
      <c r="I162" s="37">
        <v>3768.8666666666663</v>
      </c>
      <c r="J162" s="37">
        <v>3798.7333333333327</v>
      </c>
      <c r="K162" s="28">
        <v>3739</v>
      </c>
      <c r="L162" s="28">
        <v>3671.15</v>
      </c>
      <c r="M162" s="28">
        <v>1.66584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212.35</v>
      </c>
      <c r="D163" s="37">
        <v>212.11666666666667</v>
      </c>
      <c r="E163" s="37">
        <v>210.73333333333335</v>
      </c>
      <c r="F163" s="37">
        <v>209.11666666666667</v>
      </c>
      <c r="G163" s="37">
        <v>207.73333333333335</v>
      </c>
      <c r="H163" s="37">
        <v>213.73333333333335</v>
      </c>
      <c r="I163" s="37">
        <v>215.11666666666667</v>
      </c>
      <c r="J163" s="37">
        <v>216.73333333333335</v>
      </c>
      <c r="K163" s="28">
        <v>213.5</v>
      </c>
      <c r="L163" s="28">
        <v>210.5</v>
      </c>
      <c r="M163" s="28">
        <v>14.727550000000001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2680.15</v>
      </c>
      <c r="D164" s="37">
        <v>2677.5166666666669</v>
      </c>
      <c r="E164" s="37">
        <v>2648.1333333333337</v>
      </c>
      <c r="F164" s="37">
        <v>2616.1166666666668</v>
      </c>
      <c r="G164" s="37">
        <v>2586.7333333333336</v>
      </c>
      <c r="H164" s="37">
        <v>2709.5333333333338</v>
      </c>
      <c r="I164" s="37">
        <v>2738.916666666667</v>
      </c>
      <c r="J164" s="37">
        <v>2770.9333333333338</v>
      </c>
      <c r="K164" s="28">
        <v>2706.9</v>
      </c>
      <c r="L164" s="28">
        <v>2645.5</v>
      </c>
      <c r="M164" s="28">
        <v>3.7467000000000001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1895.7</v>
      </c>
      <c r="D165" s="37">
        <v>1916.2166666666669</v>
      </c>
      <c r="E165" s="37">
        <v>1859.7833333333338</v>
      </c>
      <c r="F165" s="37">
        <v>1823.8666666666668</v>
      </c>
      <c r="G165" s="37">
        <v>1767.4333333333336</v>
      </c>
      <c r="H165" s="37">
        <v>1952.1333333333339</v>
      </c>
      <c r="I165" s="37">
        <v>2008.5666666666668</v>
      </c>
      <c r="J165" s="37">
        <v>2044.483333333334</v>
      </c>
      <c r="K165" s="28">
        <v>1972.65</v>
      </c>
      <c r="L165" s="28">
        <v>1880.3</v>
      </c>
      <c r="M165" s="28">
        <v>29.475809999999999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2345.1999999999998</v>
      </c>
      <c r="D166" s="37">
        <v>2368.3833333333337</v>
      </c>
      <c r="E166" s="37">
        <v>2316.8666666666672</v>
      </c>
      <c r="F166" s="37">
        <v>2288.5333333333338</v>
      </c>
      <c r="G166" s="37">
        <v>2237.0166666666673</v>
      </c>
      <c r="H166" s="37">
        <v>2396.7166666666672</v>
      </c>
      <c r="I166" s="37">
        <v>2448.2333333333336</v>
      </c>
      <c r="J166" s="37">
        <v>2476.5666666666671</v>
      </c>
      <c r="K166" s="28">
        <v>2419.9</v>
      </c>
      <c r="L166" s="28">
        <v>2340.0500000000002</v>
      </c>
      <c r="M166" s="28">
        <v>1.7571399999999999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117.8</v>
      </c>
      <c r="D167" s="37">
        <v>117.78333333333335</v>
      </c>
      <c r="E167" s="37">
        <v>117.06666666666669</v>
      </c>
      <c r="F167" s="37">
        <v>116.33333333333334</v>
      </c>
      <c r="G167" s="37">
        <v>115.61666666666669</v>
      </c>
      <c r="H167" s="37">
        <v>118.51666666666669</v>
      </c>
      <c r="I167" s="37">
        <v>119.23333333333336</v>
      </c>
      <c r="J167" s="37">
        <v>119.9666666666667</v>
      </c>
      <c r="K167" s="28">
        <v>118.5</v>
      </c>
      <c r="L167" s="28">
        <v>117.05</v>
      </c>
      <c r="M167" s="28">
        <v>26.095749999999999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225.95</v>
      </c>
      <c r="D168" s="37">
        <v>227.46666666666667</v>
      </c>
      <c r="E168" s="37">
        <v>224.13333333333333</v>
      </c>
      <c r="F168" s="37">
        <v>222.31666666666666</v>
      </c>
      <c r="G168" s="37">
        <v>218.98333333333332</v>
      </c>
      <c r="H168" s="37">
        <v>229.28333333333333</v>
      </c>
      <c r="I168" s="37">
        <v>232.61666666666665</v>
      </c>
      <c r="J168" s="37">
        <v>234.43333333333334</v>
      </c>
      <c r="K168" s="28">
        <v>230.8</v>
      </c>
      <c r="L168" s="28">
        <v>225.65</v>
      </c>
      <c r="M168" s="28">
        <v>68.928700000000006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444.95</v>
      </c>
      <c r="D169" s="37">
        <v>447.05</v>
      </c>
      <c r="E169" s="37">
        <v>440.40000000000003</v>
      </c>
      <c r="F169" s="37">
        <v>435.85</v>
      </c>
      <c r="G169" s="37">
        <v>429.20000000000005</v>
      </c>
      <c r="H169" s="37">
        <v>451.6</v>
      </c>
      <c r="I169" s="37">
        <v>458.25</v>
      </c>
      <c r="J169" s="37">
        <v>462.8</v>
      </c>
      <c r="K169" s="28">
        <v>453.7</v>
      </c>
      <c r="L169" s="28">
        <v>442.5</v>
      </c>
      <c r="M169" s="28">
        <v>5.5220900000000004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14613.9</v>
      </c>
      <c r="D170" s="37">
        <v>14551.300000000001</v>
      </c>
      <c r="E170" s="37">
        <v>14442.600000000002</v>
      </c>
      <c r="F170" s="37">
        <v>14271.300000000001</v>
      </c>
      <c r="G170" s="37">
        <v>14162.600000000002</v>
      </c>
      <c r="H170" s="37">
        <v>14722.600000000002</v>
      </c>
      <c r="I170" s="37">
        <v>14831.300000000003</v>
      </c>
      <c r="J170" s="37">
        <v>15002.600000000002</v>
      </c>
      <c r="K170" s="28">
        <v>14660</v>
      </c>
      <c r="L170" s="28">
        <v>14380</v>
      </c>
      <c r="M170" s="28">
        <v>2.768E-2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32.4</v>
      </c>
      <c r="D171" s="37">
        <v>32.65</v>
      </c>
      <c r="E171" s="37">
        <v>32.099999999999994</v>
      </c>
      <c r="F171" s="37">
        <v>31.799999999999997</v>
      </c>
      <c r="G171" s="37">
        <v>31.249999999999993</v>
      </c>
      <c r="H171" s="37">
        <v>32.949999999999996</v>
      </c>
      <c r="I171" s="37">
        <v>33.499999999999993</v>
      </c>
      <c r="J171" s="37">
        <v>33.799999999999997</v>
      </c>
      <c r="K171" s="28">
        <v>33.200000000000003</v>
      </c>
      <c r="L171" s="28">
        <v>32.35</v>
      </c>
      <c r="M171" s="28">
        <v>248.93422000000001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103.35</v>
      </c>
      <c r="D172" s="37">
        <v>103.78333333333332</v>
      </c>
      <c r="E172" s="37">
        <v>102.76666666666664</v>
      </c>
      <c r="F172" s="37">
        <v>102.18333333333332</v>
      </c>
      <c r="G172" s="37">
        <v>101.16666666666664</v>
      </c>
      <c r="H172" s="37">
        <v>104.36666666666663</v>
      </c>
      <c r="I172" s="37">
        <v>105.38333333333331</v>
      </c>
      <c r="J172" s="37">
        <v>105.96666666666663</v>
      </c>
      <c r="K172" s="28">
        <v>104.8</v>
      </c>
      <c r="L172" s="28">
        <v>103.2</v>
      </c>
      <c r="M172" s="28">
        <v>31.197330000000001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2606.6</v>
      </c>
      <c r="D173" s="37">
        <v>2607.9666666666667</v>
      </c>
      <c r="E173" s="37">
        <v>2584.6333333333332</v>
      </c>
      <c r="F173" s="37">
        <v>2562.6666666666665</v>
      </c>
      <c r="G173" s="37">
        <v>2539.333333333333</v>
      </c>
      <c r="H173" s="37">
        <v>2629.9333333333334</v>
      </c>
      <c r="I173" s="37">
        <v>2653.2666666666664</v>
      </c>
      <c r="J173" s="37">
        <v>2675.2333333333336</v>
      </c>
      <c r="K173" s="28">
        <v>2631.3</v>
      </c>
      <c r="L173" s="28">
        <v>2586</v>
      </c>
      <c r="M173" s="28">
        <v>43.711790000000001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903.65</v>
      </c>
      <c r="D174" s="37">
        <v>909.16666666666663</v>
      </c>
      <c r="E174" s="37">
        <v>894.5333333333333</v>
      </c>
      <c r="F174" s="37">
        <v>885.41666666666663</v>
      </c>
      <c r="G174" s="37">
        <v>870.7833333333333</v>
      </c>
      <c r="H174" s="37">
        <v>918.2833333333333</v>
      </c>
      <c r="I174" s="37">
        <v>932.91666666666674</v>
      </c>
      <c r="J174" s="37">
        <v>942.0333333333333</v>
      </c>
      <c r="K174" s="28">
        <v>923.8</v>
      </c>
      <c r="L174" s="28">
        <v>900.05</v>
      </c>
      <c r="M174" s="28">
        <v>12.445320000000001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1276</v>
      </c>
      <c r="D175" s="37">
        <v>1286.1833333333334</v>
      </c>
      <c r="E175" s="37">
        <v>1260.9666666666667</v>
      </c>
      <c r="F175" s="37">
        <v>1245.9333333333334</v>
      </c>
      <c r="G175" s="37">
        <v>1220.7166666666667</v>
      </c>
      <c r="H175" s="37">
        <v>1301.2166666666667</v>
      </c>
      <c r="I175" s="37">
        <v>1326.4333333333334</v>
      </c>
      <c r="J175" s="37">
        <v>1341.4666666666667</v>
      </c>
      <c r="K175" s="28">
        <v>1311.4</v>
      </c>
      <c r="L175" s="28">
        <v>1271.1500000000001</v>
      </c>
      <c r="M175" s="28">
        <v>9.6645099999999999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2393.4499999999998</v>
      </c>
      <c r="D176" s="37">
        <v>2402.2999999999997</v>
      </c>
      <c r="E176" s="37">
        <v>2350.5999999999995</v>
      </c>
      <c r="F176" s="37">
        <v>2307.7499999999995</v>
      </c>
      <c r="G176" s="37">
        <v>2256.0499999999993</v>
      </c>
      <c r="H176" s="37">
        <v>2445.1499999999996</v>
      </c>
      <c r="I176" s="37">
        <v>2496.8499999999995</v>
      </c>
      <c r="J176" s="37">
        <v>2539.6999999999998</v>
      </c>
      <c r="K176" s="28">
        <v>2454</v>
      </c>
      <c r="L176" s="28">
        <v>2359.4499999999998</v>
      </c>
      <c r="M176" s="28">
        <v>4.36531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20931.45</v>
      </c>
      <c r="D177" s="37">
        <v>21073.866666666665</v>
      </c>
      <c r="E177" s="37">
        <v>20675.98333333333</v>
      </c>
      <c r="F177" s="37">
        <v>20420.516666666666</v>
      </c>
      <c r="G177" s="37">
        <v>20022.633333333331</v>
      </c>
      <c r="H177" s="37">
        <v>21329.333333333328</v>
      </c>
      <c r="I177" s="37">
        <v>21727.216666666667</v>
      </c>
      <c r="J177" s="37">
        <v>21982.683333333327</v>
      </c>
      <c r="K177" s="28">
        <v>21471.75</v>
      </c>
      <c r="L177" s="28">
        <v>20818.400000000001</v>
      </c>
      <c r="M177" s="28">
        <v>0.50277000000000005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1312.85</v>
      </c>
      <c r="D178" s="37">
        <v>1327.5666666666666</v>
      </c>
      <c r="E178" s="37">
        <v>1290.2833333333333</v>
      </c>
      <c r="F178" s="37">
        <v>1267.7166666666667</v>
      </c>
      <c r="G178" s="37">
        <v>1230.4333333333334</v>
      </c>
      <c r="H178" s="37">
        <v>1350.1333333333332</v>
      </c>
      <c r="I178" s="37">
        <v>1387.4166666666665</v>
      </c>
      <c r="J178" s="37">
        <v>1409.9833333333331</v>
      </c>
      <c r="K178" s="28">
        <v>1364.85</v>
      </c>
      <c r="L178" s="28">
        <v>1305</v>
      </c>
      <c r="M178" s="28">
        <v>8.4934499999999993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2875.65</v>
      </c>
      <c r="D179" s="37">
        <v>2870.25</v>
      </c>
      <c r="E179" s="37">
        <v>2830.5</v>
      </c>
      <c r="F179" s="37">
        <v>2785.35</v>
      </c>
      <c r="G179" s="37">
        <v>2745.6</v>
      </c>
      <c r="H179" s="37">
        <v>2915.4</v>
      </c>
      <c r="I179" s="37">
        <v>2955.15</v>
      </c>
      <c r="J179" s="37">
        <v>3000.3</v>
      </c>
      <c r="K179" s="28">
        <v>2910</v>
      </c>
      <c r="L179" s="28">
        <v>2825.1</v>
      </c>
      <c r="M179" s="28">
        <v>5.6628499999999997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523.5</v>
      </c>
      <c r="D180" s="37">
        <v>523.94999999999993</v>
      </c>
      <c r="E180" s="37">
        <v>515.59999999999991</v>
      </c>
      <c r="F180" s="37">
        <v>507.69999999999993</v>
      </c>
      <c r="G180" s="37">
        <v>499.34999999999991</v>
      </c>
      <c r="H180" s="37">
        <v>531.84999999999991</v>
      </c>
      <c r="I180" s="37">
        <v>540.20000000000005</v>
      </c>
      <c r="J180" s="37">
        <v>548.09999999999991</v>
      </c>
      <c r="K180" s="28">
        <v>532.29999999999995</v>
      </c>
      <c r="L180" s="28">
        <v>516.04999999999995</v>
      </c>
      <c r="M180" s="28">
        <v>59.28548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511.3</v>
      </c>
      <c r="D181" s="37">
        <v>513.73333333333335</v>
      </c>
      <c r="E181" s="37">
        <v>507.56666666666672</v>
      </c>
      <c r="F181" s="37">
        <v>503.83333333333337</v>
      </c>
      <c r="G181" s="37">
        <v>497.66666666666674</v>
      </c>
      <c r="H181" s="37">
        <v>517.4666666666667</v>
      </c>
      <c r="I181" s="37">
        <v>523.63333333333321</v>
      </c>
      <c r="J181" s="37">
        <v>527.36666666666667</v>
      </c>
      <c r="K181" s="28">
        <v>519.9</v>
      </c>
      <c r="L181" s="28">
        <v>510</v>
      </c>
      <c r="M181" s="28">
        <v>96.769540000000006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78.150000000000006</v>
      </c>
      <c r="D182" s="37">
        <v>79.116666666666674</v>
      </c>
      <c r="E182" s="37">
        <v>77.033333333333346</v>
      </c>
      <c r="F182" s="37">
        <v>75.916666666666671</v>
      </c>
      <c r="G182" s="37">
        <v>73.833333333333343</v>
      </c>
      <c r="H182" s="37">
        <v>80.233333333333348</v>
      </c>
      <c r="I182" s="37">
        <v>82.316666666666663</v>
      </c>
      <c r="J182" s="37">
        <v>83.433333333333351</v>
      </c>
      <c r="K182" s="28">
        <v>81.2</v>
      </c>
      <c r="L182" s="28">
        <v>78</v>
      </c>
      <c r="M182" s="28">
        <v>185.04246000000001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880.55</v>
      </c>
      <c r="D183" s="37">
        <v>887.38333333333333</v>
      </c>
      <c r="E183" s="37">
        <v>871.31666666666661</v>
      </c>
      <c r="F183" s="37">
        <v>862.08333333333326</v>
      </c>
      <c r="G183" s="37">
        <v>846.01666666666654</v>
      </c>
      <c r="H183" s="37">
        <v>896.61666666666667</v>
      </c>
      <c r="I183" s="37">
        <v>912.68333333333351</v>
      </c>
      <c r="J183" s="37">
        <v>921.91666666666674</v>
      </c>
      <c r="K183" s="28">
        <v>903.45</v>
      </c>
      <c r="L183" s="28">
        <v>878.15</v>
      </c>
      <c r="M183" s="28">
        <v>28.601700000000001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500</v>
      </c>
      <c r="D184" s="37">
        <v>495.7833333333333</v>
      </c>
      <c r="E184" s="37">
        <v>486.66666666666663</v>
      </c>
      <c r="F184" s="37">
        <v>473.33333333333331</v>
      </c>
      <c r="G184" s="37">
        <v>464.21666666666664</v>
      </c>
      <c r="H184" s="37">
        <v>509.11666666666662</v>
      </c>
      <c r="I184" s="37">
        <v>518.23333333333335</v>
      </c>
      <c r="J184" s="37">
        <v>531.56666666666661</v>
      </c>
      <c r="K184" s="28">
        <v>504.9</v>
      </c>
      <c r="L184" s="28">
        <v>482.45</v>
      </c>
      <c r="M184" s="28">
        <v>40.192239999999998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583.4</v>
      </c>
      <c r="D185" s="37">
        <v>581.6</v>
      </c>
      <c r="E185" s="37">
        <v>576.80000000000007</v>
      </c>
      <c r="F185" s="37">
        <v>570.20000000000005</v>
      </c>
      <c r="G185" s="37">
        <v>565.40000000000009</v>
      </c>
      <c r="H185" s="37">
        <v>588.20000000000005</v>
      </c>
      <c r="I185" s="37">
        <v>593</v>
      </c>
      <c r="J185" s="37">
        <v>599.6</v>
      </c>
      <c r="K185" s="28">
        <v>586.4</v>
      </c>
      <c r="L185" s="28">
        <v>575</v>
      </c>
      <c r="M185" s="28">
        <v>1.6081300000000001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936.95</v>
      </c>
      <c r="D186" s="37">
        <v>943.41666666666663</v>
      </c>
      <c r="E186" s="37">
        <v>927.13333333333321</v>
      </c>
      <c r="F186" s="37">
        <v>917.31666666666661</v>
      </c>
      <c r="G186" s="37">
        <v>901.03333333333319</v>
      </c>
      <c r="H186" s="37">
        <v>953.23333333333323</v>
      </c>
      <c r="I186" s="37">
        <v>969.51666666666677</v>
      </c>
      <c r="J186" s="37">
        <v>979.33333333333326</v>
      </c>
      <c r="K186" s="28">
        <v>959.7</v>
      </c>
      <c r="L186" s="28">
        <v>933.6</v>
      </c>
      <c r="M186" s="28">
        <v>14.652419999999999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1087.5</v>
      </c>
      <c r="D187" s="37">
        <v>1095.2333333333333</v>
      </c>
      <c r="E187" s="37">
        <v>1071.4666666666667</v>
      </c>
      <c r="F187" s="37">
        <v>1055.4333333333334</v>
      </c>
      <c r="G187" s="37">
        <v>1031.6666666666667</v>
      </c>
      <c r="H187" s="37">
        <v>1111.2666666666667</v>
      </c>
      <c r="I187" s="37">
        <v>1135.0333333333335</v>
      </c>
      <c r="J187" s="37">
        <v>1151.0666666666666</v>
      </c>
      <c r="K187" s="28">
        <v>1119</v>
      </c>
      <c r="L187" s="28">
        <v>1079.2</v>
      </c>
      <c r="M187" s="28">
        <v>28.613309999999998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1133.95</v>
      </c>
      <c r="D188" s="37">
        <v>1140.0166666666667</v>
      </c>
      <c r="E188" s="37">
        <v>1113.9333333333334</v>
      </c>
      <c r="F188" s="37">
        <v>1093.9166666666667</v>
      </c>
      <c r="G188" s="37">
        <v>1067.8333333333335</v>
      </c>
      <c r="H188" s="37">
        <v>1160.0333333333333</v>
      </c>
      <c r="I188" s="37">
        <v>1186.1166666666668</v>
      </c>
      <c r="J188" s="37">
        <v>1206.1333333333332</v>
      </c>
      <c r="K188" s="28">
        <v>1166.0999999999999</v>
      </c>
      <c r="L188" s="28">
        <v>1120</v>
      </c>
      <c r="M188" s="28">
        <v>26.54954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3354.55</v>
      </c>
      <c r="D189" s="37">
        <v>3362.0166666666664</v>
      </c>
      <c r="E189" s="37">
        <v>3339.9333333333329</v>
      </c>
      <c r="F189" s="37">
        <v>3325.3166666666666</v>
      </c>
      <c r="G189" s="37">
        <v>3303.2333333333331</v>
      </c>
      <c r="H189" s="37">
        <v>3376.6333333333328</v>
      </c>
      <c r="I189" s="37">
        <v>3398.7166666666667</v>
      </c>
      <c r="J189" s="37">
        <v>3413.3333333333326</v>
      </c>
      <c r="K189" s="28">
        <v>3384.1</v>
      </c>
      <c r="L189" s="28">
        <v>3347.4</v>
      </c>
      <c r="M189" s="28">
        <v>15.365320000000001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793.95</v>
      </c>
      <c r="D190" s="37">
        <v>790.33333333333337</v>
      </c>
      <c r="E190" s="37">
        <v>783.7166666666667</v>
      </c>
      <c r="F190" s="37">
        <v>773.48333333333335</v>
      </c>
      <c r="G190" s="37">
        <v>766.86666666666667</v>
      </c>
      <c r="H190" s="37">
        <v>800.56666666666672</v>
      </c>
      <c r="I190" s="37">
        <v>807.18333333333328</v>
      </c>
      <c r="J190" s="37">
        <v>817.41666666666674</v>
      </c>
      <c r="K190" s="28">
        <v>796.95</v>
      </c>
      <c r="L190" s="28">
        <v>780.1</v>
      </c>
      <c r="M190" s="28">
        <v>21.66778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9788.7000000000007</v>
      </c>
      <c r="D191" s="37">
        <v>9873.7166666666672</v>
      </c>
      <c r="E191" s="37">
        <v>9647.9833333333336</v>
      </c>
      <c r="F191" s="37">
        <v>9507.2666666666664</v>
      </c>
      <c r="G191" s="37">
        <v>9281.5333333333328</v>
      </c>
      <c r="H191" s="37">
        <v>10014.433333333334</v>
      </c>
      <c r="I191" s="37">
        <v>10240.166666666668</v>
      </c>
      <c r="J191" s="37">
        <v>10380.883333333335</v>
      </c>
      <c r="K191" s="28">
        <v>10099.450000000001</v>
      </c>
      <c r="L191" s="28">
        <v>9733</v>
      </c>
      <c r="M191" s="28">
        <v>4.1581599999999996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454.6</v>
      </c>
      <c r="D192" s="37">
        <v>458.7</v>
      </c>
      <c r="E192" s="37">
        <v>448.45</v>
      </c>
      <c r="F192" s="37">
        <v>442.3</v>
      </c>
      <c r="G192" s="37">
        <v>432.05</v>
      </c>
      <c r="H192" s="37">
        <v>464.84999999999997</v>
      </c>
      <c r="I192" s="37">
        <v>475.09999999999997</v>
      </c>
      <c r="J192" s="37">
        <v>481.24999999999994</v>
      </c>
      <c r="K192" s="28">
        <v>468.95</v>
      </c>
      <c r="L192" s="28">
        <v>452.55</v>
      </c>
      <c r="M192" s="28">
        <v>150.50653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224.15</v>
      </c>
      <c r="D193" s="37">
        <v>226.54999999999998</v>
      </c>
      <c r="E193" s="37">
        <v>220.44999999999996</v>
      </c>
      <c r="F193" s="37">
        <v>216.74999999999997</v>
      </c>
      <c r="G193" s="37">
        <v>210.64999999999995</v>
      </c>
      <c r="H193" s="37">
        <v>230.24999999999997</v>
      </c>
      <c r="I193" s="37">
        <v>236.35</v>
      </c>
      <c r="J193" s="37">
        <v>240.04999999999998</v>
      </c>
      <c r="K193" s="28">
        <v>232.65</v>
      </c>
      <c r="L193" s="28">
        <v>222.85</v>
      </c>
      <c r="M193" s="28">
        <v>209.56719000000001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105.05</v>
      </c>
      <c r="D194" s="37">
        <v>106.44999999999999</v>
      </c>
      <c r="E194" s="37">
        <v>103.29999999999998</v>
      </c>
      <c r="F194" s="37">
        <v>101.55</v>
      </c>
      <c r="G194" s="37">
        <v>98.399999999999991</v>
      </c>
      <c r="H194" s="37">
        <v>108.19999999999997</v>
      </c>
      <c r="I194" s="37">
        <v>111.34999999999998</v>
      </c>
      <c r="J194" s="37">
        <v>113.09999999999997</v>
      </c>
      <c r="K194" s="28">
        <v>109.6</v>
      </c>
      <c r="L194" s="28">
        <v>104.7</v>
      </c>
      <c r="M194" s="28">
        <v>740.37526000000003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1078.7</v>
      </c>
      <c r="D195" s="37">
        <v>1084.6499999999999</v>
      </c>
      <c r="E195" s="37">
        <v>1069.2999999999997</v>
      </c>
      <c r="F195" s="37">
        <v>1059.8999999999999</v>
      </c>
      <c r="G195" s="37">
        <v>1044.5499999999997</v>
      </c>
      <c r="H195" s="37">
        <v>1094.0499999999997</v>
      </c>
      <c r="I195" s="37">
        <v>1109.3999999999996</v>
      </c>
      <c r="J195" s="37">
        <v>1118.7999999999997</v>
      </c>
      <c r="K195" s="28">
        <v>1100</v>
      </c>
      <c r="L195" s="28">
        <v>1075.25</v>
      </c>
      <c r="M195" s="28">
        <v>21.576090000000001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730.7</v>
      </c>
      <c r="D196" s="37">
        <v>736.66666666666663</v>
      </c>
      <c r="E196" s="37">
        <v>717.33333333333326</v>
      </c>
      <c r="F196" s="37">
        <v>703.96666666666658</v>
      </c>
      <c r="G196" s="37">
        <v>684.63333333333321</v>
      </c>
      <c r="H196" s="37">
        <v>750.0333333333333</v>
      </c>
      <c r="I196" s="37">
        <v>769.36666666666656</v>
      </c>
      <c r="J196" s="37">
        <v>782.73333333333335</v>
      </c>
      <c r="K196" s="28">
        <v>756</v>
      </c>
      <c r="L196" s="28">
        <v>723.3</v>
      </c>
      <c r="M196" s="28">
        <v>8.3086300000000008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2417.6</v>
      </c>
      <c r="D197" s="37">
        <v>2427.8666666666668</v>
      </c>
      <c r="E197" s="37">
        <v>2397.7333333333336</v>
      </c>
      <c r="F197" s="37">
        <v>2377.8666666666668</v>
      </c>
      <c r="G197" s="37">
        <v>2347.7333333333336</v>
      </c>
      <c r="H197" s="37">
        <v>2447.7333333333336</v>
      </c>
      <c r="I197" s="37">
        <v>2477.8666666666668</v>
      </c>
      <c r="J197" s="37">
        <v>2497.7333333333336</v>
      </c>
      <c r="K197" s="28">
        <v>2458</v>
      </c>
      <c r="L197" s="28">
        <v>2408</v>
      </c>
      <c r="M197" s="28">
        <v>9.4729200000000002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1526.75</v>
      </c>
      <c r="D198" s="37">
        <v>1528.6166666666668</v>
      </c>
      <c r="E198" s="37">
        <v>1511.2833333333335</v>
      </c>
      <c r="F198" s="37">
        <v>1495.8166666666668</v>
      </c>
      <c r="G198" s="37">
        <v>1478.4833333333336</v>
      </c>
      <c r="H198" s="37">
        <v>1544.0833333333335</v>
      </c>
      <c r="I198" s="37">
        <v>1561.4166666666665</v>
      </c>
      <c r="J198" s="37">
        <v>1576.8833333333334</v>
      </c>
      <c r="K198" s="28">
        <v>1545.95</v>
      </c>
      <c r="L198" s="28">
        <v>1513.15</v>
      </c>
      <c r="M198" s="28">
        <v>2.0169000000000001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583.54999999999995</v>
      </c>
      <c r="D199" s="37">
        <v>589.35</v>
      </c>
      <c r="E199" s="37">
        <v>568.70000000000005</v>
      </c>
      <c r="F199" s="37">
        <v>553.85</v>
      </c>
      <c r="G199" s="37">
        <v>533.20000000000005</v>
      </c>
      <c r="H199" s="37">
        <v>604.20000000000005</v>
      </c>
      <c r="I199" s="37">
        <v>624.84999999999991</v>
      </c>
      <c r="J199" s="37">
        <v>639.70000000000005</v>
      </c>
      <c r="K199" s="28">
        <v>610</v>
      </c>
      <c r="L199" s="28">
        <v>574.5</v>
      </c>
      <c r="M199" s="28">
        <v>15.872730000000001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1314.1</v>
      </c>
      <c r="D200" s="37">
        <v>1343.3333333333333</v>
      </c>
      <c r="E200" s="37">
        <v>1269.9166666666665</v>
      </c>
      <c r="F200" s="37">
        <v>1225.7333333333333</v>
      </c>
      <c r="G200" s="37">
        <v>1152.3166666666666</v>
      </c>
      <c r="H200" s="37">
        <v>1387.5166666666664</v>
      </c>
      <c r="I200" s="37">
        <v>1460.9333333333329</v>
      </c>
      <c r="J200" s="37">
        <v>1505.1166666666663</v>
      </c>
      <c r="K200" s="28">
        <v>1416.75</v>
      </c>
      <c r="L200" s="28">
        <v>1299.1500000000001</v>
      </c>
      <c r="M200" s="28">
        <v>31.290669999999999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37.6</v>
      </c>
      <c r="D201" s="37">
        <v>37.85</v>
      </c>
      <c r="E201" s="37">
        <v>37.25</v>
      </c>
      <c r="F201" s="37">
        <v>36.9</v>
      </c>
      <c r="G201" s="37">
        <v>36.299999999999997</v>
      </c>
      <c r="H201" s="37">
        <v>38.200000000000003</v>
      </c>
      <c r="I201" s="37">
        <v>38.800000000000011</v>
      </c>
      <c r="J201" s="37">
        <v>39.150000000000006</v>
      </c>
      <c r="K201" s="28">
        <v>38.450000000000003</v>
      </c>
      <c r="L201" s="28">
        <v>37.5</v>
      </c>
      <c r="M201" s="28">
        <v>70.617530000000002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744.7</v>
      </c>
      <c r="D202" s="37">
        <v>750.26666666666677</v>
      </c>
      <c r="E202" s="37">
        <v>737.58333333333348</v>
      </c>
      <c r="F202" s="37">
        <v>730.4666666666667</v>
      </c>
      <c r="G202" s="37">
        <v>717.78333333333342</v>
      </c>
      <c r="H202" s="37">
        <v>757.38333333333355</v>
      </c>
      <c r="I202" s="37">
        <v>770.06666666666672</v>
      </c>
      <c r="J202" s="37">
        <v>777.18333333333362</v>
      </c>
      <c r="K202" s="28">
        <v>762.95</v>
      </c>
      <c r="L202" s="28">
        <v>743.15</v>
      </c>
      <c r="M202" s="28">
        <v>17.494890000000002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6467.5</v>
      </c>
      <c r="D203" s="37">
        <v>6526.4666666666672</v>
      </c>
      <c r="E203" s="37">
        <v>6386.0833333333339</v>
      </c>
      <c r="F203" s="37">
        <v>6304.666666666667</v>
      </c>
      <c r="G203" s="37">
        <v>6164.2833333333338</v>
      </c>
      <c r="H203" s="37">
        <v>6607.8833333333341</v>
      </c>
      <c r="I203" s="37">
        <v>6748.2666666666673</v>
      </c>
      <c r="J203" s="37">
        <v>6829.6833333333343</v>
      </c>
      <c r="K203" s="28">
        <v>6666.85</v>
      </c>
      <c r="L203" s="28">
        <v>6445.05</v>
      </c>
      <c r="M203" s="28">
        <v>3.4596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39.450000000000003</v>
      </c>
      <c r="D204" s="37">
        <v>39.633333333333333</v>
      </c>
      <c r="E204" s="37">
        <v>39.066666666666663</v>
      </c>
      <c r="F204" s="37">
        <v>38.68333333333333</v>
      </c>
      <c r="G204" s="37">
        <v>38.11666666666666</v>
      </c>
      <c r="H204" s="37">
        <v>40.016666666666666</v>
      </c>
      <c r="I204" s="37">
        <v>40.583333333333343</v>
      </c>
      <c r="J204" s="37">
        <v>40.966666666666669</v>
      </c>
      <c r="K204" s="28">
        <v>40.200000000000003</v>
      </c>
      <c r="L204" s="28">
        <v>39.25</v>
      </c>
      <c r="M204" s="28">
        <v>36.379809999999999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1643.35</v>
      </c>
      <c r="D205" s="37">
        <v>1651.7166666666665</v>
      </c>
      <c r="E205" s="37">
        <v>1630.133333333333</v>
      </c>
      <c r="F205" s="37">
        <v>1616.9166666666665</v>
      </c>
      <c r="G205" s="37">
        <v>1595.333333333333</v>
      </c>
      <c r="H205" s="37">
        <v>1664.9333333333329</v>
      </c>
      <c r="I205" s="37">
        <v>1686.5166666666664</v>
      </c>
      <c r="J205" s="37">
        <v>1699.7333333333329</v>
      </c>
      <c r="K205" s="28">
        <v>1673.3</v>
      </c>
      <c r="L205" s="28">
        <v>1638.5</v>
      </c>
      <c r="M205" s="28">
        <v>1.0611699999999999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773.8</v>
      </c>
      <c r="D206" s="37">
        <v>779.66666666666663</v>
      </c>
      <c r="E206" s="37">
        <v>764.33333333333326</v>
      </c>
      <c r="F206" s="37">
        <v>754.86666666666667</v>
      </c>
      <c r="G206" s="37">
        <v>739.5333333333333</v>
      </c>
      <c r="H206" s="37">
        <v>789.13333333333321</v>
      </c>
      <c r="I206" s="37">
        <v>804.46666666666647</v>
      </c>
      <c r="J206" s="37">
        <v>813.93333333333317</v>
      </c>
      <c r="K206" s="28">
        <v>795</v>
      </c>
      <c r="L206" s="28">
        <v>770.2</v>
      </c>
      <c r="M206" s="28">
        <v>15.402609999999999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919.75</v>
      </c>
      <c r="D207" s="37">
        <v>941.55000000000007</v>
      </c>
      <c r="E207" s="37">
        <v>886.10000000000014</v>
      </c>
      <c r="F207" s="37">
        <v>852.45</v>
      </c>
      <c r="G207" s="37">
        <v>797.00000000000011</v>
      </c>
      <c r="H207" s="37">
        <v>975.20000000000016</v>
      </c>
      <c r="I207" s="37">
        <v>1030.6500000000001</v>
      </c>
      <c r="J207" s="37">
        <v>1064.3000000000002</v>
      </c>
      <c r="K207" s="28">
        <v>997</v>
      </c>
      <c r="L207" s="28">
        <v>907.9</v>
      </c>
      <c r="M207" s="28">
        <v>23.06157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256.85000000000002</v>
      </c>
      <c r="D208" s="37">
        <v>258.7</v>
      </c>
      <c r="E208" s="37">
        <v>253.2</v>
      </c>
      <c r="F208" s="37">
        <v>249.55</v>
      </c>
      <c r="G208" s="37">
        <v>244.05</v>
      </c>
      <c r="H208" s="37">
        <v>262.34999999999997</v>
      </c>
      <c r="I208" s="37">
        <v>267.84999999999997</v>
      </c>
      <c r="J208" s="37">
        <v>271.49999999999994</v>
      </c>
      <c r="K208" s="28">
        <v>264.2</v>
      </c>
      <c r="L208" s="28">
        <v>255.05</v>
      </c>
      <c r="M208" s="28">
        <v>90.771850000000001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8.6833333333333353</v>
      </c>
      <c r="E209" s="37">
        <v>8.56666666666667</v>
      </c>
      <c r="F209" s="37">
        <v>8.4833333333333343</v>
      </c>
      <c r="G209" s="37">
        <v>8.3666666666666689</v>
      </c>
      <c r="H209" s="37">
        <v>8.766666666666671</v>
      </c>
      <c r="I209" s="37">
        <v>8.8833333333333346</v>
      </c>
      <c r="J209" s="37">
        <v>8.9666666666666721</v>
      </c>
      <c r="K209" s="28">
        <v>8.8000000000000007</v>
      </c>
      <c r="L209" s="28">
        <v>8.6</v>
      </c>
      <c r="M209" s="28">
        <v>559.44257000000005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977.15</v>
      </c>
      <c r="D210" s="37">
        <v>988.38333333333333</v>
      </c>
      <c r="E210" s="37">
        <v>963.76666666666665</v>
      </c>
      <c r="F210" s="37">
        <v>950.38333333333333</v>
      </c>
      <c r="G210" s="37">
        <v>925.76666666666665</v>
      </c>
      <c r="H210" s="37">
        <v>1001.7666666666667</v>
      </c>
      <c r="I210" s="37">
        <v>1026.3833333333332</v>
      </c>
      <c r="J210" s="37">
        <v>1039.7666666666667</v>
      </c>
      <c r="K210" s="28">
        <v>1013</v>
      </c>
      <c r="L210" s="28">
        <v>975</v>
      </c>
      <c r="M210" s="28">
        <v>10.80433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1763.95</v>
      </c>
      <c r="D211" s="37">
        <v>1784.3333333333333</v>
      </c>
      <c r="E211" s="37">
        <v>1733.6666666666665</v>
      </c>
      <c r="F211" s="37">
        <v>1703.3833333333332</v>
      </c>
      <c r="G211" s="37">
        <v>1652.7166666666665</v>
      </c>
      <c r="H211" s="37">
        <v>1814.6166666666666</v>
      </c>
      <c r="I211" s="37">
        <v>1865.2833333333331</v>
      </c>
      <c r="J211" s="37">
        <v>1895.5666666666666</v>
      </c>
      <c r="K211" s="28">
        <v>1835</v>
      </c>
      <c r="L211" s="28">
        <v>1754.05</v>
      </c>
      <c r="M211" s="28">
        <v>2.1659700000000002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420</v>
      </c>
      <c r="D212" s="37">
        <v>423.31666666666666</v>
      </c>
      <c r="E212" s="37">
        <v>415.73333333333335</v>
      </c>
      <c r="F212" s="37">
        <v>411.4666666666667</v>
      </c>
      <c r="G212" s="37">
        <v>403.88333333333338</v>
      </c>
      <c r="H212" s="37">
        <v>427.58333333333331</v>
      </c>
      <c r="I212" s="37">
        <v>435.16666666666669</v>
      </c>
      <c r="J212" s="37">
        <v>439.43333333333328</v>
      </c>
      <c r="K212" s="28">
        <v>430.9</v>
      </c>
      <c r="L212" s="28">
        <v>419.05</v>
      </c>
      <c r="M212" s="28">
        <v>64.502899999999997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16.350000000000001</v>
      </c>
      <c r="D213" s="37">
        <v>16.400000000000002</v>
      </c>
      <c r="E213" s="37">
        <v>16.200000000000003</v>
      </c>
      <c r="F213" s="37">
        <v>16.05</v>
      </c>
      <c r="G213" s="37">
        <v>15.850000000000001</v>
      </c>
      <c r="H213" s="37">
        <v>16.550000000000004</v>
      </c>
      <c r="I213" s="37">
        <v>16.75</v>
      </c>
      <c r="J213" s="37">
        <v>16.900000000000006</v>
      </c>
      <c r="K213" s="28">
        <v>16.600000000000001</v>
      </c>
      <c r="L213" s="28">
        <v>16.25</v>
      </c>
      <c r="M213" s="28">
        <v>655.41015000000004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259.14999999999998</v>
      </c>
      <c r="D214" s="37">
        <v>259.64999999999998</v>
      </c>
      <c r="E214" s="37">
        <v>253.59999999999997</v>
      </c>
      <c r="F214" s="37">
        <v>248.04999999999998</v>
      </c>
      <c r="G214" s="37">
        <v>241.99999999999997</v>
      </c>
      <c r="H214" s="37">
        <v>265.19999999999993</v>
      </c>
      <c r="I214" s="37">
        <v>271.24999999999989</v>
      </c>
      <c r="J214" s="37">
        <v>276.79999999999995</v>
      </c>
      <c r="K214" s="37">
        <v>265.7</v>
      </c>
      <c r="L214" s="37">
        <v>254.1</v>
      </c>
      <c r="M214" s="37">
        <v>161.02139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62</v>
      </c>
      <c r="D215" s="37">
        <v>61.366666666666667</v>
      </c>
      <c r="E215" s="37">
        <v>59.883333333333333</v>
      </c>
      <c r="F215" s="37">
        <v>57.766666666666666</v>
      </c>
      <c r="G215" s="37">
        <v>56.283333333333331</v>
      </c>
      <c r="H215" s="37">
        <v>63.483333333333334</v>
      </c>
      <c r="I215" s="37">
        <v>64.966666666666669</v>
      </c>
      <c r="J215" s="37">
        <v>67.083333333333343</v>
      </c>
      <c r="K215" s="37">
        <v>62.85</v>
      </c>
      <c r="L215" s="37">
        <v>59.25</v>
      </c>
      <c r="M215" s="37">
        <v>2267.7300700000001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383.25</v>
      </c>
      <c r="D216" s="37">
        <v>384.43333333333334</v>
      </c>
      <c r="E216" s="37">
        <v>380.86666666666667</v>
      </c>
      <c r="F216" s="37">
        <v>378.48333333333335</v>
      </c>
      <c r="G216" s="37">
        <v>374.91666666666669</v>
      </c>
      <c r="H216" s="37">
        <v>386.81666666666666</v>
      </c>
      <c r="I216" s="37">
        <v>390.38333333333338</v>
      </c>
      <c r="J216" s="37">
        <v>392.76666666666665</v>
      </c>
      <c r="K216" s="37">
        <v>388</v>
      </c>
      <c r="L216" s="37">
        <v>382.05</v>
      </c>
      <c r="M216" s="37">
        <v>7.8524000000000003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2"/>
      <c r="B1" s="46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5" t="s">
        <v>16</v>
      </c>
      <c r="B9" s="457" t="s">
        <v>18</v>
      </c>
      <c r="C9" s="461" t="s">
        <v>20</v>
      </c>
      <c r="D9" s="461" t="s">
        <v>21</v>
      </c>
      <c r="E9" s="452" t="s">
        <v>22</v>
      </c>
      <c r="F9" s="453"/>
      <c r="G9" s="454"/>
      <c r="H9" s="452" t="s">
        <v>23</v>
      </c>
      <c r="I9" s="453"/>
      <c r="J9" s="454"/>
      <c r="K9" s="23"/>
      <c r="L9" s="24"/>
      <c r="M9" s="50"/>
      <c r="N9" s="1"/>
      <c r="O9" s="1"/>
    </row>
    <row r="10" spans="1:15" ht="42.75" customHeight="1">
      <c r="A10" s="459"/>
      <c r="B10" s="460"/>
      <c r="C10" s="460"/>
      <c r="D10" s="4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22361.5</v>
      </c>
      <c r="D11" s="272">
        <v>22549.8</v>
      </c>
      <c r="E11" s="272">
        <v>22111.699999999997</v>
      </c>
      <c r="F11" s="272">
        <v>21861.899999999998</v>
      </c>
      <c r="G11" s="272">
        <v>21423.799999999996</v>
      </c>
      <c r="H11" s="272">
        <v>22799.599999999999</v>
      </c>
      <c r="I11" s="272">
        <v>23237.699999999997</v>
      </c>
      <c r="J11" s="272">
        <v>23487.5</v>
      </c>
      <c r="K11" s="271">
        <v>22987.9</v>
      </c>
      <c r="L11" s="271">
        <v>22300</v>
      </c>
      <c r="M11" s="271">
        <v>1.3559999999999999E-2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2869.55</v>
      </c>
      <c r="D12" s="272">
        <v>2879.5833333333335</v>
      </c>
      <c r="E12" s="272">
        <v>2842.0666666666671</v>
      </c>
      <c r="F12" s="272">
        <v>2814.5833333333335</v>
      </c>
      <c r="G12" s="272">
        <v>2777.0666666666671</v>
      </c>
      <c r="H12" s="272">
        <v>2907.0666666666671</v>
      </c>
      <c r="I12" s="272">
        <v>2944.5833333333335</v>
      </c>
      <c r="J12" s="272">
        <v>2972.0666666666671</v>
      </c>
      <c r="K12" s="271">
        <v>2917.1</v>
      </c>
      <c r="L12" s="271">
        <v>2852.1</v>
      </c>
      <c r="M12" s="271">
        <v>2.3257400000000001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2282.9499999999998</v>
      </c>
      <c r="D13" s="272">
        <v>2306.65</v>
      </c>
      <c r="E13" s="272">
        <v>2253.3500000000004</v>
      </c>
      <c r="F13" s="272">
        <v>2223.7500000000005</v>
      </c>
      <c r="G13" s="272">
        <v>2170.4500000000007</v>
      </c>
      <c r="H13" s="272">
        <v>2336.25</v>
      </c>
      <c r="I13" s="272">
        <v>2389.5500000000002</v>
      </c>
      <c r="J13" s="272">
        <v>2419.1499999999996</v>
      </c>
      <c r="K13" s="271">
        <v>2359.9499999999998</v>
      </c>
      <c r="L13" s="271">
        <v>2277.0500000000002</v>
      </c>
      <c r="M13" s="271">
        <v>5.1733000000000002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2500.0500000000002</v>
      </c>
      <c r="D14" s="272">
        <v>2491.8833333333332</v>
      </c>
      <c r="E14" s="272">
        <v>2458.1666666666665</v>
      </c>
      <c r="F14" s="272">
        <v>2416.2833333333333</v>
      </c>
      <c r="G14" s="272">
        <v>2382.5666666666666</v>
      </c>
      <c r="H14" s="272">
        <v>2533.7666666666664</v>
      </c>
      <c r="I14" s="272">
        <v>2567.4833333333336</v>
      </c>
      <c r="J14" s="272">
        <v>2609.3666666666663</v>
      </c>
      <c r="K14" s="271">
        <v>2525.6</v>
      </c>
      <c r="L14" s="271">
        <v>2450</v>
      </c>
      <c r="M14" s="271">
        <v>0.34834999999999999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1059.5</v>
      </c>
      <c r="D15" s="272">
        <v>1065.7333333333333</v>
      </c>
      <c r="E15" s="272">
        <v>1046.9666666666667</v>
      </c>
      <c r="F15" s="272">
        <v>1034.4333333333334</v>
      </c>
      <c r="G15" s="272">
        <v>1015.6666666666667</v>
      </c>
      <c r="H15" s="272">
        <v>1078.2666666666667</v>
      </c>
      <c r="I15" s="272">
        <v>1097.0333333333335</v>
      </c>
      <c r="J15" s="272">
        <v>1109.5666666666666</v>
      </c>
      <c r="K15" s="271">
        <v>1084.5</v>
      </c>
      <c r="L15" s="271">
        <v>1053.2</v>
      </c>
      <c r="M15" s="271">
        <v>2.7340499999999999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636.9</v>
      </c>
      <c r="D16" s="272">
        <v>636.61666666666667</v>
      </c>
      <c r="E16" s="272">
        <v>629.23333333333335</v>
      </c>
      <c r="F16" s="272">
        <v>621.56666666666672</v>
      </c>
      <c r="G16" s="272">
        <v>614.18333333333339</v>
      </c>
      <c r="H16" s="272">
        <v>644.2833333333333</v>
      </c>
      <c r="I16" s="272">
        <v>651.66666666666674</v>
      </c>
      <c r="J16" s="272">
        <v>659.33333333333326</v>
      </c>
      <c r="K16" s="271">
        <v>644</v>
      </c>
      <c r="L16" s="271">
        <v>628.95000000000005</v>
      </c>
      <c r="M16" s="271">
        <v>13.75779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450.8</v>
      </c>
      <c r="D17" s="272">
        <v>448.73333333333335</v>
      </c>
      <c r="E17" s="272">
        <v>443.06666666666672</v>
      </c>
      <c r="F17" s="272">
        <v>435.33333333333337</v>
      </c>
      <c r="G17" s="272">
        <v>429.66666666666674</v>
      </c>
      <c r="H17" s="272">
        <v>456.4666666666667</v>
      </c>
      <c r="I17" s="272">
        <v>462.13333333333333</v>
      </c>
      <c r="J17" s="272">
        <v>469.86666666666667</v>
      </c>
      <c r="K17" s="271">
        <v>454.4</v>
      </c>
      <c r="L17" s="271">
        <v>441</v>
      </c>
      <c r="M17" s="271">
        <v>1.70916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2241.25</v>
      </c>
      <c r="D18" s="272">
        <v>2242.3666666666668</v>
      </c>
      <c r="E18" s="272">
        <v>2209.8833333333337</v>
      </c>
      <c r="F18" s="272">
        <v>2178.5166666666669</v>
      </c>
      <c r="G18" s="272">
        <v>2146.0333333333338</v>
      </c>
      <c r="H18" s="272">
        <v>2273.7333333333336</v>
      </c>
      <c r="I18" s="272">
        <v>2306.2166666666672</v>
      </c>
      <c r="J18" s="272">
        <v>2337.5833333333335</v>
      </c>
      <c r="K18" s="271">
        <v>2274.85</v>
      </c>
      <c r="L18" s="271">
        <v>2211</v>
      </c>
      <c r="M18" s="271">
        <v>1.0562199999999999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18589.599999999999</v>
      </c>
      <c r="D19" s="272">
        <v>18661.383333333331</v>
      </c>
      <c r="E19" s="272">
        <v>18457.766666666663</v>
      </c>
      <c r="F19" s="272">
        <v>18325.933333333331</v>
      </c>
      <c r="G19" s="272">
        <v>18122.316666666662</v>
      </c>
      <c r="H19" s="272">
        <v>18793.216666666664</v>
      </c>
      <c r="I19" s="272">
        <v>18996.833333333332</v>
      </c>
      <c r="J19" s="272">
        <v>19128.666666666664</v>
      </c>
      <c r="K19" s="271">
        <v>18865</v>
      </c>
      <c r="L19" s="271">
        <v>18529.55</v>
      </c>
      <c r="M19" s="271">
        <v>0.1096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3051.6</v>
      </c>
      <c r="D20" s="272">
        <v>3090.8666666666663</v>
      </c>
      <c r="E20" s="272">
        <v>2989.9333333333325</v>
      </c>
      <c r="F20" s="272">
        <v>2928.266666666666</v>
      </c>
      <c r="G20" s="272">
        <v>2827.3333333333321</v>
      </c>
      <c r="H20" s="272">
        <v>3152.5333333333328</v>
      </c>
      <c r="I20" s="272">
        <v>3253.4666666666662</v>
      </c>
      <c r="J20" s="272">
        <v>3315.1333333333332</v>
      </c>
      <c r="K20" s="271">
        <v>3191.8</v>
      </c>
      <c r="L20" s="271">
        <v>3029.2</v>
      </c>
      <c r="M20" s="271">
        <v>34.735799999999998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2519.75</v>
      </c>
      <c r="D21" s="272">
        <v>2507.2833333333333</v>
      </c>
      <c r="E21" s="272">
        <v>2454.5666666666666</v>
      </c>
      <c r="F21" s="272">
        <v>2389.3833333333332</v>
      </c>
      <c r="G21" s="272">
        <v>2336.6666666666665</v>
      </c>
      <c r="H21" s="272">
        <v>2572.4666666666667</v>
      </c>
      <c r="I21" s="272">
        <v>2625.1833333333329</v>
      </c>
      <c r="J21" s="272">
        <v>2690.3666666666668</v>
      </c>
      <c r="K21" s="271">
        <v>2560</v>
      </c>
      <c r="L21" s="271">
        <v>2442.1</v>
      </c>
      <c r="M21" s="271">
        <v>47.434100000000001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840.25</v>
      </c>
      <c r="D22" s="272">
        <v>856.5</v>
      </c>
      <c r="E22" s="272">
        <v>821.1</v>
      </c>
      <c r="F22" s="272">
        <v>801.95</v>
      </c>
      <c r="G22" s="272">
        <v>766.55000000000007</v>
      </c>
      <c r="H22" s="272">
        <v>875.65</v>
      </c>
      <c r="I22" s="272">
        <v>911.05000000000007</v>
      </c>
      <c r="J22" s="272">
        <v>930.19999999999993</v>
      </c>
      <c r="K22" s="271">
        <v>891.9</v>
      </c>
      <c r="L22" s="271">
        <v>837.35</v>
      </c>
      <c r="M22" s="271">
        <v>146.93557999999999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3364.3</v>
      </c>
      <c r="D23" s="272">
        <v>3369.7666666666664</v>
      </c>
      <c r="E23" s="272">
        <v>3299.5333333333328</v>
      </c>
      <c r="F23" s="272">
        <v>3234.7666666666664</v>
      </c>
      <c r="G23" s="272">
        <v>3164.5333333333328</v>
      </c>
      <c r="H23" s="272">
        <v>3434.5333333333328</v>
      </c>
      <c r="I23" s="272">
        <v>3504.7666666666664</v>
      </c>
      <c r="J23" s="272">
        <v>3569.5333333333328</v>
      </c>
      <c r="K23" s="271">
        <v>3440</v>
      </c>
      <c r="L23" s="271">
        <v>3305</v>
      </c>
      <c r="M23" s="271">
        <v>3.46319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3486.4</v>
      </c>
      <c r="D24" s="272">
        <v>3526.9499999999994</v>
      </c>
      <c r="E24" s="272">
        <v>3395.8999999999987</v>
      </c>
      <c r="F24" s="272">
        <v>3305.3999999999992</v>
      </c>
      <c r="G24" s="272">
        <v>3174.3499999999985</v>
      </c>
      <c r="H24" s="272">
        <v>3617.4499999999989</v>
      </c>
      <c r="I24" s="272">
        <v>3748.4999999999991</v>
      </c>
      <c r="J24" s="272">
        <v>3838.9999999999991</v>
      </c>
      <c r="K24" s="271">
        <v>3658</v>
      </c>
      <c r="L24" s="271">
        <v>3436.45</v>
      </c>
      <c r="M24" s="271">
        <v>3.5651000000000002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109.65</v>
      </c>
      <c r="D25" s="272">
        <v>109.80000000000001</v>
      </c>
      <c r="E25" s="272">
        <v>108.90000000000002</v>
      </c>
      <c r="F25" s="272">
        <v>108.15</v>
      </c>
      <c r="G25" s="272">
        <v>107.25000000000001</v>
      </c>
      <c r="H25" s="272">
        <v>110.55000000000003</v>
      </c>
      <c r="I25" s="272">
        <v>111.45</v>
      </c>
      <c r="J25" s="272">
        <v>112.20000000000003</v>
      </c>
      <c r="K25" s="271">
        <v>110.7</v>
      </c>
      <c r="L25" s="271">
        <v>109.05</v>
      </c>
      <c r="M25" s="271">
        <v>23.354749999999999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278.89999999999998</v>
      </c>
      <c r="D26" s="272">
        <v>278.96666666666664</v>
      </c>
      <c r="E26" s="272">
        <v>274.93333333333328</v>
      </c>
      <c r="F26" s="272">
        <v>270.96666666666664</v>
      </c>
      <c r="G26" s="272">
        <v>266.93333333333328</v>
      </c>
      <c r="H26" s="272">
        <v>282.93333333333328</v>
      </c>
      <c r="I26" s="272">
        <v>286.9666666666667</v>
      </c>
      <c r="J26" s="272">
        <v>290.93333333333328</v>
      </c>
      <c r="K26" s="271">
        <v>283</v>
      </c>
      <c r="L26" s="271">
        <v>275</v>
      </c>
      <c r="M26" s="271">
        <v>35.465690000000002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446.1</v>
      </c>
      <c r="D27" s="272">
        <v>444.5333333333333</v>
      </c>
      <c r="E27" s="272">
        <v>441.56666666666661</v>
      </c>
      <c r="F27" s="272">
        <v>437.0333333333333</v>
      </c>
      <c r="G27" s="272">
        <v>434.06666666666661</v>
      </c>
      <c r="H27" s="272">
        <v>449.06666666666661</v>
      </c>
      <c r="I27" s="272">
        <v>452.0333333333333</v>
      </c>
      <c r="J27" s="272">
        <v>456.56666666666661</v>
      </c>
      <c r="K27" s="271">
        <v>447.5</v>
      </c>
      <c r="L27" s="271">
        <v>440</v>
      </c>
      <c r="M27" s="271">
        <v>0.42054000000000002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263.8</v>
      </c>
      <c r="D28" s="272">
        <v>265.25</v>
      </c>
      <c r="E28" s="272">
        <v>261.55</v>
      </c>
      <c r="F28" s="272">
        <v>259.3</v>
      </c>
      <c r="G28" s="272">
        <v>255.60000000000002</v>
      </c>
      <c r="H28" s="272">
        <v>267.5</v>
      </c>
      <c r="I28" s="272">
        <v>271.20000000000005</v>
      </c>
      <c r="J28" s="272">
        <v>273.45</v>
      </c>
      <c r="K28" s="271">
        <v>268.95</v>
      </c>
      <c r="L28" s="271">
        <v>263</v>
      </c>
      <c r="M28" s="271">
        <v>0.52290999999999999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248.45</v>
      </c>
      <c r="D29" s="272">
        <v>250.88333333333333</v>
      </c>
      <c r="E29" s="272">
        <v>244.16666666666663</v>
      </c>
      <c r="F29" s="272">
        <v>239.8833333333333</v>
      </c>
      <c r="G29" s="272">
        <v>233.1666666666666</v>
      </c>
      <c r="H29" s="272">
        <v>255.16666666666666</v>
      </c>
      <c r="I29" s="272">
        <v>261.88333333333333</v>
      </c>
      <c r="J29" s="272">
        <v>266.16666666666669</v>
      </c>
      <c r="K29" s="271">
        <v>257.60000000000002</v>
      </c>
      <c r="L29" s="271">
        <v>246.6</v>
      </c>
      <c r="M29" s="271">
        <v>11.117430000000001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1300.1500000000001</v>
      </c>
      <c r="D30" s="272">
        <v>1272.55</v>
      </c>
      <c r="E30" s="272">
        <v>1240.0999999999999</v>
      </c>
      <c r="F30" s="272">
        <v>1180.05</v>
      </c>
      <c r="G30" s="272">
        <v>1147.5999999999999</v>
      </c>
      <c r="H30" s="272">
        <v>1332.6</v>
      </c>
      <c r="I30" s="272">
        <v>1365.0500000000002</v>
      </c>
      <c r="J30" s="272">
        <v>1425.1</v>
      </c>
      <c r="K30" s="271">
        <v>1305</v>
      </c>
      <c r="L30" s="271">
        <v>1212.5</v>
      </c>
      <c r="M30" s="271">
        <v>14.0169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1297.1500000000001</v>
      </c>
      <c r="D31" s="272">
        <v>1301.7</v>
      </c>
      <c r="E31" s="272">
        <v>1280.45</v>
      </c>
      <c r="F31" s="272">
        <v>1263.75</v>
      </c>
      <c r="G31" s="272">
        <v>1242.5</v>
      </c>
      <c r="H31" s="272">
        <v>1318.4</v>
      </c>
      <c r="I31" s="272">
        <v>1339.65</v>
      </c>
      <c r="J31" s="272">
        <v>1356.3500000000001</v>
      </c>
      <c r="K31" s="271">
        <v>1322.95</v>
      </c>
      <c r="L31" s="271">
        <v>1285</v>
      </c>
      <c r="M31" s="271">
        <v>0.71816999999999998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649.70000000000005</v>
      </c>
      <c r="D32" s="272">
        <v>648.44999999999993</v>
      </c>
      <c r="E32" s="272">
        <v>643.24999999999989</v>
      </c>
      <c r="F32" s="272">
        <v>636.79999999999995</v>
      </c>
      <c r="G32" s="272">
        <v>631.59999999999991</v>
      </c>
      <c r="H32" s="272">
        <v>654.89999999999986</v>
      </c>
      <c r="I32" s="272">
        <v>660.09999999999991</v>
      </c>
      <c r="J32" s="272">
        <v>666.54999999999984</v>
      </c>
      <c r="K32" s="271">
        <v>653.65</v>
      </c>
      <c r="L32" s="271">
        <v>642</v>
      </c>
      <c r="M32" s="271">
        <v>1.1024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2933.7</v>
      </c>
      <c r="D33" s="272">
        <v>2934.8333333333335</v>
      </c>
      <c r="E33" s="272">
        <v>2909.7166666666672</v>
      </c>
      <c r="F33" s="272">
        <v>2885.7333333333336</v>
      </c>
      <c r="G33" s="272">
        <v>2860.6166666666672</v>
      </c>
      <c r="H33" s="272">
        <v>2958.8166666666671</v>
      </c>
      <c r="I33" s="272">
        <v>2983.9333333333329</v>
      </c>
      <c r="J33" s="272">
        <v>3007.916666666667</v>
      </c>
      <c r="K33" s="271">
        <v>2959.95</v>
      </c>
      <c r="L33" s="271">
        <v>2910.85</v>
      </c>
      <c r="M33" s="271">
        <v>1.4779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2945.45</v>
      </c>
      <c r="D34" s="272">
        <v>2959.8166666666671</v>
      </c>
      <c r="E34" s="272">
        <v>2920.6333333333341</v>
      </c>
      <c r="F34" s="272">
        <v>2895.8166666666671</v>
      </c>
      <c r="G34" s="272">
        <v>2856.6333333333341</v>
      </c>
      <c r="H34" s="272">
        <v>2984.6333333333341</v>
      </c>
      <c r="I34" s="272">
        <v>3023.8166666666675</v>
      </c>
      <c r="J34" s="272">
        <v>3048.6333333333341</v>
      </c>
      <c r="K34" s="271">
        <v>2999</v>
      </c>
      <c r="L34" s="271">
        <v>2935</v>
      </c>
      <c r="M34" s="271">
        <v>0.41692000000000001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293.95</v>
      </c>
      <c r="D35" s="272">
        <v>296.71666666666664</v>
      </c>
      <c r="E35" s="272">
        <v>289.2833333333333</v>
      </c>
      <c r="F35" s="272">
        <v>284.61666666666667</v>
      </c>
      <c r="G35" s="272">
        <v>277.18333333333334</v>
      </c>
      <c r="H35" s="272">
        <v>301.38333333333327</v>
      </c>
      <c r="I35" s="272">
        <v>308.81666666666655</v>
      </c>
      <c r="J35" s="272">
        <v>313.48333333333323</v>
      </c>
      <c r="K35" s="271">
        <v>304.14999999999998</v>
      </c>
      <c r="L35" s="271">
        <v>292.05</v>
      </c>
      <c r="M35" s="271">
        <v>3.4096600000000001</v>
      </c>
      <c r="N35" s="1"/>
      <c r="O35" s="1"/>
    </row>
    <row r="36" spans="1:15" ht="12.75" customHeight="1">
      <c r="A36" s="30">
        <v>26</v>
      </c>
      <c r="B36" s="281" t="s">
        <v>999</v>
      </c>
      <c r="C36" s="271">
        <v>19.2</v>
      </c>
      <c r="D36" s="272">
        <v>19.25</v>
      </c>
      <c r="E36" s="272">
        <v>18.95</v>
      </c>
      <c r="F36" s="272">
        <v>18.7</v>
      </c>
      <c r="G36" s="272">
        <v>18.399999999999999</v>
      </c>
      <c r="H36" s="272">
        <v>19.5</v>
      </c>
      <c r="I36" s="272">
        <v>19.799999999999997</v>
      </c>
      <c r="J36" s="272">
        <v>20.05</v>
      </c>
      <c r="K36" s="271">
        <v>19.55</v>
      </c>
      <c r="L36" s="271">
        <v>19</v>
      </c>
      <c r="M36" s="271">
        <v>16.654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501.8</v>
      </c>
      <c r="D37" s="272">
        <v>506.08333333333331</v>
      </c>
      <c r="E37" s="272">
        <v>496.71666666666658</v>
      </c>
      <c r="F37" s="272">
        <v>491.63333333333327</v>
      </c>
      <c r="G37" s="272">
        <v>482.26666666666654</v>
      </c>
      <c r="H37" s="272">
        <v>511.16666666666663</v>
      </c>
      <c r="I37" s="272">
        <v>520.5333333333333</v>
      </c>
      <c r="J37" s="272">
        <v>525.61666666666667</v>
      </c>
      <c r="K37" s="271">
        <v>515.45000000000005</v>
      </c>
      <c r="L37" s="271">
        <v>501</v>
      </c>
      <c r="M37" s="271">
        <v>3.4319600000000001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2243.85</v>
      </c>
      <c r="D38" s="272">
        <v>2248.7333333333331</v>
      </c>
      <c r="E38" s="272">
        <v>2199.5166666666664</v>
      </c>
      <c r="F38" s="272">
        <v>2155.1833333333334</v>
      </c>
      <c r="G38" s="272">
        <v>2105.9666666666667</v>
      </c>
      <c r="H38" s="272">
        <v>2293.0666666666662</v>
      </c>
      <c r="I38" s="272">
        <v>2342.2833333333324</v>
      </c>
      <c r="J38" s="272">
        <v>2386.6166666666659</v>
      </c>
      <c r="K38" s="271">
        <v>2297.9499999999998</v>
      </c>
      <c r="L38" s="271">
        <v>2204.4</v>
      </c>
      <c r="M38" s="271">
        <v>0.51717000000000002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408</v>
      </c>
      <c r="D39" s="272">
        <v>410.86666666666662</v>
      </c>
      <c r="E39" s="272">
        <v>401.48333333333323</v>
      </c>
      <c r="F39" s="272">
        <v>394.96666666666664</v>
      </c>
      <c r="G39" s="272">
        <v>385.58333333333326</v>
      </c>
      <c r="H39" s="272">
        <v>417.38333333333321</v>
      </c>
      <c r="I39" s="272">
        <v>426.76666666666654</v>
      </c>
      <c r="J39" s="272">
        <v>433.28333333333319</v>
      </c>
      <c r="K39" s="271">
        <v>420.25</v>
      </c>
      <c r="L39" s="271">
        <v>404.35</v>
      </c>
      <c r="M39" s="271">
        <v>114.30999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1293.05</v>
      </c>
      <c r="D40" s="272">
        <v>1293.5166666666667</v>
      </c>
      <c r="E40" s="272">
        <v>1274.5333333333333</v>
      </c>
      <c r="F40" s="272">
        <v>1256.0166666666667</v>
      </c>
      <c r="G40" s="272">
        <v>1237.0333333333333</v>
      </c>
      <c r="H40" s="272">
        <v>1312.0333333333333</v>
      </c>
      <c r="I40" s="272">
        <v>1331.0166666666664</v>
      </c>
      <c r="J40" s="272">
        <v>1349.5333333333333</v>
      </c>
      <c r="K40" s="271">
        <v>1312.5</v>
      </c>
      <c r="L40" s="271">
        <v>1275</v>
      </c>
      <c r="M40" s="271">
        <v>3.1140599999999998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756.5</v>
      </c>
      <c r="D41" s="272">
        <v>754.5</v>
      </c>
      <c r="E41" s="272">
        <v>744</v>
      </c>
      <c r="F41" s="272">
        <v>731.5</v>
      </c>
      <c r="G41" s="272">
        <v>721</v>
      </c>
      <c r="H41" s="272">
        <v>767</v>
      </c>
      <c r="I41" s="272">
        <v>777.5</v>
      </c>
      <c r="J41" s="272">
        <v>790</v>
      </c>
      <c r="K41" s="271">
        <v>765</v>
      </c>
      <c r="L41" s="271">
        <v>742</v>
      </c>
      <c r="M41" s="271">
        <v>0.31251000000000001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4024.9</v>
      </c>
      <c r="D42" s="272">
        <v>4051.1666666666665</v>
      </c>
      <c r="E42" s="272">
        <v>3969.333333333333</v>
      </c>
      <c r="F42" s="272">
        <v>3913.7666666666664</v>
      </c>
      <c r="G42" s="272">
        <v>3831.9333333333329</v>
      </c>
      <c r="H42" s="272">
        <v>4106.7333333333336</v>
      </c>
      <c r="I42" s="272">
        <v>4188.5666666666657</v>
      </c>
      <c r="J42" s="272">
        <v>4244.1333333333332</v>
      </c>
      <c r="K42" s="271">
        <v>4133</v>
      </c>
      <c r="L42" s="271">
        <v>3995.6</v>
      </c>
      <c r="M42" s="271">
        <v>7.2354200000000004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249.85</v>
      </c>
      <c r="D43" s="272">
        <v>252.85</v>
      </c>
      <c r="E43" s="272">
        <v>245.7</v>
      </c>
      <c r="F43" s="272">
        <v>241.54999999999998</v>
      </c>
      <c r="G43" s="272">
        <v>234.39999999999998</v>
      </c>
      <c r="H43" s="272">
        <v>257</v>
      </c>
      <c r="I43" s="272">
        <v>264.15000000000003</v>
      </c>
      <c r="J43" s="272">
        <v>268.3</v>
      </c>
      <c r="K43" s="271">
        <v>260</v>
      </c>
      <c r="L43" s="271">
        <v>248.7</v>
      </c>
      <c r="M43" s="271">
        <v>28.772290000000002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315.45</v>
      </c>
      <c r="D44" s="272">
        <v>317.21666666666664</v>
      </c>
      <c r="E44" s="272">
        <v>305.48333333333329</v>
      </c>
      <c r="F44" s="272">
        <v>295.51666666666665</v>
      </c>
      <c r="G44" s="272">
        <v>283.7833333333333</v>
      </c>
      <c r="H44" s="272">
        <v>327.18333333333328</v>
      </c>
      <c r="I44" s="272">
        <v>338.91666666666663</v>
      </c>
      <c r="J44" s="272">
        <v>348.88333333333327</v>
      </c>
      <c r="K44" s="271">
        <v>328.95</v>
      </c>
      <c r="L44" s="271">
        <v>307.25</v>
      </c>
      <c r="M44" s="271">
        <v>24.79252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579.4</v>
      </c>
      <c r="D45" s="272">
        <v>574.63333333333333</v>
      </c>
      <c r="E45" s="272">
        <v>561.16666666666663</v>
      </c>
      <c r="F45" s="272">
        <v>542.93333333333328</v>
      </c>
      <c r="G45" s="272">
        <v>529.46666666666658</v>
      </c>
      <c r="H45" s="272">
        <v>592.86666666666667</v>
      </c>
      <c r="I45" s="272">
        <v>606.33333333333337</v>
      </c>
      <c r="J45" s="272">
        <v>624.56666666666672</v>
      </c>
      <c r="K45" s="271">
        <v>588.1</v>
      </c>
      <c r="L45" s="271">
        <v>556.4</v>
      </c>
      <c r="M45" s="271">
        <v>4.2928499999999996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142.19999999999999</v>
      </c>
      <c r="D46" s="272">
        <v>143.81666666666666</v>
      </c>
      <c r="E46" s="272">
        <v>140.18333333333334</v>
      </c>
      <c r="F46" s="272">
        <v>138.16666666666669</v>
      </c>
      <c r="G46" s="272">
        <v>134.53333333333336</v>
      </c>
      <c r="H46" s="272">
        <v>145.83333333333331</v>
      </c>
      <c r="I46" s="272">
        <v>149.46666666666664</v>
      </c>
      <c r="J46" s="272">
        <v>151.48333333333329</v>
      </c>
      <c r="K46" s="271">
        <v>147.44999999999999</v>
      </c>
      <c r="L46" s="271">
        <v>141.80000000000001</v>
      </c>
      <c r="M46" s="271">
        <v>181.84242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3349.75</v>
      </c>
      <c r="D47" s="272">
        <v>3389.5</v>
      </c>
      <c r="E47" s="272">
        <v>3293.45</v>
      </c>
      <c r="F47" s="272">
        <v>3237.1499999999996</v>
      </c>
      <c r="G47" s="272">
        <v>3141.0999999999995</v>
      </c>
      <c r="H47" s="272">
        <v>3445.8</v>
      </c>
      <c r="I47" s="272">
        <v>3541.8500000000004</v>
      </c>
      <c r="J47" s="272">
        <v>3598.1500000000005</v>
      </c>
      <c r="K47" s="271">
        <v>3485.55</v>
      </c>
      <c r="L47" s="271">
        <v>3333.2</v>
      </c>
      <c r="M47" s="271">
        <v>23.365670000000001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209.75</v>
      </c>
      <c r="D48" s="272">
        <v>209.29999999999998</v>
      </c>
      <c r="E48" s="272">
        <v>204.69999999999996</v>
      </c>
      <c r="F48" s="272">
        <v>199.64999999999998</v>
      </c>
      <c r="G48" s="272">
        <v>195.04999999999995</v>
      </c>
      <c r="H48" s="272">
        <v>214.34999999999997</v>
      </c>
      <c r="I48" s="272">
        <v>218.95</v>
      </c>
      <c r="J48" s="272">
        <v>223.99999999999997</v>
      </c>
      <c r="K48" s="271">
        <v>213.9</v>
      </c>
      <c r="L48" s="271">
        <v>204.25</v>
      </c>
      <c r="M48" s="271">
        <v>4.8899800000000004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3033.8</v>
      </c>
      <c r="D49" s="272">
        <v>3062.65</v>
      </c>
      <c r="E49" s="272">
        <v>2945.3</v>
      </c>
      <c r="F49" s="272">
        <v>2856.8</v>
      </c>
      <c r="G49" s="272">
        <v>2739.4500000000003</v>
      </c>
      <c r="H49" s="272">
        <v>3151.15</v>
      </c>
      <c r="I49" s="272">
        <v>3268.4999999999995</v>
      </c>
      <c r="J49" s="272">
        <v>3357</v>
      </c>
      <c r="K49" s="271">
        <v>3180</v>
      </c>
      <c r="L49" s="271">
        <v>2974.15</v>
      </c>
      <c r="M49" s="271">
        <v>0.31307000000000001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2034.85</v>
      </c>
      <c r="D50" s="272">
        <v>2039.9833333333336</v>
      </c>
      <c r="E50" s="272">
        <v>2009.9666666666672</v>
      </c>
      <c r="F50" s="272">
        <v>1985.0833333333335</v>
      </c>
      <c r="G50" s="272">
        <v>1955.0666666666671</v>
      </c>
      <c r="H50" s="272">
        <v>2064.8666666666672</v>
      </c>
      <c r="I50" s="272">
        <v>2094.8833333333337</v>
      </c>
      <c r="J50" s="272">
        <v>2119.7666666666673</v>
      </c>
      <c r="K50" s="271">
        <v>2070</v>
      </c>
      <c r="L50" s="271">
        <v>2015.1</v>
      </c>
      <c r="M50" s="271">
        <v>2.29617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8950.75</v>
      </c>
      <c r="D51" s="272">
        <v>8994.25</v>
      </c>
      <c r="E51" s="272">
        <v>8836.5</v>
      </c>
      <c r="F51" s="272">
        <v>8722.25</v>
      </c>
      <c r="G51" s="272">
        <v>8564.5</v>
      </c>
      <c r="H51" s="272">
        <v>9108.5</v>
      </c>
      <c r="I51" s="272">
        <v>9266.25</v>
      </c>
      <c r="J51" s="272">
        <v>9380.5</v>
      </c>
      <c r="K51" s="271">
        <v>9152</v>
      </c>
      <c r="L51" s="271">
        <v>8880</v>
      </c>
      <c r="M51" s="271">
        <v>0.39561000000000002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551.75</v>
      </c>
      <c r="D52" s="272">
        <v>557.05000000000007</v>
      </c>
      <c r="E52" s="272">
        <v>544.70000000000016</v>
      </c>
      <c r="F52" s="272">
        <v>537.65000000000009</v>
      </c>
      <c r="G52" s="272">
        <v>525.30000000000018</v>
      </c>
      <c r="H52" s="272">
        <v>564.10000000000014</v>
      </c>
      <c r="I52" s="272">
        <v>576.45000000000005</v>
      </c>
      <c r="J52" s="272">
        <v>583.50000000000011</v>
      </c>
      <c r="K52" s="271">
        <v>569.4</v>
      </c>
      <c r="L52" s="271">
        <v>550</v>
      </c>
      <c r="M52" s="271">
        <v>11.43805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461.1</v>
      </c>
      <c r="D53" s="272">
        <v>460.40000000000003</v>
      </c>
      <c r="E53" s="272">
        <v>456.80000000000007</v>
      </c>
      <c r="F53" s="272">
        <v>452.50000000000006</v>
      </c>
      <c r="G53" s="272">
        <v>448.90000000000009</v>
      </c>
      <c r="H53" s="272">
        <v>464.70000000000005</v>
      </c>
      <c r="I53" s="272">
        <v>468.30000000000007</v>
      </c>
      <c r="J53" s="272">
        <v>472.6</v>
      </c>
      <c r="K53" s="271">
        <v>464</v>
      </c>
      <c r="L53" s="271">
        <v>456.1</v>
      </c>
      <c r="M53" s="271">
        <v>0.83960000000000001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4250.75</v>
      </c>
      <c r="D54" s="272">
        <v>4284.25</v>
      </c>
      <c r="E54" s="272">
        <v>4197.5</v>
      </c>
      <c r="F54" s="272">
        <v>4144.25</v>
      </c>
      <c r="G54" s="272">
        <v>4057.5</v>
      </c>
      <c r="H54" s="272">
        <v>4337.5</v>
      </c>
      <c r="I54" s="272">
        <v>4424.25</v>
      </c>
      <c r="J54" s="272">
        <v>4477.5</v>
      </c>
      <c r="K54" s="271">
        <v>4371</v>
      </c>
      <c r="L54" s="271">
        <v>4231</v>
      </c>
      <c r="M54" s="271">
        <v>3.3091599999999999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741.85</v>
      </c>
      <c r="D55" s="272">
        <v>745.16666666666663</v>
      </c>
      <c r="E55" s="272">
        <v>735.88333333333321</v>
      </c>
      <c r="F55" s="272">
        <v>729.91666666666663</v>
      </c>
      <c r="G55" s="272">
        <v>720.63333333333321</v>
      </c>
      <c r="H55" s="272">
        <v>751.13333333333321</v>
      </c>
      <c r="I55" s="272">
        <v>760.41666666666674</v>
      </c>
      <c r="J55" s="272">
        <v>766.38333333333321</v>
      </c>
      <c r="K55" s="271">
        <v>754.45</v>
      </c>
      <c r="L55" s="271">
        <v>739.2</v>
      </c>
      <c r="M55" s="271">
        <v>49.943109999999997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3245.25</v>
      </c>
      <c r="D56" s="272">
        <v>3272.75</v>
      </c>
      <c r="E56" s="272">
        <v>3211.5</v>
      </c>
      <c r="F56" s="272">
        <v>3177.75</v>
      </c>
      <c r="G56" s="272">
        <v>3116.5</v>
      </c>
      <c r="H56" s="272">
        <v>3306.5</v>
      </c>
      <c r="I56" s="272">
        <v>3367.75</v>
      </c>
      <c r="J56" s="272">
        <v>3401.5</v>
      </c>
      <c r="K56" s="271">
        <v>3334</v>
      </c>
      <c r="L56" s="271">
        <v>3239</v>
      </c>
      <c r="M56" s="271">
        <v>0.51395000000000002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631.65</v>
      </c>
      <c r="D57" s="272">
        <v>638.05000000000007</v>
      </c>
      <c r="E57" s="272">
        <v>624.10000000000014</v>
      </c>
      <c r="F57" s="272">
        <v>616.55000000000007</v>
      </c>
      <c r="G57" s="272">
        <v>602.60000000000014</v>
      </c>
      <c r="H57" s="272">
        <v>645.60000000000014</v>
      </c>
      <c r="I57" s="272">
        <v>659.55000000000018</v>
      </c>
      <c r="J57" s="272">
        <v>667.10000000000014</v>
      </c>
      <c r="K57" s="271">
        <v>652</v>
      </c>
      <c r="L57" s="271">
        <v>630.5</v>
      </c>
      <c r="M57" s="271">
        <v>7.7286200000000003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4041.6</v>
      </c>
      <c r="D58" s="272">
        <v>4041.2666666666664</v>
      </c>
      <c r="E58" s="272">
        <v>4009.1333333333328</v>
      </c>
      <c r="F58" s="272">
        <v>3976.6666666666665</v>
      </c>
      <c r="G58" s="272">
        <v>3944.5333333333328</v>
      </c>
      <c r="H58" s="272">
        <v>4073.7333333333327</v>
      </c>
      <c r="I58" s="272">
        <v>4105.8666666666659</v>
      </c>
      <c r="J58" s="272">
        <v>4138.3333333333321</v>
      </c>
      <c r="K58" s="271">
        <v>4073.4</v>
      </c>
      <c r="L58" s="271">
        <v>4008.8</v>
      </c>
      <c r="M58" s="271">
        <v>3.88178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1245.8</v>
      </c>
      <c r="D59" s="272">
        <v>1236.9833333333333</v>
      </c>
      <c r="E59" s="272">
        <v>1211.9666666666667</v>
      </c>
      <c r="F59" s="272">
        <v>1178.1333333333334</v>
      </c>
      <c r="G59" s="272">
        <v>1153.1166666666668</v>
      </c>
      <c r="H59" s="272">
        <v>1270.8166666666666</v>
      </c>
      <c r="I59" s="272">
        <v>1295.8333333333335</v>
      </c>
      <c r="J59" s="272">
        <v>1329.6666666666665</v>
      </c>
      <c r="K59" s="271">
        <v>1262</v>
      </c>
      <c r="L59" s="271">
        <v>1203.1500000000001</v>
      </c>
      <c r="M59" s="271">
        <v>3.5358399999999999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7102.2</v>
      </c>
      <c r="D60" s="272">
        <v>7156.95</v>
      </c>
      <c r="E60" s="272">
        <v>7034.0999999999995</v>
      </c>
      <c r="F60" s="272">
        <v>6966</v>
      </c>
      <c r="G60" s="272">
        <v>6843.15</v>
      </c>
      <c r="H60" s="272">
        <v>7225.0499999999993</v>
      </c>
      <c r="I60" s="272">
        <v>7347.9</v>
      </c>
      <c r="J60" s="272">
        <v>7415.9999999999991</v>
      </c>
      <c r="K60" s="271">
        <v>7279.8</v>
      </c>
      <c r="L60" s="271">
        <v>7088.85</v>
      </c>
      <c r="M60" s="271">
        <v>10.60862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15871.7</v>
      </c>
      <c r="D61" s="272">
        <v>15995.433333333334</v>
      </c>
      <c r="E61" s="272">
        <v>15692.116666666669</v>
      </c>
      <c r="F61" s="272">
        <v>15512.533333333335</v>
      </c>
      <c r="G61" s="272">
        <v>15209.216666666669</v>
      </c>
      <c r="H61" s="272">
        <v>16175.016666666668</v>
      </c>
      <c r="I61" s="272">
        <v>16478.333333333336</v>
      </c>
      <c r="J61" s="272">
        <v>16657.916666666668</v>
      </c>
      <c r="K61" s="271">
        <v>16298.75</v>
      </c>
      <c r="L61" s="271">
        <v>15815.85</v>
      </c>
      <c r="M61" s="271">
        <v>3.72201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5399.9</v>
      </c>
      <c r="D62" s="272">
        <v>5407.7666666666664</v>
      </c>
      <c r="E62" s="272">
        <v>5347.1333333333332</v>
      </c>
      <c r="F62" s="272">
        <v>5294.3666666666668</v>
      </c>
      <c r="G62" s="272">
        <v>5233.7333333333336</v>
      </c>
      <c r="H62" s="272">
        <v>5460.5333333333328</v>
      </c>
      <c r="I62" s="272">
        <v>5521.1666666666661</v>
      </c>
      <c r="J62" s="272">
        <v>5573.9333333333325</v>
      </c>
      <c r="K62" s="271">
        <v>5468.4</v>
      </c>
      <c r="L62" s="271">
        <v>5355</v>
      </c>
      <c r="M62" s="271">
        <v>0.3926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3480.25</v>
      </c>
      <c r="D63" s="272">
        <v>3508.0833333333335</v>
      </c>
      <c r="E63" s="272">
        <v>3437.166666666667</v>
      </c>
      <c r="F63" s="272">
        <v>3394.0833333333335</v>
      </c>
      <c r="G63" s="272">
        <v>3323.166666666667</v>
      </c>
      <c r="H63" s="272">
        <v>3551.166666666667</v>
      </c>
      <c r="I63" s="272">
        <v>3622.0833333333339</v>
      </c>
      <c r="J63" s="272">
        <v>3665.166666666667</v>
      </c>
      <c r="K63" s="271">
        <v>3579</v>
      </c>
      <c r="L63" s="271">
        <v>3465</v>
      </c>
      <c r="M63" s="271">
        <v>0.58862999999999999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2117.4</v>
      </c>
      <c r="D64" s="272">
        <v>2131.1833333333334</v>
      </c>
      <c r="E64" s="272">
        <v>2094.416666666667</v>
      </c>
      <c r="F64" s="272">
        <v>2071.4333333333334</v>
      </c>
      <c r="G64" s="272">
        <v>2034.666666666667</v>
      </c>
      <c r="H64" s="272">
        <v>2154.166666666667</v>
      </c>
      <c r="I64" s="272">
        <v>2190.9333333333334</v>
      </c>
      <c r="J64" s="272">
        <v>2213.916666666667</v>
      </c>
      <c r="K64" s="271">
        <v>2167.9499999999998</v>
      </c>
      <c r="L64" s="271">
        <v>2108.1999999999998</v>
      </c>
      <c r="M64" s="271">
        <v>2.1581800000000002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342</v>
      </c>
      <c r="D65" s="272">
        <v>339.1</v>
      </c>
      <c r="E65" s="272">
        <v>334.00000000000006</v>
      </c>
      <c r="F65" s="272">
        <v>326.00000000000006</v>
      </c>
      <c r="G65" s="272">
        <v>320.90000000000009</v>
      </c>
      <c r="H65" s="272">
        <v>347.1</v>
      </c>
      <c r="I65" s="272">
        <v>352.19999999999993</v>
      </c>
      <c r="J65" s="272">
        <v>360.2</v>
      </c>
      <c r="K65" s="271">
        <v>344.2</v>
      </c>
      <c r="L65" s="271">
        <v>331.1</v>
      </c>
      <c r="M65" s="271">
        <v>23.474340000000002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278.60000000000002</v>
      </c>
      <c r="D66" s="272">
        <v>278.36666666666667</v>
      </c>
      <c r="E66" s="272">
        <v>273.73333333333335</v>
      </c>
      <c r="F66" s="272">
        <v>268.86666666666667</v>
      </c>
      <c r="G66" s="272">
        <v>264.23333333333335</v>
      </c>
      <c r="H66" s="272">
        <v>283.23333333333335</v>
      </c>
      <c r="I66" s="272">
        <v>287.86666666666667</v>
      </c>
      <c r="J66" s="272">
        <v>292.73333333333335</v>
      </c>
      <c r="K66" s="271">
        <v>283</v>
      </c>
      <c r="L66" s="271">
        <v>273.5</v>
      </c>
      <c r="M66" s="271">
        <v>45.455669999999998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118.25</v>
      </c>
      <c r="D67" s="272">
        <v>118.63333333333333</v>
      </c>
      <c r="E67" s="272">
        <v>117.26666666666665</v>
      </c>
      <c r="F67" s="272">
        <v>116.28333333333333</v>
      </c>
      <c r="G67" s="272">
        <v>114.91666666666666</v>
      </c>
      <c r="H67" s="272">
        <v>119.61666666666665</v>
      </c>
      <c r="I67" s="272">
        <v>120.98333333333332</v>
      </c>
      <c r="J67" s="272">
        <v>121.96666666666664</v>
      </c>
      <c r="K67" s="271">
        <v>120</v>
      </c>
      <c r="L67" s="271">
        <v>117.65</v>
      </c>
      <c r="M67" s="271">
        <v>208.22630000000001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48.75</v>
      </c>
      <c r="D68" s="272">
        <v>49.050000000000004</v>
      </c>
      <c r="E68" s="272">
        <v>48.300000000000011</v>
      </c>
      <c r="F68" s="272">
        <v>47.850000000000009</v>
      </c>
      <c r="G68" s="272">
        <v>47.100000000000016</v>
      </c>
      <c r="H68" s="272">
        <v>49.500000000000007</v>
      </c>
      <c r="I68" s="272">
        <v>50.249999999999993</v>
      </c>
      <c r="J68" s="272">
        <v>50.7</v>
      </c>
      <c r="K68" s="271">
        <v>49.8</v>
      </c>
      <c r="L68" s="271">
        <v>48.6</v>
      </c>
      <c r="M68" s="271">
        <v>15.7082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17.149999999999999</v>
      </c>
      <c r="D69" s="272">
        <v>17.333333333333332</v>
      </c>
      <c r="E69" s="272">
        <v>16.916666666666664</v>
      </c>
      <c r="F69" s="272">
        <v>16.683333333333334</v>
      </c>
      <c r="G69" s="272">
        <v>16.266666666666666</v>
      </c>
      <c r="H69" s="272">
        <v>17.566666666666663</v>
      </c>
      <c r="I69" s="272">
        <v>17.983333333333327</v>
      </c>
      <c r="J69" s="272">
        <v>18.216666666666661</v>
      </c>
      <c r="K69" s="271">
        <v>17.75</v>
      </c>
      <c r="L69" s="271">
        <v>17.100000000000001</v>
      </c>
      <c r="M69" s="271">
        <v>17.044080000000001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1856.1</v>
      </c>
      <c r="D70" s="272">
        <v>1873.6833333333332</v>
      </c>
      <c r="E70" s="272">
        <v>1832.5166666666664</v>
      </c>
      <c r="F70" s="272">
        <v>1808.9333333333332</v>
      </c>
      <c r="G70" s="272">
        <v>1767.7666666666664</v>
      </c>
      <c r="H70" s="272">
        <v>1897.2666666666664</v>
      </c>
      <c r="I70" s="272">
        <v>1938.4333333333329</v>
      </c>
      <c r="J70" s="272">
        <v>1962.0166666666664</v>
      </c>
      <c r="K70" s="271">
        <v>1914.85</v>
      </c>
      <c r="L70" s="271">
        <v>1850.1</v>
      </c>
      <c r="M70" s="271">
        <v>4.0416299999999996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5218.55</v>
      </c>
      <c r="D71" s="272">
        <v>5206.5166666666664</v>
      </c>
      <c r="E71" s="272">
        <v>5123.0333333333328</v>
      </c>
      <c r="F71" s="272">
        <v>5027.5166666666664</v>
      </c>
      <c r="G71" s="272">
        <v>4944.0333333333328</v>
      </c>
      <c r="H71" s="272">
        <v>5302.0333333333328</v>
      </c>
      <c r="I71" s="272">
        <v>5385.5166666666664</v>
      </c>
      <c r="J71" s="272">
        <v>5481.0333333333328</v>
      </c>
      <c r="K71" s="271">
        <v>5290</v>
      </c>
      <c r="L71" s="271">
        <v>5111</v>
      </c>
      <c r="M71" s="271">
        <v>5.6800000000000003E-2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668.5</v>
      </c>
      <c r="D72" s="272">
        <v>675.94999999999993</v>
      </c>
      <c r="E72" s="272">
        <v>659.19999999999982</v>
      </c>
      <c r="F72" s="272">
        <v>649.89999999999986</v>
      </c>
      <c r="G72" s="272">
        <v>633.14999999999975</v>
      </c>
      <c r="H72" s="272">
        <v>685.24999999999989</v>
      </c>
      <c r="I72" s="272">
        <v>702.00000000000011</v>
      </c>
      <c r="J72" s="272">
        <v>711.3</v>
      </c>
      <c r="K72" s="271">
        <v>692.7</v>
      </c>
      <c r="L72" s="271">
        <v>666.65</v>
      </c>
      <c r="M72" s="271">
        <v>8.8872999999999998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798.3</v>
      </c>
      <c r="D73" s="272">
        <v>807.43333333333339</v>
      </c>
      <c r="E73" s="272">
        <v>784.86666666666679</v>
      </c>
      <c r="F73" s="272">
        <v>771.43333333333339</v>
      </c>
      <c r="G73" s="272">
        <v>748.86666666666679</v>
      </c>
      <c r="H73" s="272">
        <v>820.86666666666679</v>
      </c>
      <c r="I73" s="272">
        <v>843.43333333333339</v>
      </c>
      <c r="J73" s="272">
        <v>856.86666666666679</v>
      </c>
      <c r="K73" s="271">
        <v>830</v>
      </c>
      <c r="L73" s="271">
        <v>794</v>
      </c>
      <c r="M73" s="271">
        <v>6.8982099999999997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289.10000000000002</v>
      </c>
      <c r="D74" s="272">
        <v>287.38333333333338</v>
      </c>
      <c r="E74" s="272">
        <v>284.51666666666677</v>
      </c>
      <c r="F74" s="272">
        <v>279.93333333333339</v>
      </c>
      <c r="G74" s="272">
        <v>277.06666666666678</v>
      </c>
      <c r="H74" s="272">
        <v>291.96666666666675</v>
      </c>
      <c r="I74" s="272">
        <v>294.83333333333343</v>
      </c>
      <c r="J74" s="272">
        <v>299.41666666666674</v>
      </c>
      <c r="K74" s="271">
        <v>290.25</v>
      </c>
      <c r="L74" s="271">
        <v>282.8</v>
      </c>
      <c r="M74" s="271">
        <v>62.70364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721.1</v>
      </c>
      <c r="D75" s="272">
        <v>724.06666666666661</v>
      </c>
      <c r="E75" s="272">
        <v>715.13333333333321</v>
      </c>
      <c r="F75" s="272">
        <v>709.16666666666663</v>
      </c>
      <c r="G75" s="272">
        <v>700.23333333333323</v>
      </c>
      <c r="H75" s="272">
        <v>730.03333333333319</v>
      </c>
      <c r="I75" s="272">
        <v>738.96666666666658</v>
      </c>
      <c r="J75" s="272">
        <v>744.93333333333317</v>
      </c>
      <c r="K75" s="271">
        <v>733</v>
      </c>
      <c r="L75" s="271">
        <v>718.1</v>
      </c>
      <c r="M75" s="271">
        <v>10.80828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52.3</v>
      </c>
      <c r="D76" s="272">
        <v>52.816666666666663</v>
      </c>
      <c r="E76" s="272">
        <v>51.533333333333324</v>
      </c>
      <c r="F76" s="272">
        <v>50.766666666666659</v>
      </c>
      <c r="G76" s="272">
        <v>49.48333333333332</v>
      </c>
      <c r="H76" s="272">
        <v>53.583333333333329</v>
      </c>
      <c r="I76" s="272">
        <v>54.86666666666666</v>
      </c>
      <c r="J76" s="272">
        <v>55.633333333333333</v>
      </c>
      <c r="K76" s="271">
        <v>54.1</v>
      </c>
      <c r="L76" s="271">
        <v>52.05</v>
      </c>
      <c r="M76" s="271">
        <v>157.31612000000001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333.65</v>
      </c>
      <c r="D77" s="272">
        <v>334.29999999999995</v>
      </c>
      <c r="E77" s="272">
        <v>331.14999999999992</v>
      </c>
      <c r="F77" s="272">
        <v>328.65</v>
      </c>
      <c r="G77" s="272">
        <v>325.49999999999994</v>
      </c>
      <c r="H77" s="272">
        <v>336.7999999999999</v>
      </c>
      <c r="I77" s="272">
        <v>339.95</v>
      </c>
      <c r="J77" s="272">
        <v>342.44999999999987</v>
      </c>
      <c r="K77" s="271">
        <v>337.45</v>
      </c>
      <c r="L77" s="271">
        <v>331.8</v>
      </c>
      <c r="M77" s="271">
        <v>21.139779999999998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727.6</v>
      </c>
      <c r="D78" s="272">
        <v>728.80000000000007</v>
      </c>
      <c r="E78" s="272">
        <v>723.20000000000016</v>
      </c>
      <c r="F78" s="272">
        <v>718.80000000000007</v>
      </c>
      <c r="G78" s="272">
        <v>713.20000000000016</v>
      </c>
      <c r="H78" s="272">
        <v>733.20000000000016</v>
      </c>
      <c r="I78" s="272">
        <v>738.80000000000007</v>
      </c>
      <c r="J78" s="272">
        <v>743.20000000000016</v>
      </c>
      <c r="K78" s="271">
        <v>734.4</v>
      </c>
      <c r="L78" s="271">
        <v>724.4</v>
      </c>
      <c r="M78" s="271">
        <v>81.184899999999999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305.5</v>
      </c>
      <c r="D79" s="272">
        <v>305.58333333333331</v>
      </c>
      <c r="E79" s="272">
        <v>302.91666666666663</v>
      </c>
      <c r="F79" s="272">
        <v>300.33333333333331</v>
      </c>
      <c r="G79" s="272">
        <v>297.66666666666663</v>
      </c>
      <c r="H79" s="272">
        <v>308.16666666666663</v>
      </c>
      <c r="I79" s="272">
        <v>310.83333333333326</v>
      </c>
      <c r="J79" s="272">
        <v>313.41666666666663</v>
      </c>
      <c r="K79" s="271">
        <v>308.25</v>
      </c>
      <c r="L79" s="271">
        <v>303</v>
      </c>
      <c r="M79" s="271">
        <v>19.941849999999999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961</v>
      </c>
      <c r="D80" s="272">
        <v>969.51666666666677</v>
      </c>
      <c r="E80" s="272">
        <v>948.48333333333358</v>
      </c>
      <c r="F80" s="272">
        <v>935.96666666666681</v>
      </c>
      <c r="G80" s="272">
        <v>914.93333333333362</v>
      </c>
      <c r="H80" s="272">
        <v>982.03333333333353</v>
      </c>
      <c r="I80" s="272">
        <v>1003.0666666666666</v>
      </c>
      <c r="J80" s="272">
        <v>1015.5833333333335</v>
      </c>
      <c r="K80" s="271">
        <v>990.55</v>
      </c>
      <c r="L80" s="271">
        <v>957</v>
      </c>
      <c r="M80" s="271">
        <v>0.81389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323</v>
      </c>
      <c r="D81" s="272">
        <v>324.3</v>
      </c>
      <c r="E81" s="272">
        <v>319.15000000000003</v>
      </c>
      <c r="F81" s="272">
        <v>315.3</v>
      </c>
      <c r="G81" s="272">
        <v>310.15000000000003</v>
      </c>
      <c r="H81" s="272">
        <v>328.15000000000003</v>
      </c>
      <c r="I81" s="272">
        <v>333.3</v>
      </c>
      <c r="J81" s="272">
        <v>337.15000000000003</v>
      </c>
      <c r="K81" s="271">
        <v>329.45</v>
      </c>
      <c r="L81" s="271">
        <v>320.45</v>
      </c>
      <c r="M81" s="271">
        <v>23.236090000000001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8508.65</v>
      </c>
      <c r="D82" s="272">
        <v>8566.4833333333336</v>
      </c>
      <c r="E82" s="272">
        <v>8402.2166666666672</v>
      </c>
      <c r="F82" s="272">
        <v>8295.7833333333328</v>
      </c>
      <c r="G82" s="272">
        <v>8131.5166666666664</v>
      </c>
      <c r="H82" s="272">
        <v>8672.9166666666679</v>
      </c>
      <c r="I82" s="272">
        <v>8837.1833333333343</v>
      </c>
      <c r="J82" s="272">
        <v>8943.6166666666686</v>
      </c>
      <c r="K82" s="271">
        <v>8730.75</v>
      </c>
      <c r="L82" s="271">
        <v>8460.0499999999993</v>
      </c>
      <c r="M82" s="271">
        <v>0.25155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1064.9000000000001</v>
      </c>
      <c r="D83" s="272">
        <v>1061.3833333333334</v>
      </c>
      <c r="E83" s="272">
        <v>1045.8666666666668</v>
      </c>
      <c r="F83" s="272">
        <v>1026.8333333333333</v>
      </c>
      <c r="G83" s="272">
        <v>1011.3166666666666</v>
      </c>
      <c r="H83" s="272">
        <v>1080.416666666667</v>
      </c>
      <c r="I83" s="272">
        <v>1095.9333333333338</v>
      </c>
      <c r="J83" s="272">
        <v>1114.9666666666672</v>
      </c>
      <c r="K83" s="271">
        <v>1076.9000000000001</v>
      </c>
      <c r="L83" s="271">
        <v>1042.3499999999999</v>
      </c>
      <c r="M83" s="271">
        <v>0.50358000000000003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903.5</v>
      </c>
      <c r="D84" s="272">
        <v>906.94999999999993</v>
      </c>
      <c r="E84" s="272">
        <v>891.89999999999986</v>
      </c>
      <c r="F84" s="272">
        <v>880.3</v>
      </c>
      <c r="G84" s="272">
        <v>865.24999999999989</v>
      </c>
      <c r="H84" s="272">
        <v>918.54999999999984</v>
      </c>
      <c r="I84" s="272">
        <v>933.5999999999998</v>
      </c>
      <c r="J84" s="272">
        <v>945.19999999999982</v>
      </c>
      <c r="K84" s="271">
        <v>922</v>
      </c>
      <c r="L84" s="271">
        <v>895.35</v>
      </c>
      <c r="M84" s="271">
        <v>0.44563999999999998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541.4</v>
      </c>
      <c r="D85" s="272">
        <v>542.31666666666672</v>
      </c>
      <c r="E85" s="272">
        <v>524.63333333333344</v>
      </c>
      <c r="F85" s="272">
        <v>507.86666666666667</v>
      </c>
      <c r="G85" s="272">
        <v>490.18333333333339</v>
      </c>
      <c r="H85" s="272">
        <v>559.08333333333348</v>
      </c>
      <c r="I85" s="272">
        <v>576.76666666666665</v>
      </c>
      <c r="J85" s="272">
        <v>593.53333333333353</v>
      </c>
      <c r="K85" s="271">
        <v>560</v>
      </c>
      <c r="L85" s="271">
        <v>525.54999999999995</v>
      </c>
      <c r="M85" s="271">
        <v>11.29372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17089.650000000001</v>
      </c>
      <c r="D86" s="272">
        <v>17229.633333333335</v>
      </c>
      <c r="E86" s="272">
        <v>16917.01666666667</v>
      </c>
      <c r="F86" s="272">
        <v>16744.383333333335</v>
      </c>
      <c r="G86" s="272">
        <v>16431.76666666667</v>
      </c>
      <c r="H86" s="272">
        <v>17402.26666666667</v>
      </c>
      <c r="I86" s="272">
        <v>17714.883333333331</v>
      </c>
      <c r="J86" s="272">
        <v>17887.51666666667</v>
      </c>
      <c r="K86" s="271">
        <v>17542.25</v>
      </c>
      <c r="L86" s="271">
        <v>17057</v>
      </c>
      <c r="M86" s="271">
        <v>0.38621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488</v>
      </c>
      <c r="D87" s="272">
        <v>491.0333333333333</v>
      </c>
      <c r="E87" s="272">
        <v>478.26666666666659</v>
      </c>
      <c r="F87" s="272">
        <v>468.5333333333333</v>
      </c>
      <c r="G87" s="272">
        <v>455.76666666666659</v>
      </c>
      <c r="H87" s="272">
        <v>500.76666666666659</v>
      </c>
      <c r="I87" s="272">
        <v>513.5333333333333</v>
      </c>
      <c r="J87" s="272">
        <v>523.26666666666665</v>
      </c>
      <c r="K87" s="271">
        <v>503.8</v>
      </c>
      <c r="L87" s="271">
        <v>481.3</v>
      </c>
      <c r="M87" s="271">
        <v>1.42414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46.5</v>
      </c>
      <c r="D88" s="272">
        <v>46.166666666666664</v>
      </c>
      <c r="E88" s="272">
        <v>45.833333333333329</v>
      </c>
      <c r="F88" s="272">
        <v>45.166666666666664</v>
      </c>
      <c r="G88" s="272">
        <v>44.833333333333329</v>
      </c>
      <c r="H88" s="272">
        <v>46.833333333333329</v>
      </c>
      <c r="I88" s="272">
        <v>47.166666666666657</v>
      </c>
      <c r="J88" s="272">
        <v>47.833333333333329</v>
      </c>
      <c r="K88" s="271">
        <v>46.5</v>
      </c>
      <c r="L88" s="271">
        <v>45.5</v>
      </c>
      <c r="M88" s="271">
        <v>105.66206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3676.45</v>
      </c>
      <c r="D89" s="272">
        <v>3681.5</v>
      </c>
      <c r="E89" s="272">
        <v>3630</v>
      </c>
      <c r="F89" s="272">
        <v>3583.55</v>
      </c>
      <c r="G89" s="272">
        <v>3532.05</v>
      </c>
      <c r="H89" s="272">
        <v>3727.95</v>
      </c>
      <c r="I89" s="272">
        <v>3779.45</v>
      </c>
      <c r="J89" s="272">
        <v>3825.8999999999996</v>
      </c>
      <c r="K89" s="271">
        <v>3733</v>
      </c>
      <c r="L89" s="271">
        <v>3635.05</v>
      </c>
      <c r="M89" s="271">
        <v>3.66371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1269.3499999999999</v>
      </c>
      <c r="D90" s="272">
        <v>1278.55</v>
      </c>
      <c r="E90" s="272">
        <v>1252.0999999999999</v>
      </c>
      <c r="F90" s="272">
        <v>1234.8499999999999</v>
      </c>
      <c r="G90" s="272">
        <v>1208.3999999999999</v>
      </c>
      <c r="H90" s="272">
        <v>1295.8</v>
      </c>
      <c r="I90" s="272">
        <v>1322.2500000000002</v>
      </c>
      <c r="J90" s="272">
        <v>1339.5</v>
      </c>
      <c r="K90" s="271">
        <v>1305</v>
      </c>
      <c r="L90" s="271">
        <v>1261.3</v>
      </c>
      <c r="M90" s="271">
        <v>0.95791999999999999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450.7</v>
      </c>
      <c r="D91" s="272">
        <v>441.75</v>
      </c>
      <c r="E91" s="272">
        <v>423.5</v>
      </c>
      <c r="F91" s="272">
        <v>396.3</v>
      </c>
      <c r="G91" s="272">
        <v>378.05</v>
      </c>
      <c r="H91" s="272">
        <v>468.95</v>
      </c>
      <c r="I91" s="272">
        <v>487.2</v>
      </c>
      <c r="J91" s="272">
        <v>514.4</v>
      </c>
      <c r="K91" s="271">
        <v>460</v>
      </c>
      <c r="L91" s="271">
        <v>414.55</v>
      </c>
      <c r="M91" s="271">
        <v>35.756399999999999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79.099999999999994</v>
      </c>
      <c r="D92" s="272">
        <v>79.399999999999991</v>
      </c>
      <c r="E92" s="272">
        <v>78.449999999999989</v>
      </c>
      <c r="F92" s="272">
        <v>77.8</v>
      </c>
      <c r="G92" s="272">
        <v>76.849999999999994</v>
      </c>
      <c r="H92" s="272">
        <v>80.049999999999983</v>
      </c>
      <c r="I92" s="272">
        <v>81</v>
      </c>
      <c r="J92" s="272">
        <v>81.649999999999977</v>
      </c>
      <c r="K92" s="271">
        <v>80.349999999999994</v>
      </c>
      <c r="L92" s="271">
        <v>78.75</v>
      </c>
      <c r="M92" s="271">
        <v>65.207480000000004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229.9</v>
      </c>
      <c r="D93" s="272">
        <v>230.33333333333334</v>
      </c>
      <c r="E93" s="272">
        <v>225.66666666666669</v>
      </c>
      <c r="F93" s="272">
        <v>221.43333333333334</v>
      </c>
      <c r="G93" s="272">
        <v>216.76666666666668</v>
      </c>
      <c r="H93" s="272">
        <v>234.56666666666669</v>
      </c>
      <c r="I93" s="272">
        <v>239.23333333333338</v>
      </c>
      <c r="J93" s="272">
        <v>243.4666666666667</v>
      </c>
      <c r="K93" s="271">
        <v>235</v>
      </c>
      <c r="L93" s="271">
        <v>226.1</v>
      </c>
      <c r="M93" s="271">
        <v>12.90756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3352.3</v>
      </c>
      <c r="D94" s="272">
        <v>3359.6166666666668</v>
      </c>
      <c r="E94" s="272">
        <v>3284.3333333333335</v>
      </c>
      <c r="F94" s="272">
        <v>3216.3666666666668</v>
      </c>
      <c r="G94" s="272">
        <v>3141.0833333333335</v>
      </c>
      <c r="H94" s="272">
        <v>3427.5833333333335</v>
      </c>
      <c r="I94" s="272">
        <v>3502.8666666666663</v>
      </c>
      <c r="J94" s="272">
        <v>3570.8333333333335</v>
      </c>
      <c r="K94" s="271">
        <v>3434.9</v>
      </c>
      <c r="L94" s="271">
        <v>3291.65</v>
      </c>
      <c r="M94" s="271">
        <v>2.1319400000000002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204.35</v>
      </c>
      <c r="D95" s="272">
        <v>205.43333333333331</v>
      </c>
      <c r="E95" s="272">
        <v>202.01666666666662</v>
      </c>
      <c r="F95" s="272">
        <v>199.68333333333331</v>
      </c>
      <c r="G95" s="272">
        <v>196.26666666666662</v>
      </c>
      <c r="H95" s="272">
        <v>207.76666666666662</v>
      </c>
      <c r="I95" s="272">
        <v>211.18333333333331</v>
      </c>
      <c r="J95" s="272">
        <v>213.51666666666662</v>
      </c>
      <c r="K95" s="271">
        <v>208.85</v>
      </c>
      <c r="L95" s="271">
        <v>203.1</v>
      </c>
      <c r="M95" s="271">
        <v>0.97165000000000001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590.4</v>
      </c>
      <c r="D96" s="272">
        <v>589.20000000000005</v>
      </c>
      <c r="E96" s="272">
        <v>572.40000000000009</v>
      </c>
      <c r="F96" s="272">
        <v>554.40000000000009</v>
      </c>
      <c r="G96" s="272">
        <v>537.60000000000014</v>
      </c>
      <c r="H96" s="272">
        <v>607.20000000000005</v>
      </c>
      <c r="I96" s="272">
        <v>624</v>
      </c>
      <c r="J96" s="272">
        <v>642</v>
      </c>
      <c r="K96" s="271">
        <v>606</v>
      </c>
      <c r="L96" s="271">
        <v>571.20000000000005</v>
      </c>
      <c r="M96" s="271">
        <v>15.3369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222.05</v>
      </c>
      <c r="D97" s="272">
        <v>224.20000000000002</v>
      </c>
      <c r="E97" s="272">
        <v>219.00000000000003</v>
      </c>
      <c r="F97" s="272">
        <v>215.95000000000002</v>
      </c>
      <c r="G97" s="272">
        <v>210.75000000000003</v>
      </c>
      <c r="H97" s="272">
        <v>227.25000000000003</v>
      </c>
      <c r="I97" s="272">
        <v>232.45000000000002</v>
      </c>
      <c r="J97" s="272">
        <v>235.50000000000003</v>
      </c>
      <c r="K97" s="271">
        <v>229.4</v>
      </c>
      <c r="L97" s="271">
        <v>221.15</v>
      </c>
      <c r="M97" s="271">
        <v>83.262410000000003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763.1</v>
      </c>
      <c r="D98" s="272">
        <v>767.73333333333346</v>
      </c>
      <c r="E98" s="272">
        <v>755.51666666666688</v>
      </c>
      <c r="F98" s="272">
        <v>747.93333333333339</v>
      </c>
      <c r="G98" s="272">
        <v>735.71666666666681</v>
      </c>
      <c r="H98" s="272">
        <v>775.31666666666695</v>
      </c>
      <c r="I98" s="272">
        <v>787.53333333333342</v>
      </c>
      <c r="J98" s="272">
        <v>795.11666666666702</v>
      </c>
      <c r="K98" s="271">
        <v>779.95</v>
      </c>
      <c r="L98" s="271">
        <v>760.15</v>
      </c>
      <c r="M98" s="271">
        <v>0.70299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674.2</v>
      </c>
      <c r="D99" s="272">
        <v>674.1</v>
      </c>
      <c r="E99" s="272">
        <v>663.40000000000009</v>
      </c>
      <c r="F99" s="272">
        <v>652.6</v>
      </c>
      <c r="G99" s="272">
        <v>641.90000000000009</v>
      </c>
      <c r="H99" s="272">
        <v>684.90000000000009</v>
      </c>
      <c r="I99" s="272">
        <v>695.60000000000014</v>
      </c>
      <c r="J99" s="272">
        <v>706.40000000000009</v>
      </c>
      <c r="K99" s="271">
        <v>684.8</v>
      </c>
      <c r="L99" s="271">
        <v>663.3</v>
      </c>
      <c r="M99" s="271">
        <v>0.28538999999999998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805.25</v>
      </c>
      <c r="D100" s="272">
        <v>802.9666666666667</v>
      </c>
      <c r="E100" s="272">
        <v>794.28333333333342</v>
      </c>
      <c r="F100" s="272">
        <v>783.31666666666672</v>
      </c>
      <c r="G100" s="272">
        <v>774.63333333333344</v>
      </c>
      <c r="H100" s="272">
        <v>813.93333333333339</v>
      </c>
      <c r="I100" s="272">
        <v>822.61666666666679</v>
      </c>
      <c r="J100" s="272">
        <v>833.58333333333337</v>
      </c>
      <c r="K100" s="271">
        <v>811.65</v>
      </c>
      <c r="L100" s="271">
        <v>792</v>
      </c>
      <c r="M100" s="271">
        <v>1.4274100000000001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113.9</v>
      </c>
      <c r="D101" s="272">
        <v>114.43333333333334</v>
      </c>
      <c r="E101" s="272">
        <v>112.96666666666667</v>
      </c>
      <c r="F101" s="272">
        <v>112.03333333333333</v>
      </c>
      <c r="G101" s="272">
        <v>110.56666666666666</v>
      </c>
      <c r="H101" s="272">
        <v>115.36666666666667</v>
      </c>
      <c r="I101" s="272">
        <v>116.83333333333334</v>
      </c>
      <c r="J101" s="272">
        <v>117.76666666666668</v>
      </c>
      <c r="K101" s="271">
        <v>115.9</v>
      </c>
      <c r="L101" s="271">
        <v>113.5</v>
      </c>
      <c r="M101" s="271">
        <v>14.716189999999999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1384.7</v>
      </c>
      <c r="D102" s="272">
        <v>1376.75</v>
      </c>
      <c r="E102" s="272">
        <v>1359.6</v>
      </c>
      <c r="F102" s="272">
        <v>1334.5</v>
      </c>
      <c r="G102" s="272">
        <v>1317.35</v>
      </c>
      <c r="H102" s="272">
        <v>1401.85</v>
      </c>
      <c r="I102" s="272">
        <v>1419</v>
      </c>
      <c r="J102" s="272">
        <v>1444.1</v>
      </c>
      <c r="K102" s="271">
        <v>1393.9</v>
      </c>
      <c r="L102" s="271">
        <v>1351.65</v>
      </c>
      <c r="M102" s="271">
        <v>1.6261099999999999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18.3</v>
      </c>
      <c r="D103" s="272">
        <v>18.45</v>
      </c>
      <c r="E103" s="272">
        <v>17.95</v>
      </c>
      <c r="F103" s="272">
        <v>17.600000000000001</v>
      </c>
      <c r="G103" s="272">
        <v>17.100000000000001</v>
      </c>
      <c r="H103" s="272">
        <v>18.799999999999997</v>
      </c>
      <c r="I103" s="272">
        <v>19.299999999999997</v>
      </c>
      <c r="J103" s="272">
        <v>19.649999999999995</v>
      </c>
      <c r="K103" s="271">
        <v>18.95</v>
      </c>
      <c r="L103" s="271">
        <v>18.100000000000001</v>
      </c>
      <c r="M103" s="271">
        <v>92.783810000000003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1179.1500000000001</v>
      </c>
      <c r="D104" s="272">
        <v>1186.45</v>
      </c>
      <c r="E104" s="272">
        <v>1167.8000000000002</v>
      </c>
      <c r="F104" s="272">
        <v>1156.45</v>
      </c>
      <c r="G104" s="272">
        <v>1137.8000000000002</v>
      </c>
      <c r="H104" s="272">
        <v>1197.8000000000002</v>
      </c>
      <c r="I104" s="272">
        <v>1216.4500000000003</v>
      </c>
      <c r="J104" s="272">
        <v>1227.8000000000002</v>
      </c>
      <c r="K104" s="271">
        <v>1205.0999999999999</v>
      </c>
      <c r="L104" s="271">
        <v>1175.0999999999999</v>
      </c>
      <c r="M104" s="271">
        <v>5.0571400000000004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666.8</v>
      </c>
      <c r="D105" s="272">
        <v>667.38333333333333</v>
      </c>
      <c r="E105" s="272">
        <v>654.76666666666665</v>
      </c>
      <c r="F105" s="272">
        <v>642.73333333333335</v>
      </c>
      <c r="G105" s="272">
        <v>630.11666666666667</v>
      </c>
      <c r="H105" s="272">
        <v>679.41666666666663</v>
      </c>
      <c r="I105" s="272">
        <v>692.03333333333319</v>
      </c>
      <c r="J105" s="272">
        <v>704.06666666666661</v>
      </c>
      <c r="K105" s="271">
        <v>680</v>
      </c>
      <c r="L105" s="271">
        <v>655.35</v>
      </c>
      <c r="M105" s="271">
        <v>1.96875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846.9</v>
      </c>
      <c r="D106" s="272">
        <v>847.33333333333337</v>
      </c>
      <c r="E106" s="272">
        <v>834.66666666666674</v>
      </c>
      <c r="F106" s="272">
        <v>822.43333333333339</v>
      </c>
      <c r="G106" s="272">
        <v>809.76666666666677</v>
      </c>
      <c r="H106" s="272">
        <v>859.56666666666672</v>
      </c>
      <c r="I106" s="272">
        <v>872.23333333333346</v>
      </c>
      <c r="J106" s="272">
        <v>884.4666666666667</v>
      </c>
      <c r="K106" s="271">
        <v>860</v>
      </c>
      <c r="L106" s="271">
        <v>835.1</v>
      </c>
      <c r="M106" s="271">
        <v>1.4144300000000001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4820.1000000000004</v>
      </c>
      <c r="D107" s="272">
        <v>4822.9666666666672</v>
      </c>
      <c r="E107" s="272">
        <v>4785.9333333333343</v>
      </c>
      <c r="F107" s="272">
        <v>4751.7666666666673</v>
      </c>
      <c r="G107" s="272">
        <v>4714.7333333333345</v>
      </c>
      <c r="H107" s="272">
        <v>4857.1333333333341</v>
      </c>
      <c r="I107" s="272">
        <v>4894.166666666667</v>
      </c>
      <c r="J107" s="272">
        <v>4928.3333333333339</v>
      </c>
      <c r="K107" s="271">
        <v>4860</v>
      </c>
      <c r="L107" s="271">
        <v>4788.8</v>
      </c>
      <c r="M107" s="271">
        <v>4.1779999999999998E-2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329.55</v>
      </c>
      <c r="D108" s="272">
        <v>330.63333333333338</v>
      </c>
      <c r="E108" s="272">
        <v>323.46666666666675</v>
      </c>
      <c r="F108" s="272">
        <v>317.38333333333338</v>
      </c>
      <c r="G108" s="272">
        <v>310.21666666666675</v>
      </c>
      <c r="H108" s="272">
        <v>336.71666666666675</v>
      </c>
      <c r="I108" s="272">
        <v>343.88333333333338</v>
      </c>
      <c r="J108" s="272">
        <v>349.96666666666675</v>
      </c>
      <c r="K108" s="271">
        <v>337.8</v>
      </c>
      <c r="L108" s="271">
        <v>324.55</v>
      </c>
      <c r="M108" s="271">
        <v>1.65212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322.25</v>
      </c>
      <c r="D109" s="272">
        <v>325.43333333333334</v>
      </c>
      <c r="E109" s="272">
        <v>316.86666666666667</v>
      </c>
      <c r="F109" s="272">
        <v>311.48333333333335</v>
      </c>
      <c r="G109" s="272">
        <v>302.91666666666669</v>
      </c>
      <c r="H109" s="272">
        <v>330.81666666666666</v>
      </c>
      <c r="I109" s="272">
        <v>339.38333333333338</v>
      </c>
      <c r="J109" s="272">
        <v>344.76666666666665</v>
      </c>
      <c r="K109" s="271">
        <v>334</v>
      </c>
      <c r="L109" s="271">
        <v>320.05</v>
      </c>
      <c r="M109" s="271">
        <v>27.41723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417.35</v>
      </c>
      <c r="D110" s="272">
        <v>420.88333333333338</v>
      </c>
      <c r="E110" s="272">
        <v>410.51666666666677</v>
      </c>
      <c r="F110" s="272">
        <v>403.68333333333339</v>
      </c>
      <c r="G110" s="272">
        <v>393.31666666666678</v>
      </c>
      <c r="H110" s="272">
        <v>427.71666666666675</v>
      </c>
      <c r="I110" s="272">
        <v>438.08333333333343</v>
      </c>
      <c r="J110" s="272">
        <v>444.91666666666674</v>
      </c>
      <c r="K110" s="271">
        <v>431.25</v>
      </c>
      <c r="L110" s="271">
        <v>414.05</v>
      </c>
      <c r="M110" s="271">
        <v>1.4502699999999999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648.20000000000005</v>
      </c>
      <c r="D111" s="272">
        <v>649.69999999999993</v>
      </c>
      <c r="E111" s="272">
        <v>639.89999999999986</v>
      </c>
      <c r="F111" s="272">
        <v>631.59999999999991</v>
      </c>
      <c r="G111" s="272">
        <v>621.79999999999984</v>
      </c>
      <c r="H111" s="272">
        <v>657.99999999999989</v>
      </c>
      <c r="I111" s="272">
        <v>667.79999999999984</v>
      </c>
      <c r="J111" s="272">
        <v>676.09999999999991</v>
      </c>
      <c r="K111" s="271">
        <v>659.5</v>
      </c>
      <c r="L111" s="271">
        <v>641.4</v>
      </c>
      <c r="M111" s="271">
        <v>0.73916999999999999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772.35</v>
      </c>
      <c r="D112" s="272">
        <v>775.30000000000007</v>
      </c>
      <c r="E112" s="272">
        <v>764.15000000000009</v>
      </c>
      <c r="F112" s="272">
        <v>755.95</v>
      </c>
      <c r="G112" s="272">
        <v>744.80000000000007</v>
      </c>
      <c r="H112" s="272">
        <v>783.50000000000011</v>
      </c>
      <c r="I112" s="272">
        <v>794.65</v>
      </c>
      <c r="J112" s="272">
        <v>802.85000000000014</v>
      </c>
      <c r="K112" s="271">
        <v>786.45</v>
      </c>
      <c r="L112" s="271">
        <v>767.1</v>
      </c>
      <c r="M112" s="271">
        <v>9.4270099999999992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1022.55</v>
      </c>
      <c r="D113" s="272">
        <v>1022.6333333333332</v>
      </c>
      <c r="E113" s="272">
        <v>1015.4166666666665</v>
      </c>
      <c r="F113" s="272">
        <v>1008.2833333333333</v>
      </c>
      <c r="G113" s="272">
        <v>1001.0666666666666</v>
      </c>
      <c r="H113" s="272">
        <v>1029.7666666666664</v>
      </c>
      <c r="I113" s="272">
        <v>1036.9833333333331</v>
      </c>
      <c r="J113" s="272">
        <v>1044.1166666666663</v>
      </c>
      <c r="K113" s="271">
        <v>1029.8499999999999</v>
      </c>
      <c r="L113" s="271">
        <v>1015.5</v>
      </c>
      <c r="M113" s="271">
        <v>9.9305299999999992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171.7</v>
      </c>
      <c r="D114" s="272">
        <v>172.11666666666667</v>
      </c>
      <c r="E114" s="272">
        <v>168.83333333333334</v>
      </c>
      <c r="F114" s="272">
        <v>165.96666666666667</v>
      </c>
      <c r="G114" s="272">
        <v>162.68333333333334</v>
      </c>
      <c r="H114" s="272">
        <v>174.98333333333335</v>
      </c>
      <c r="I114" s="272">
        <v>178.26666666666665</v>
      </c>
      <c r="J114" s="272">
        <v>181.13333333333335</v>
      </c>
      <c r="K114" s="271">
        <v>175.4</v>
      </c>
      <c r="L114" s="271">
        <v>169.25</v>
      </c>
      <c r="M114" s="271">
        <v>21.899470000000001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1704</v>
      </c>
      <c r="D115" s="272">
        <v>1715.8999999999999</v>
      </c>
      <c r="E115" s="272">
        <v>1687.0999999999997</v>
      </c>
      <c r="F115" s="272">
        <v>1670.1999999999998</v>
      </c>
      <c r="G115" s="272">
        <v>1641.3999999999996</v>
      </c>
      <c r="H115" s="272">
        <v>1732.7999999999997</v>
      </c>
      <c r="I115" s="272">
        <v>1761.6</v>
      </c>
      <c r="J115" s="272">
        <v>1778.4999999999998</v>
      </c>
      <c r="K115" s="271">
        <v>1744.7</v>
      </c>
      <c r="L115" s="271">
        <v>1699</v>
      </c>
      <c r="M115" s="271">
        <v>1.0625500000000001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218.3</v>
      </c>
      <c r="D116" s="272">
        <v>217.76666666666665</v>
      </c>
      <c r="E116" s="272">
        <v>214.58333333333331</v>
      </c>
      <c r="F116" s="272">
        <v>210.86666666666667</v>
      </c>
      <c r="G116" s="272">
        <v>207.68333333333334</v>
      </c>
      <c r="H116" s="272">
        <v>221.48333333333329</v>
      </c>
      <c r="I116" s="272">
        <v>224.66666666666663</v>
      </c>
      <c r="J116" s="272">
        <v>228.38333333333327</v>
      </c>
      <c r="K116" s="271">
        <v>220.95</v>
      </c>
      <c r="L116" s="271">
        <v>214.05</v>
      </c>
      <c r="M116" s="271">
        <v>103.90479999999999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332</v>
      </c>
      <c r="D117" s="272">
        <v>332.7</v>
      </c>
      <c r="E117" s="272">
        <v>328.4</v>
      </c>
      <c r="F117" s="272">
        <v>324.8</v>
      </c>
      <c r="G117" s="272">
        <v>320.5</v>
      </c>
      <c r="H117" s="272">
        <v>336.29999999999995</v>
      </c>
      <c r="I117" s="272">
        <v>340.6</v>
      </c>
      <c r="J117" s="272">
        <v>344.19999999999993</v>
      </c>
      <c r="K117" s="271">
        <v>337</v>
      </c>
      <c r="L117" s="271">
        <v>329.1</v>
      </c>
      <c r="M117" s="271">
        <v>0.87199000000000004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3762.9</v>
      </c>
      <c r="D118" s="272">
        <v>3790.9666666666667</v>
      </c>
      <c r="E118" s="272">
        <v>3721.9333333333334</v>
      </c>
      <c r="F118" s="272">
        <v>3680.9666666666667</v>
      </c>
      <c r="G118" s="272">
        <v>3611.9333333333334</v>
      </c>
      <c r="H118" s="272">
        <v>3831.9333333333334</v>
      </c>
      <c r="I118" s="272">
        <v>3900.9666666666672</v>
      </c>
      <c r="J118" s="272">
        <v>3941.9333333333334</v>
      </c>
      <c r="K118" s="271">
        <v>3860</v>
      </c>
      <c r="L118" s="271">
        <v>3750</v>
      </c>
      <c r="M118" s="271">
        <v>3.9782099999999998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1589.05</v>
      </c>
      <c r="D119" s="272">
        <v>1577.3666666666668</v>
      </c>
      <c r="E119" s="272">
        <v>1558.7333333333336</v>
      </c>
      <c r="F119" s="272">
        <v>1528.4166666666667</v>
      </c>
      <c r="G119" s="272">
        <v>1509.7833333333335</v>
      </c>
      <c r="H119" s="272">
        <v>1607.6833333333336</v>
      </c>
      <c r="I119" s="272">
        <v>1626.3166666666668</v>
      </c>
      <c r="J119" s="272">
        <v>1656.6333333333337</v>
      </c>
      <c r="K119" s="271">
        <v>1596</v>
      </c>
      <c r="L119" s="271">
        <v>1547.05</v>
      </c>
      <c r="M119" s="271">
        <v>5.3803599999999996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2203</v>
      </c>
      <c r="D120" s="272">
        <v>2218.0166666666669</v>
      </c>
      <c r="E120" s="272">
        <v>2179.4833333333336</v>
      </c>
      <c r="F120" s="272">
        <v>2155.9666666666667</v>
      </c>
      <c r="G120" s="272">
        <v>2117.4333333333334</v>
      </c>
      <c r="H120" s="272">
        <v>2241.5333333333338</v>
      </c>
      <c r="I120" s="272">
        <v>2280.0666666666675</v>
      </c>
      <c r="J120" s="272">
        <v>2303.5833333333339</v>
      </c>
      <c r="K120" s="271">
        <v>2256.5500000000002</v>
      </c>
      <c r="L120" s="271">
        <v>2194.5</v>
      </c>
      <c r="M120" s="271">
        <v>2.4472399999999999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670.15</v>
      </c>
      <c r="D121" s="272">
        <v>674.99999999999989</v>
      </c>
      <c r="E121" s="272">
        <v>664.19999999999982</v>
      </c>
      <c r="F121" s="272">
        <v>658.24999999999989</v>
      </c>
      <c r="G121" s="272">
        <v>647.44999999999982</v>
      </c>
      <c r="H121" s="272">
        <v>680.94999999999982</v>
      </c>
      <c r="I121" s="272">
        <v>691.74999999999977</v>
      </c>
      <c r="J121" s="272">
        <v>697.69999999999982</v>
      </c>
      <c r="K121" s="271">
        <v>685.8</v>
      </c>
      <c r="L121" s="271">
        <v>669.05</v>
      </c>
      <c r="M121" s="271">
        <v>7.8228400000000002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1008.75</v>
      </c>
      <c r="D122" s="272">
        <v>1016.1</v>
      </c>
      <c r="E122" s="272">
        <v>997.65000000000009</v>
      </c>
      <c r="F122" s="272">
        <v>986.55000000000007</v>
      </c>
      <c r="G122" s="272">
        <v>968.10000000000014</v>
      </c>
      <c r="H122" s="272">
        <v>1027.2</v>
      </c>
      <c r="I122" s="272">
        <v>1045.6500000000001</v>
      </c>
      <c r="J122" s="272">
        <v>1056.75</v>
      </c>
      <c r="K122" s="271">
        <v>1034.55</v>
      </c>
      <c r="L122" s="271">
        <v>1005</v>
      </c>
      <c r="M122" s="271">
        <v>3.2861600000000002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990.6</v>
      </c>
      <c r="D123" s="272">
        <v>995.33333333333337</v>
      </c>
      <c r="E123" s="272">
        <v>980.31666666666672</v>
      </c>
      <c r="F123" s="272">
        <v>970.0333333333333</v>
      </c>
      <c r="G123" s="272">
        <v>955.01666666666665</v>
      </c>
      <c r="H123" s="272">
        <v>1005.6166666666668</v>
      </c>
      <c r="I123" s="272">
        <v>1020.6333333333334</v>
      </c>
      <c r="J123" s="272">
        <v>1030.916666666667</v>
      </c>
      <c r="K123" s="271">
        <v>1010.35</v>
      </c>
      <c r="L123" s="271">
        <v>985.05</v>
      </c>
      <c r="M123" s="271">
        <v>0.78795999999999999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392.8</v>
      </c>
      <c r="D124" s="272">
        <v>391.81666666666666</v>
      </c>
      <c r="E124" s="272">
        <v>387.0333333333333</v>
      </c>
      <c r="F124" s="272">
        <v>381.26666666666665</v>
      </c>
      <c r="G124" s="272">
        <v>376.48333333333329</v>
      </c>
      <c r="H124" s="272">
        <v>397.58333333333331</v>
      </c>
      <c r="I124" s="272">
        <v>402.36666666666673</v>
      </c>
      <c r="J124" s="272">
        <v>408.13333333333333</v>
      </c>
      <c r="K124" s="271">
        <v>396.6</v>
      </c>
      <c r="L124" s="271">
        <v>386.05</v>
      </c>
      <c r="M124" s="271">
        <v>12.94777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1201.75</v>
      </c>
      <c r="D125" s="272">
        <v>1208.4833333333333</v>
      </c>
      <c r="E125" s="272">
        <v>1189.0166666666667</v>
      </c>
      <c r="F125" s="272">
        <v>1176.2833333333333</v>
      </c>
      <c r="G125" s="272">
        <v>1156.8166666666666</v>
      </c>
      <c r="H125" s="272">
        <v>1221.2166666666667</v>
      </c>
      <c r="I125" s="272">
        <v>1240.6833333333334</v>
      </c>
      <c r="J125" s="272">
        <v>1253.4166666666667</v>
      </c>
      <c r="K125" s="271">
        <v>1227.95</v>
      </c>
      <c r="L125" s="271">
        <v>1195.75</v>
      </c>
      <c r="M125" s="271">
        <v>6.7968599999999997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829.95</v>
      </c>
      <c r="D126" s="272">
        <v>831.56666666666661</v>
      </c>
      <c r="E126" s="272">
        <v>821.13333333333321</v>
      </c>
      <c r="F126" s="272">
        <v>812.31666666666661</v>
      </c>
      <c r="G126" s="272">
        <v>801.88333333333321</v>
      </c>
      <c r="H126" s="272">
        <v>840.38333333333321</v>
      </c>
      <c r="I126" s="272">
        <v>850.81666666666661</v>
      </c>
      <c r="J126" s="272">
        <v>859.63333333333321</v>
      </c>
      <c r="K126" s="271">
        <v>842</v>
      </c>
      <c r="L126" s="271">
        <v>822.75</v>
      </c>
      <c r="M126" s="271">
        <v>1.12402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1020.25</v>
      </c>
      <c r="D127" s="272">
        <v>1022.5166666666668</v>
      </c>
      <c r="E127" s="272">
        <v>1006.0333333333335</v>
      </c>
      <c r="F127" s="272">
        <v>991.81666666666672</v>
      </c>
      <c r="G127" s="272">
        <v>975.33333333333348</v>
      </c>
      <c r="H127" s="272">
        <v>1036.7333333333336</v>
      </c>
      <c r="I127" s="272">
        <v>1053.2166666666669</v>
      </c>
      <c r="J127" s="272">
        <v>1067.4333333333336</v>
      </c>
      <c r="K127" s="271">
        <v>1039</v>
      </c>
      <c r="L127" s="271">
        <v>1008.3</v>
      </c>
      <c r="M127" s="271">
        <v>0.44585000000000002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364.8</v>
      </c>
      <c r="D128" s="272">
        <v>366.76666666666665</v>
      </c>
      <c r="E128" s="272">
        <v>361.2833333333333</v>
      </c>
      <c r="F128" s="272">
        <v>357.76666666666665</v>
      </c>
      <c r="G128" s="272">
        <v>352.2833333333333</v>
      </c>
      <c r="H128" s="272">
        <v>370.2833333333333</v>
      </c>
      <c r="I128" s="272">
        <v>375.76666666666665</v>
      </c>
      <c r="J128" s="272">
        <v>379.2833333333333</v>
      </c>
      <c r="K128" s="271">
        <v>372.25</v>
      </c>
      <c r="L128" s="271">
        <v>363.25</v>
      </c>
      <c r="M128" s="271">
        <v>37.968130000000002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584.20000000000005</v>
      </c>
      <c r="D129" s="272">
        <v>585.81666666666661</v>
      </c>
      <c r="E129" s="272">
        <v>579.73333333333323</v>
      </c>
      <c r="F129" s="272">
        <v>575.26666666666665</v>
      </c>
      <c r="G129" s="272">
        <v>569.18333333333328</v>
      </c>
      <c r="H129" s="272">
        <v>590.28333333333319</v>
      </c>
      <c r="I129" s="272">
        <v>596.36666666666667</v>
      </c>
      <c r="J129" s="272">
        <v>600.83333333333314</v>
      </c>
      <c r="K129" s="271">
        <v>591.9</v>
      </c>
      <c r="L129" s="271">
        <v>581.35</v>
      </c>
      <c r="M129" s="271">
        <v>13.33644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1554.1</v>
      </c>
      <c r="D130" s="272">
        <v>1570.0333333333335</v>
      </c>
      <c r="E130" s="272">
        <v>1526.7166666666672</v>
      </c>
      <c r="F130" s="272">
        <v>1499.3333333333337</v>
      </c>
      <c r="G130" s="272">
        <v>1456.0166666666673</v>
      </c>
      <c r="H130" s="272">
        <v>1597.416666666667</v>
      </c>
      <c r="I130" s="272">
        <v>1640.7333333333331</v>
      </c>
      <c r="J130" s="272">
        <v>1668.1166666666668</v>
      </c>
      <c r="K130" s="271">
        <v>1613.35</v>
      </c>
      <c r="L130" s="271">
        <v>1542.65</v>
      </c>
      <c r="M130" s="271">
        <v>2.46021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1980.45</v>
      </c>
      <c r="D131" s="272">
        <v>1993.0833333333333</v>
      </c>
      <c r="E131" s="272">
        <v>1962.3666666666666</v>
      </c>
      <c r="F131" s="272">
        <v>1944.2833333333333</v>
      </c>
      <c r="G131" s="272">
        <v>1913.5666666666666</v>
      </c>
      <c r="H131" s="272">
        <v>2011.1666666666665</v>
      </c>
      <c r="I131" s="272">
        <v>2041.8833333333332</v>
      </c>
      <c r="J131" s="272">
        <v>2059.9666666666662</v>
      </c>
      <c r="K131" s="271">
        <v>2023.8</v>
      </c>
      <c r="L131" s="271">
        <v>1975</v>
      </c>
      <c r="M131" s="271">
        <v>7.1223000000000001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202</v>
      </c>
      <c r="D132" s="272">
        <v>201.23333333333335</v>
      </c>
      <c r="E132" s="272">
        <v>198.76666666666671</v>
      </c>
      <c r="F132" s="272">
        <v>195.53333333333336</v>
      </c>
      <c r="G132" s="272">
        <v>193.06666666666672</v>
      </c>
      <c r="H132" s="272">
        <v>204.4666666666667</v>
      </c>
      <c r="I132" s="272">
        <v>206.93333333333334</v>
      </c>
      <c r="J132" s="272">
        <v>210.16666666666669</v>
      </c>
      <c r="K132" s="271">
        <v>203.7</v>
      </c>
      <c r="L132" s="271">
        <v>198</v>
      </c>
      <c r="M132" s="271">
        <v>43.374609999999997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196.25</v>
      </c>
      <c r="D133" s="272">
        <v>197.78333333333333</v>
      </c>
      <c r="E133" s="272">
        <v>191.71666666666667</v>
      </c>
      <c r="F133" s="272">
        <v>187.18333333333334</v>
      </c>
      <c r="G133" s="272">
        <v>181.11666666666667</v>
      </c>
      <c r="H133" s="272">
        <v>202.31666666666666</v>
      </c>
      <c r="I133" s="272">
        <v>208.38333333333333</v>
      </c>
      <c r="J133" s="272">
        <v>212.91666666666666</v>
      </c>
      <c r="K133" s="271">
        <v>203.85</v>
      </c>
      <c r="L133" s="271">
        <v>193.25</v>
      </c>
      <c r="M133" s="271">
        <v>45.212919999999997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56.7</v>
      </c>
      <c r="D134" s="272">
        <v>55.033333333333339</v>
      </c>
      <c r="E134" s="272">
        <v>53.366666666666674</v>
      </c>
      <c r="F134" s="272">
        <v>50.033333333333339</v>
      </c>
      <c r="G134" s="272">
        <v>48.366666666666674</v>
      </c>
      <c r="H134" s="272">
        <v>58.366666666666674</v>
      </c>
      <c r="I134" s="272">
        <v>60.033333333333346</v>
      </c>
      <c r="J134" s="272">
        <v>63.366666666666674</v>
      </c>
      <c r="K134" s="271">
        <v>56.7</v>
      </c>
      <c r="L134" s="271">
        <v>51.7</v>
      </c>
      <c r="M134" s="271">
        <v>36.412770000000002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234.65</v>
      </c>
      <c r="D135" s="272">
        <v>235.75</v>
      </c>
      <c r="E135" s="272">
        <v>230.1</v>
      </c>
      <c r="F135" s="272">
        <v>225.54999999999998</v>
      </c>
      <c r="G135" s="272">
        <v>219.89999999999998</v>
      </c>
      <c r="H135" s="272">
        <v>240.3</v>
      </c>
      <c r="I135" s="272">
        <v>245.95</v>
      </c>
      <c r="J135" s="272">
        <v>250.50000000000003</v>
      </c>
      <c r="K135" s="271">
        <v>241.4</v>
      </c>
      <c r="L135" s="271">
        <v>231.2</v>
      </c>
      <c r="M135" s="271">
        <v>2.1972800000000001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3580.65</v>
      </c>
      <c r="D136" s="272">
        <v>3604.0666666666671</v>
      </c>
      <c r="E136" s="272">
        <v>3534.6333333333341</v>
      </c>
      <c r="F136" s="272">
        <v>3488.6166666666672</v>
      </c>
      <c r="G136" s="272">
        <v>3419.1833333333343</v>
      </c>
      <c r="H136" s="272">
        <v>3650.0833333333339</v>
      </c>
      <c r="I136" s="272">
        <v>3719.5166666666673</v>
      </c>
      <c r="J136" s="272">
        <v>3765.5333333333338</v>
      </c>
      <c r="K136" s="271">
        <v>3673.5</v>
      </c>
      <c r="L136" s="271">
        <v>3558.05</v>
      </c>
      <c r="M136" s="271">
        <v>10.501760000000001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4034.5</v>
      </c>
      <c r="D137" s="272">
        <v>3994.8166666666671</v>
      </c>
      <c r="E137" s="272">
        <v>3914.6833333333343</v>
      </c>
      <c r="F137" s="272">
        <v>3794.8666666666672</v>
      </c>
      <c r="G137" s="272">
        <v>3714.7333333333345</v>
      </c>
      <c r="H137" s="272">
        <v>4114.6333333333341</v>
      </c>
      <c r="I137" s="272">
        <v>4194.7666666666664</v>
      </c>
      <c r="J137" s="272">
        <v>4314.5833333333339</v>
      </c>
      <c r="K137" s="271">
        <v>4074.95</v>
      </c>
      <c r="L137" s="271">
        <v>3875</v>
      </c>
      <c r="M137" s="271">
        <v>3.5834600000000001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2507.35</v>
      </c>
      <c r="D138" s="272">
        <v>2500.75</v>
      </c>
      <c r="E138" s="272">
        <v>2438.15</v>
      </c>
      <c r="F138" s="272">
        <v>2368.9500000000003</v>
      </c>
      <c r="G138" s="272">
        <v>2306.3500000000004</v>
      </c>
      <c r="H138" s="272">
        <v>2569.9499999999998</v>
      </c>
      <c r="I138" s="272">
        <v>2632.55</v>
      </c>
      <c r="J138" s="272">
        <v>2701.7499999999995</v>
      </c>
      <c r="K138" s="271">
        <v>2563.35</v>
      </c>
      <c r="L138" s="271">
        <v>2431.5500000000002</v>
      </c>
      <c r="M138" s="271">
        <v>4.4116499999999998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4186.95</v>
      </c>
      <c r="D139" s="272">
        <v>4192.3</v>
      </c>
      <c r="E139" s="272">
        <v>4154.6500000000005</v>
      </c>
      <c r="F139" s="272">
        <v>4122.3500000000004</v>
      </c>
      <c r="G139" s="272">
        <v>4084.7000000000007</v>
      </c>
      <c r="H139" s="272">
        <v>4224.6000000000004</v>
      </c>
      <c r="I139" s="272">
        <v>4262.25</v>
      </c>
      <c r="J139" s="272">
        <v>4294.55</v>
      </c>
      <c r="K139" s="271">
        <v>4229.95</v>
      </c>
      <c r="L139" s="271">
        <v>4160</v>
      </c>
      <c r="M139" s="271">
        <v>3.3856199999999999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521.4</v>
      </c>
      <c r="D140" s="272">
        <v>530.19999999999993</v>
      </c>
      <c r="E140" s="272">
        <v>509.59999999999991</v>
      </c>
      <c r="F140" s="272">
        <v>497.79999999999995</v>
      </c>
      <c r="G140" s="272">
        <v>477.19999999999993</v>
      </c>
      <c r="H140" s="272">
        <v>541.99999999999989</v>
      </c>
      <c r="I140" s="272">
        <v>562.6</v>
      </c>
      <c r="J140" s="272">
        <v>574.39999999999986</v>
      </c>
      <c r="K140" s="271">
        <v>550.79999999999995</v>
      </c>
      <c r="L140" s="271">
        <v>518.4</v>
      </c>
      <c r="M140" s="271">
        <v>3.9796800000000001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155.05000000000001</v>
      </c>
      <c r="D141" s="272">
        <v>153.85</v>
      </c>
      <c r="E141" s="272">
        <v>152.19999999999999</v>
      </c>
      <c r="F141" s="272">
        <v>149.35</v>
      </c>
      <c r="G141" s="272">
        <v>147.69999999999999</v>
      </c>
      <c r="H141" s="272">
        <v>156.69999999999999</v>
      </c>
      <c r="I141" s="272">
        <v>158.35000000000002</v>
      </c>
      <c r="J141" s="272">
        <v>161.19999999999999</v>
      </c>
      <c r="K141" s="271">
        <v>155.5</v>
      </c>
      <c r="L141" s="271">
        <v>151</v>
      </c>
      <c r="M141" s="271">
        <v>2.55037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164.55</v>
      </c>
      <c r="D142" s="272">
        <v>163.93333333333334</v>
      </c>
      <c r="E142" s="272">
        <v>162.66666666666669</v>
      </c>
      <c r="F142" s="272">
        <v>160.78333333333336</v>
      </c>
      <c r="G142" s="272">
        <v>159.51666666666671</v>
      </c>
      <c r="H142" s="272">
        <v>165.81666666666666</v>
      </c>
      <c r="I142" s="272">
        <v>167.08333333333331</v>
      </c>
      <c r="J142" s="272">
        <v>168.96666666666664</v>
      </c>
      <c r="K142" s="271">
        <v>165.2</v>
      </c>
      <c r="L142" s="271">
        <v>162.05000000000001</v>
      </c>
      <c r="M142" s="271">
        <v>0.83338999999999996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386.45</v>
      </c>
      <c r="D143" s="272">
        <v>387.34999999999997</v>
      </c>
      <c r="E143" s="272">
        <v>383.29999999999995</v>
      </c>
      <c r="F143" s="272">
        <v>380.15</v>
      </c>
      <c r="G143" s="272">
        <v>376.09999999999997</v>
      </c>
      <c r="H143" s="272">
        <v>390.49999999999994</v>
      </c>
      <c r="I143" s="272">
        <v>394.55</v>
      </c>
      <c r="J143" s="272">
        <v>397.69999999999993</v>
      </c>
      <c r="K143" s="271">
        <v>391.4</v>
      </c>
      <c r="L143" s="271">
        <v>384.2</v>
      </c>
      <c r="M143" s="271">
        <v>4.7705700000000002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59.95</v>
      </c>
      <c r="D144" s="272">
        <v>60.883333333333333</v>
      </c>
      <c r="E144" s="272">
        <v>58.716666666666669</v>
      </c>
      <c r="F144" s="272">
        <v>57.483333333333334</v>
      </c>
      <c r="G144" s="272">
        <v>55.31666666666667</v>
      </c>
      <c r="H144" s="272">
        <v>62.116666666666667</v>
      </c>
      <c r="I144" s="272">
        <v>64.283333333333331</v>
      </c>
      <c r="J144" s="272">
        <v>65.516666666666666</v>
      </c>
      <c r="K144" s="271">
        <v>63.05</v>
      </c>
      <c r="L144" s="271">
        <v>59.65</v>
      </c>
      <c r="M144" s="271">
        <v>11.168469999999999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3363.25</v>
      </c>
      <c r="D145" s="272">
        <v>3369.4666666666667</v>
      </c>
      <c r="E145" s="272">
        <v>3323.8833333333332</v>
      </c>
      <c r="F145" s="272">
        <v>3284.5166666666664</v>
      </c>
      <c r="G145" s="272">
        <v>3238.9333333333329</v>
      </c>
      <c r="H145" s="272">
        <v>3408.8333333333335</v>
      </c>
      <c r="I145" s="272">
        <v>3454.4166666666665</v>
      </c>
      <c r="J145" s="272">
        <v>3493.7833333333338</v>
      </c>
      <c r="K145" s="271">
        <v>3415.05</v>
      </c>
      <c r="L145" s="271">
        <v>3330.1</v>
      </c>
      <c r="M145" s="271">
        <v>9.2807099999999991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465.8</v>
      </c>
      <c r="D146" s="272">
        <v>452</v>
      </c>
      <c r="E146" s="272">
        <v>434.2</v>
      </c>
      <c r="F146" s="272">
        <v>402.59999999999997</v>
      </c>
      <c r="G146" s="272">
        <v>384.79999999999995</v>
      </c>
      <c r="H146" s="272">
        <v>483.6</v>
      </c>
      <c r="I146" s="272">
        <v>501.4</v>
      </c>
      <c r="J146" s="272">
        <v>533</v>
      </c>
      <c r="K146" s="271">
        <v>469.8</v>
      </c>
      <c r="L146" s="271">
        <v>420.4</v>
      </c>
      <c r="M146" s="271">
        <v>40.568849999999998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489.3</v>
      </c>
      <c r="D147" s="272">
        <v>489.68333333333339</v>
      </c>
      <c r="E147" s="272">
        <v>483.71666666666681</v>
      </c>
      <c r="F147" s="272">
        <v>478.13333333333344</v>
      </c>
      <c r="G147" s="272">
        <v>472.16666666666686</v>
      </c>
      <c r="H147" s="272">
        <v>495.26666666666677</v>
      </c>
      <c r="I147" s="272">
        <v>501.23333333333335</v>
      </c>
      <c r="J147" s="272">
        <v>506.81666666666672</v>
      </c>
      <c r="K147" s="271">
        <v>495.65</v>
      </c>
      <c r="L147" s="271">
        <v>484.1</v>
      </c>
      <c r="M147" s="271">
        <v>7.2682000000000002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1435.2</v>
      </c>
      <c r="D148" s="272">
        <v>1425.4833333333333</v>
      </c>
      <c r="E148" s="272">
        <v>1411.9666666666667</v>
      </c>
      <c r="F148" s="272">
        <v>1388.7333333333333</v>
      </c>
      <c r="G148" s="272">
        <v>1375.2166666666667</v>
      </c>
      <c r="H148" s="272">
        <v>1448.7166666666667</v>
      </c>
      <c r="I148" s="272">
        <v>1462.2333333333336</v>
      </c>
      <c r="J148" s="272">
        <v>1485.4666666666667</v>
      </c>
      <c r="K148" s="271">
        <v>1439</v>
      </c>
      <c r="L148" s="271">
        <v>1402.25</v>
      </c>
      <c r="M148" s="271">
        <v>0.49908999999999998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66.05</v>
      </c>
      <c r="D149" s="272">
        <v>66.316666666666663</v>
      </c>
      <c r="E149" s="272">
        <v>65.683333333333323</v>
      </c>
      <c r="F149" s="272">
        <v>65.316666666666663</v>
      </c>
      <c r="G149" s="272">
        <v>64.683333333333323</v>
      </c>
      <c r="H149" s="272">
        <v>66.683333333333323</v>
      </c>
      <c r="I149" s="272">
        <v>67.316666666666649</v>
      </c>
      <c r="J149" s="272">
        <v>67.683333333333323</v>
      </c>
      <c r="K149" s="271">
        <v>66.95</v>
      </c>
      <c r="L149" s="271">
        <v>65.95</v>
      </c>
      <c r="M149" s="271">
        <v>4.1657500000000001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95.1</v>
      </c>
      <c r="D150" s="272">
        <v>95.399999999999991</v>
      </c>
      <c r="E150" s="272">
        <v>94.499999999999986</v>
      </c>
      <c r="F150" s="272">
        <v>93.899999999999991</v>
      </c>
      <c r="G150" s="272">
        <v>92.999999999999986</v>
      </c>
      <c r="H150" s="272">
        <v>95.999999999999986</v>
      </c>
      <c r="I150" s="272">
        <v>96.899999999999991</v>
      </c>
      <c r="J150" s="272">
        <v>97.499999999999986</v>
      </c>
      <c r="K150" s="271">
        <v>96.3</v>
      </c>
      <c r="L150" s="271">
        <v>94.8</v>
      </c>
      <c r="M150" s="271">
        <v>2.20444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43.9</v>
      </c>
      <c r="D151" s="272">
        <v>44.04999999999999</v>
      </c>
      <c r="E151" s="272">
        <v>43.399999999999977</v>
      </c>
      <c r="F151" s="272">
        <v>42.899999999999984</v>
      </c>
      <c r="G151" s="272">
        <v>42.249999999999972</v>
      </c>
      <c r="H151" s="272">
        <v>44.549999999999983</v>
      </c>
      <c r="I151" s="272">
        <v>45.2</v>
      </c>
      <c r="J151" s="272">
        <v>45.699999999999989</v>
      </c>
      <c r="K151" s="271">
        <v>44.7</v>
      </c>
      <c r="L151" s="271">
        <v>43.55</v>
      </c>
      <c r="M151" s="271">
        <v>5.4087199999999998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669.35</v>
      </c>
      <c r="D152" s="272">
        <v>671.91666666666663</v>
      </c>
      <c r="E152" s="272">
        <v>663.43333333333328</v>
      </c>
      <c r="F152" s="272">
        <v>657.51666666666665</v>
      </c>
      <c r="G152" s="272">
        <v>649.0333333333333</v>
      </c>
      <c r="H152" s="272">
        <v>677.83333333333326</v>
      </c>
      <c r="I152" s="272">
        <v>686.31666666666661</v>
      </c>
      <c r="J152" s="272">
        <v>692.23333333333323</v>
      </c>
      <c r="K152" s="271">
        <v>680.4</v>
      </c>
      <c r="L152" s="271">
        <v>666</v>
      </c>
      <c r="M152" s="271">
        <v>0.11249000000000001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1725.8</v>
      </c>
      <c r="D153" s="272">
        <v>1740.4666666666665</v>
      </c>
      <c r="E153" s="272">
        <v>1707.9333333333329</v>
      </c>
      <c r="F153" s="272">
        <v>1690.0666666666664</v>
      </c>
      <c r="G153" s="272">
        <v>1657.5333333333328</v>
      </c>
      <c r="H153" s="272">
        <v>1758.333333333333</v>
      </c>
      <c r="I153" s="272">
        <v>1790.8666666666663</v>
      </c>
      <c r="J153" s="272">
        <v>1808.7333333333331</v>
      </c>
      <c r="K153" s="271">
        <v>1773</v>
      </c>
      <c r="L153" s="271">
        <v>1722.6</v>
      </c>
      <c r="M153" s="271">
        <v>2.3868100000000001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154.30000000000001</v>
      </c>
      <c r="D154" s="272">
        <v>155.81666666666669</v>
      </c>
      <c r="E154" s="272">
        <v>152.13333333333338</v>
      </c>
      <c r="F154" s="272">
        <v>149.9666666666667</v>
      </c>
      <c r="G154" s="272">
        <v>146.28333333333339</v>
      </c>
      <c r="H154" s="272">
        <v>157.98333333333338</v>
      </c>
      <c r="I154" s="272">
        <v>161.66666666666671</v>
      </c>
      <c r="J154" s="272">
        <v>163.83333333333337</v>
      </c>
      <c r="K154" s="271">
        <v>159.5</v>
      </c>
      <c r="L154" s="271">
        <v>153.65</v>
      </c>
      <c r="M154" s="271">
        <v>27.9514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260.05</v>
      </c>
      <c r="D155" s="272">
        <v>259.11666666666667</v>
      </c>
      <c r="E155" s="272">
        <v>257.33333333333337</v>
      </c>
      <c r="F155" s="272">
        <v>254.61666666666667</v>
      </c>
      <c r="G155" s="272">
        <v>252.83333333333337</v>
      </c>
      <c r="H155" s="272">
        <v>261.83333333333337</v>
      </c>
      <c r="I155" s="272">
        <v>263.61666666666667</v>
      </c>
      <c r="J155" s="272">
        <v>266.33333333333337</v>
      </c>
      <c r="K155" s="271">
        <v>260.89999999999998</v>
      </c>
      <c r="L155" s="271">
        <v>256.39999999999998</v>
      </c>
      <c r="M155" s="271">
        <v>0.87812999999999997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1373.8</v>
      </c>
      <c r="D156" s="272">
        <v>1376.6000000000001</v>
      </c>
      <c r="E156" s="272">
        <v>1358.2000000000003</v>
      </c>
      <c r="F156" s="272">
        <v>1342.6000000000001</v>
      </c>
      <c r="G156" s="272">
        <v>1324.2000000000003</v>
      </c>
      <c r="H156" s="272">
        <v>1392.2000000000003</v>
      </c>
      <c r="I156" s="272">
        <v>1410.6000000000004</v>
      </c>
      <c r="J156" s="272">
        <v>1426.2000000000003</v>
      </c>
      <c r="K156" s="271">
        <v>1395</v>
      </c>
      <c r="L156" s="271">
        <v>1361</v>
      </c>
      <c r="M156" s="271">
        <v>3.3988700000000001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106.65</v>
      </c>
      <c r="D157" s="272">
        <v>106.60000000000001</v>
      </c>
      <c r="E157" s="272">
        <v>105.55000000000001</v>
      </c>
      <c r="F157" s="272">
        <v>104.45</v>
      </c>
      <c r="G157" s="272">
        <v>103.4</v>
      </c>
      <c r="H157" s="272">
        <v>107.70000000000002</v>
      </c>
      <c r="I157" s="272">
        <v>108.75</v>
      </c>
      <c r="J157" s="272">
        <v>109.85000000000002</v>
      </c>
      <c r="K157" s="271">
        <v>107.65</v>
      </c>
      <c r="L157" s="271">
        <v>105.5</v>
      </c>
      <c r="M157" s="271">
        <v>116.27415999999999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118.05</v>
      </c>
      <c r="D158" s="272">
        <v>118.60000000000001</v>
      </c>
      <c r="E158" s="272">
        <v>117.25000000000001</v>
      </c>
      <c r="F158" s="272">
        <v>116.45</v>
      </c>
      <c r="G158" s="272">
        <v>115.10000000000001</v>
      </c>
      <c r="H158" s="272">
        <v>119.40000000000002</v>
      </c>
      <c r="I158" s="272">
        <v>120.75000000000001</v>
      </c>
      <c r="J158" s="272">
        <v>121.55000000000003</v>
      </c>
      <c r="K158" s="271">
        <v>119.95</v>
      </c>
      <c r="L158" s="271">
        <v>117.8</v>
      </c>
      <c r="M158" s="271">
        <v>1.1026400000000001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6100.1</v>
      </c>
      <c r="D159" s="272">
        <v>6121.8166666666666</v>
      </c>
      <c r="E159" s="272">
        <v>6028.2833333333328</v>
      </c>
      <c r="F159" s="272">
        <v>5956.4666666666662</v>
      </c>
      <c r="G159" s="272">
        <v>5862.9333333333325</v>
      </c>
      <c r="H159" s="272">
        <v>6193.6333333333332</v>
      </c>
      <c r="I159" s="272">
        <v>6287.1666666666679</v>
      </c>
      <c r="J159" s="272">
        <v>6358.9833333333336</v>
      </c>
      <c r="K159" s="271">
        <v>6215.35</v>
      </c>
      <c r="L159" s="271">
        <v>6050</v>
      </c>
      <c r="M159" s="271">
        <v>0.68020000000000003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443.55</v>
      </c>
      <c r="D160" s="272">
        <v>445.8</v>
      </c>
      <c r="E160" s="272">
        <v>436.35</v>
      </c>
      <c r="F160" s="272">
        <v>429.15000000000003</v>
      </c>
      <c r="G160" s="272">
        <v>419.70000000000005</v>
      </c>
      <c r="H160" s="272">
        <v>453</v>
      </c>
      <c r="I160" s="272">
        <v>462.44999999999993</v>
      </c>
      <c r="J160" s="272">
        <v>469.65</v>
      </c>
      <c r="K160" s="271">
        <v>455.25</v>
      </c>
      <c r="L160" s="271">
        <v>438.6</v>
      </c>
      <c r="M160" s="271">
        <v>2.9161199999999998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141.75</v>
      </c>
      <c r="D161" s="272">
        <v>141.98333333333332</v>
      </c>
      <c r="E161" s="272">
        <v>140.06666666666663</v>
      </c>
      <c r="F161" s="272">
        <v>138.38333333333333</v>
      </c>
      <c r="G161" s="272">
        <v>136.46666666666664</v>
      </c>
      <c r="H161" s="272">
        <v>143.66666666666663</v>
      </c>
      <c r="I161" s="272">
        <v>145.58333333333331</v>
      </c>
      <c r="J161" s="272">
        <v>147.26666666666662</v>
      </c>
      <c r="K161" s="271">
        <v>143.9</v>
      </c>
      <c r="L161" s="271">
        <v>140.30000000000001</v>
      </c>
      <c r="M161" s="271">
        <v>30.750260000000001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104.9</v>
      </c>
      <c r="D162" s="272">
        <v>106.13333333333333</v>
      </c>
      <c r="E162" s="272">
        <v>103.11666666666665</v>
      </c>
      <c r="F162" s="272">
        <v>101.33333333333331</v>
      </c>
      <c r="G162" s="272">
        <v>98.316666666666634</v>
      </c>
      <c r="H162" s="272">
        <v>107.91666666666666</v>
      </c>
      <c r="I162" s="272">
        <v>110.93333333333334</v>
      </c>
      <c r="J162" s="272">
        <v>112.71666666666667</v>
      </c>
      <c r="K162" s="271">
        <v>109.15</v>
      </c>
      <c r="L162" s="271">
        <v>104.35</v>
      </c>
      <c r="M162" s="271">
        <v>30.882729999999999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295.39999999999998</v>
      </c>
      <c r="D163" s="272">
        <v>296.11666666666667</v>
      </c>
      <c r="E163" s="272">
        <v>287.38333333333333</v>
      </c>
      <c r="F163" s="272">
        <v>279.36666666666667</v>
      </c>
      <c r="G163" s="272">
        <v>270.63333333333333</v>
      </c>
      <c r="H163" s="272">
        <v>304.13333333333333</v>
      </c>
      <c r="I163" s="272">
        <v>312.86666666666667</v>
      </c>
      <c r="J163" s="272">
        <v>320.88333333333333</v>
      </c>
      <c r="K163" s="271">
        <v>304.85000000000002</v>
      </c>
      <c r="L163" s="271">
        <v>288.10000000000002</v>
      </c>
      <c r="M163" s="271">
        <v>29.18505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1363.8</v>
      </c>
      <c r="D164" s="272">
        <v>1369.0333333333335</v>
      </c>
      <c r="E164" s="272">
        <v>1339.116666666667</v>
      </c>
      <c r="F164" s="272">
        <v>1314.4333333333334</v>
      </c>
      <c r="G164" s="272">
        <v>1284.5166666666669</v>
      </c>
      <c r="H164" s="272">
        <v>1393.7166666666672</v>
      </c>
      <c r="I164" s="272">
        <v>1423.6333333333337</v>
      </c>
      <c r="J164" s="272">
        <v>1448.3166666666673</v>
      </c>
      <c r="K164" s="271">
        <v>1398.95</v>
      </c>
      <c r="L164" s="271">
        <v>1344.35</v>
      </c>
      <c r="M164" s="271">
        <v>7.9460000000000003E-2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129.35</v>
      </c>
      <c r="D165" s="272">
        <v>129.71666666666667</v>
      </c>
      <c r="E165" s="272">
        <v>127.73333333333335</v>
      </c>
      <c r="F165" s="272">
        <v>126.11666666666667</v>
      </c>
      <c r="G165" s="272">
        <v>124.13333333333335</v>
      </c>
      <c r="H165" s="272">
        <v>131.33333333333334</v>
      </c>
      <c r="I165" s="272">
        <v>133.31666666666663</v>
      </c>
      <c r="J165" s="272">
        <v>134.93333333333334</v>
      </c>
      <c r="K165" s="271">
        <v>131.69999999999999</v>
      </c>
      <c r="L165" s="271">
        <v>128.1</v>
      </c>
      <c r="M165" s="271">
        <v>164.26946000000001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1571.1</v>
      </c>
      <c r="D166" s="272">
        <v>1577</v>
      </c>
      <c r="E166" s="272">
        <v>1559.1</v>
      </c>
      <c r="F166" s="272">
        <v>1547.1</v>
      </c>
      <c r="G166" s="272">
        <v>1529.1999999999998</v>
      </c>
      <c r="H166" s="272">
        <v>1589</v>
      </c>
      <c r="I166" s="272">
        <v>1606.9</v>
      </c>
      <c r="J166" s="272">
        <v>1618.9</v>
      </c>
      <c r="K166" s="271">
        <v>1594.9</v>
      </c>
      <c r="L166" s="271">
        <v>1565</v>
      </c>
      <c r="M166" s="271">
        <v>0.87011000000000005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34.200000000000003</v>
      </c>
      <c r="D167" s="272">
        <v>34.266666666666673</v>
      </c>
      <c r="E167" s="272">
        <v>33.683333333333344</v>
      </c>
      <c r="F167" s="272">
        <v>33.166666666666671</v>
      </c>
      <c r="G167" s="272">
        <v>32.583333333333343</v>
      </c>
      <c r="H167" s="272">
        <v>34.783333333333346</v>
      </c>
      <c r="I167" s="272">
        <v>35.366666666666674</v>
      </c>
      <c r="J167" s="272">
        <v>35.883333333333347</v>
      </c>
      <c r="K167" s="271">
        <v>34.85</v>
      </c>
      <c r="L167" s="271">
        <v>33.75</v>
      </c>
      <c r="M167" s="271">
        <v>85.616240000000005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3152.2</v>
      </c>
      <c r="D168" s="272">
        <v>3141.5666666666671</v>
      </c>
      <c r="E168" s="272">
        <v>3090.6833333333343</v>
      </c>
      <c r="F168" s="272">
        <v>3029.1666666666674</v>
      </c>
      <c r="G168" s="272">
        <v>2978.2833333333347</v>
      </c>
      <c r="H168" s="272">
        <v>3203.0833333333339</v>
      </c>
      <c r="I168" s="272">
        <v>3253.9666666666662</v>
      </c>
      <c r="J168" s="272">
        <v>3315.4833333333336</v>
      </c>
      <c r="K168" s="271">
        <v>3192.45</v>
      </c>
      <c r="L168" s="271">
        <v>3080.05</v>
      </c>
      <c r="M168" s="271">
        <v>0.45229999999999998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3071.15</v>
      </c>
      <c r="D169" s="272">
        <v>3055.3333333333335</v>
      </c>
      <c r="E169" s="272">
        <v>3024.0666666666671</v>
      </c>
      <c r="F169" s="272">
        <v>2976.9833333333336</v>
      </c>
      <c r="G169" s="272">
        <v>2945.7166666666672</v>
      </c>
      <c r="H169" s="272">
        <v>3102.416666666667</v>
      </c>
      <c r="I169" s="272">
        <v>3133.6833333333334</v>
      </c>
      <c r="J169" s="272">
        <v>3180.7666666666669</v>
      </c>
      <c r="K169" s="271">
        <v>3086.6</v>
      </c>
      <c r="L169" s="271">
        <v>3008.25</v>
      </c>
      <c r="M169" s="271">
        <v>0.30785000000000001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119.25</v>
      </c>
      <c r="D170" s="272">
        <v>119.98333333333333</v>
      </c>
      <c r="E170" s="272">
        <v>118.06666666666666</v>
      </c>
      <c r="F170" s="272">
        <v>116.88333333333333</v>
      </c>
      <c r="G170" s="272">
        <v>114.96666666666665</v>
      </c>
      <c r="H170" s="272">
        <v>121.16666666666667</v>
      </c>
      <c r="I170" s="272">
        <v>123.08333333333333</v>
      </c>
      <c r="J170" s="272">
        <v>124.26666666666668</v>
      </c>
      <c r="K170" s="271">
        <v>121.9</v>
      </c>
      <c r="L170" s="271">
        <v>118.8</v>
      </c>
      <c r="M170" s="271">
        <v>1.4113100000000001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2369.9</v>
      </c>
      <c r="D171" s="272">
        <v>2374</v>
      </c>
      <c r="E171" s="272">
        <v>2348</v>
      </c>
      <c r="F171" s="272">
        <v>2326.1</v>
      </c>
      <c r="G171" s="272">
        <v>2300.1</v>
      </c>
      <c r="H171" s="272">
        <v>2395.9</v>
      </c>
      <c r="I171" s="272">
        <v>2421.9</v>
      </c>
      <c r="J171" s="272">
        <v>2443.8000000000002</v>
      </c>
      <c r="K171" s="271">
        <v>2400</v>
      </c>
      <c r="L171" s="271">
        <v>2352.1</v>
      </c>
      <c r="M171" s="271">
        <v>2.17388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1455.8</v>
      </c>
      <c r="D172" s="272">
        <v>1460.7833333333335</v>
      </c>
      <c r="E172" s="272">
        <v>1443.416666666667</v>
      </c>
      <c r="F172" s="272">
        <v>1431.0333333333335</v>
      </c>
      <c r="G172" s="272">
        <v>1413.666666666667</v>
      </c>
      <c r="H172" s="272">
        <v>1473.166666666667</v>
      </c>
      <c r="I172" s="272">
        <v>1490.5333333333333</v>
      </c>
      <c r="J172" s="272">
        <v>1502.916666666667</v>
      </c>
      <c r="K172" s="271">
        <v>1478.15</v>
      </c>
      <c r="L172" s="271">
        <v>1448.4</v>
      </c>
      <c r="M172" s="271">
        <v>0.99572000000000005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437.65</v>
      </c>
      <c r="D173" s="272">
        <v>439.38333333333327</v>
      </c>
      <c r="E173" s="272">
        <v>433.81666666666655</v>
      </c>
      <c r="F173" s="272">
        <v>429.98333333333329</v>
      </c>
      <c r="G173" s="272">
        <v>424.41666666666657</v>
      </c>
      <c r="H173" s="272">
        <v>443.21666666666653</v>
      </c>
      <c r="I173" s="272">
        <v>448.78333333333325</v>
      </c>
      <c r="J173" s="272">
        <v>452.6166666666665</v>
      </c>
      <c r="K173" s="271">
        <v>444.95</v>
      </c>
      <c r="L173" s="271">
        <v>435.55</v>
      </c>
      <c r="M173" s="271">
        <v>0.36546000000000001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369.7</v>
      </c>
      <c r="D174" s="272">
        <v>374.76666666666665</v>
      </c>
      <c r="E174" s="272">
        <v>363.58333333333331</v>
      </c>
      <c r="F174" s="272">
        <v>357.46666666666664</v>
      </c>
      <c r="G174" s="272">
        <v>346.2833333333333</v>
      </c>
      <c r="H174" s="272">
        <v>380.88333333333333</v>
      </c>
      <c r="I174" s="272">
        <v>392.06666666666672</v>
      </c>
      <c r="J174" s="272">
        <v>398.18333333333334</v>
      </c>
      <c r="K174" s="271">
        <v>385.95</v>
      </c>
      <c r="L174" s="271">
        <v>368.65</v>
      </c>
      <c r="M174" s="271">
        <v>11.324389999999999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1085.3</v>
      </c>
      <c r="D175" s="272">
        <v>1089.3166666666666</v>
      </c>
      <c r="E175" s="272">
        <v>1067.9833333333331</v>
      </c>
      <c r="F175" s="272">
        <v>1050.6666666666665</v>
      </c>
      <c r="G175" s="272">
        <v>1029.333333333333</v>
      </c>
      <c r="H175" s="272">
        <v>1106.6333333333332</v>
      </c>
      <c r="I175" s="272">
        <v>1127.9666666666667</v>
      </c>
      <c r="J175" s="272">
        <v>1145.2833333333333</v>
      </c>
      <c r="K175" s="271">
        <v>1110.6500000000001</v>
      </c>
      <c r="L175" s="271">
        <v>1072</v>
      </c>
      <c r="M175" s="271">
        <v>1.8327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1118.6500000000001</v>
      </c>
      <c r="D176" s="272">
        <v>1129.6666666666667</v>
      </c>
      <c r="E176" s="272">
        <v>1098.9833333333336</v>
      </c>
      <c r="F176" s="272">
        <v>1079.3166666666668</v>
      </c>
      <c r="G176" s="272">
        <v>1048.6333333333337</v>
      </c>
      <c r="H176" s="272">
        <v>1149.3333333333335</v>
      </c>
      <c r="I176" s="272">
        <v>1180.0166666666664</v>
      </c>
      <c r="J176" s="272">
        <v>1199.6833333333334</v>
      </c>
      <c r="K176" s="271">
        <v>1160.3499999999999</v>
      </c>
      <c r="L176" s="271">
        <v>1110</v>
      </c>
      <c r="M176" s="271">
        <v>0.44369999999999998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513.75</v>
      </c>
      <c r="D177" s="272">
        <v>514.80000000000007</v>
      </c>
      <c r="E177" s="272">
        <v>506.95000000000016</v>
      </c>
      <c r="F177" s="272">
        <v>500.15000000000009</v>
      </c>
      <c r="G177" s="272">
        <v>492.30000000000018</v>
      </c>
      <c r="H177" s="272">
        <v>521.60000000000014</v>
      </c>
      <c r="I177" s="272">
        <v>529.45000000000005</v>
      </c>
      <c r="J177" s="272">
        <v>536.25000000000011</v>
      </c>
      <c r="K177" s="271">
        <v>522.65</v>
      </c>
      <c r="L177" s="271">
        <v>508</v>
      </c>
      <c r="M177" s="271">
        <v>4.0118600000000004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887.4</v>
      </c>
      <c r="D178" s="272">
        <v>892.08333333333337</v>
      </c>
      <c r="E178" s="272">
        <v>879.16666666666674</v>
      </c>
      <c r="F178" s="272">
        <v>870.93333333333339</v>
      </c>
      <c r="G178" s="272">
        <v>858.01666666666677</v>
      </c>
      <c r="H178" s="272">
        <v>900.31666666666672</v>
      </c>
      <c r="I178" s="272">
        <v>913.23333333333346</v>
      </c>
      <c r="J178" s="272">
        <v>921.4666666666667</v>
      </c>
      <c r="K178" s="271">
        <v>905</v>
      </c>
      <c r="L178" s="271">
        <v>883.85</v>
      </c>
      <c r="M178" s="271">
        <v>9.0986700000000003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464.15</v>
      </c>
      <c r="D179" s="272">
        <v>466.73333333333329</v>
      </c>
      <c r="E179" s="272">
        <v>459.81666666666661</v>
      </c>
      <c r="F179" s="272">
        <v>455.48333333333329</v>
      </c>
      <c r="G179" s="272">
        <v>448.56666666666661</v>
      </c>
      <c r="H179" s="272">
        <v>471.06666666666661</v>
      </c>
      <c r="I179" s="272">
        <v>477.98333333333323</v>
      </c>
      <c r="J179" s="272">
        <v>482.31666666666661</v>
      </c>
      <c r="K179" s="271">
        <v>473.65</v>
      </c>
      <c r="L179" s="271">
        <v>462.4</v>
      </c>
      <c r="M179" s="271">
        <v>0.51651999999999998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1302.5</v>
      </c>
      <c r="D180" s="272">
        <v>1320.4833333333333</v>
      </c>
      <c r="E180" s="272">
        <v>1282.0166666666667</v>
      </c>
      <c r="F180" s="272">
        <v>1261.5333333333333</v>
      </c>
      <c r="G180" s="272">
        <v>1223.0666666666666</v>
      </c>
      <c r="H180" s="272">
        <v>1340.9666666666667</v>
      </c>
      <c r="I180" s="272">
        <v>1379.4333333333334</v>
      </c>
      <c r="J180" s="272">
        <v>1399.9166666666667</v>
      </c>
      <c r="K180" s="271">
        <v>1358.95</v>
      </c>
      <c r="L180" s="271">
        <v>1300</v>
      </c>
      <c r="M180" s="271">
        <v>7.5613700000000001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306.8</v>
      </c>
      <c r="D181" s="272">
        <v>309.11666666666667</v>
      </c>
      <c r="E181" s="272">
        <v>303.68333333333334</v>
      </c>
      <c r="F181" s="272">
        <v>300.56666666666666</v>
      </c>
      <c r="G181" s="272">
        <v>295.13333333333333</v>
      </c>
      <c r="H181" s="272">
        <v>312.23333333333335</v>
      </c>
      <c r="I181" s="272">
        <v>317.66666666666674</v>
      </c>
      <c r="J181" s="272">
        <v>320.78333333333336</v>
      </c>
      <c r="K181" s="271">
        <v>314.55</v>
      </c>
      <c r="L181" s="271">
        <v>306</v>
      </c>
      <c r="M181" s="271">
        <v>11.92323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400.9</v>
      </c>
      <c r="D182" s="272">
        <v>402.13333333333338</v>
      </c>
      <c r="E182" s="272">
        <v>397.76666666666677</v>
      </c>
      <c r="F182" s="272">
        <v>394.63333333333338</v>
      </c>
      <c r="G182" s="272">
        <v>390.26666666666677</v>
      </c>
      <c r="H182" s="272">
        <v>405.26666666666677</v>
      </c>
      <c r="I182" s="272">
        <v>409.63333333333344</v>
      </c>
      <c r="J182" s="272">
        <v>412.76666666666677</v>
      </c>
      <c r="K182" s="271">
        <v>406.5</v>
      </c>
      <c r="L182" s="271">
        <v>399</v>
      </c>
      <c r="M182" s="271">
        <v>3.3753500000000001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1564.1</v>
      </c>
      <c r="D183" s="272">
        <v>1572.2833333333335</v>
      </c>
      <c r="E183" s="272">
        <v>1545.5666666666671</v>
      </c>
      <c r="F183" s="272">
        <v>1527.0333333333335</v>
      </c>
      <c r="G183" s="272">
        <v>1500.3166666666671</v>
      </c>
      <c r="H183" s="272">
        <v>1590.8166666666671</v>
      </c>
      <c r="I183" s="272">
        <v>1617.5333333333338</v>
      </c>
      <c r="J183" s="272">
        <v>1636.0666666666671</v>
      </c>
      <c r="K183" s="271">
        <v>1599</v>
      </c>
      <c r="L183" s="271">
        <v>1553.75</v>
      </c>
      <c r="M183" s="271">
        <v>9.5875299999999992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520.20000000000005</v>
      </c>
      <c r="D184" s="272">
        <v>519.94999999999993</v>
      </c>
      <c r="E184" s="272">
        <v>514.89999999999986</v>
      </c>
      <c r="F184" s="272">
        <v>509.59999999999991</v>
      </c>
      <c r="G184" s="272">
        <v>504.54999999999984</v>
      </c>
      <c r="H184" s="272">
        <v>525.24999999999989</v>
      </c>
      <c r="I184" s="272">
        <v>530.29999999999984</v>
      </c>
      <c r="J184" s="272">
        <v>535.59999999999991</v>
      </c>
      <c r="K184" s="271">
        <v>525</v>
      </c>
      <c r="L184" s="271">
        <v>514.65</v>
      </c>
      <c r="M184" s="271">
        <v>4.8628400000000003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2096.4499999999998</v>
      </c>
      <c r="D185" s="272">
        <v>2083.7833333333333</v>
      </c>
      <c r="E185" s="272">
        <v>2031.5666666666666</v>
      </c>
      <c r="F185" s="272">
        <v>1966.6833333333334</v>
      </c>
      <c r="G185" s="272">
        <v>1914.4666666666667</v>
      </c>
      <c r="H185" s="272">
        <v>2148.6666666666665</v>
      </c>
      <c r="I185" s="272">
        <v>2200.8833333333328</v>
      </c>
      <c r="J185" s="272">
        <v>2265.7666666666664</v>
      </c>
      <c r="K185" s="271">
        <v>2136</v>
      </c>
      <c r="L185" s="271">
        <v>2018.9</v>
      </c>
      <c r="M185" s="271">
        <v>1.1994400000000001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892.2</v>
      </c>
      <c r="D186" s="272">
        <v>885.23333333333323</v>
      </c>
      <c r="E186" s="272">
        <v>862.46666666666647</v>
      </c>
      <c r="F186" s="272">
        <v>832.73333333333323</v>
      </c>
      <c r="G186" s="272">
        <v>809.96666666666647</v>
      </c>
      <c r="H186" s="272">
        <v>914.96666666666647</v>
      </c>
      <c r="I186" s="272">
        <v>937.73333333333312</v>
      </c>
      <c r="J186" s="272">
        <v>967.46666666666647</v>
      </c>
      <c r="K186" s="271">
        <v>908</v>
      </c>
      <c r="L186" s="271">
        <v>855.5</v>
      </c>
      <c r="M186" s="271">
        <v>6.7515999999999998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283.89999999999998</v>
      </c>
      <c r="D187" s="272">
        <v>285.38333333333333</v>
      </c>
      <c r="E187" s="272">
        <v>280.76666666666665</v>
      </c>
      <c r="F187" s="272">
        <v>277.63333333333333</v>
      </c>
      <c r="G187" s="272">
        <v>273.01666666666665</v>
      </c>
      <c r="H187" s="272">
        <v>288.51666666666665</v>
      </c>
      <c r="I187" s="272">
        <v>293.13333333333333</v>
      </c>
      <c r="J187" s="272">
        <v>296.26666666666665</v>
      </c>
      <c r="K187" s="271">
        <v>290</v>
      </c>
      <c r="L187" s="271">
        <v>282.25</v>
      </c>
      <c r="M187" s="271">
        <v>1.9596499999999999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3404.7</v>
      </c>
      <c r="D188" s="272">
        <v>3446.2166666666667</v>
      </c>
      <c r="E188" s="272">
        <v>3328.4833333333336</v>
      </c>
      <c r="F188" s="272">
        <v>3252.2666666666669</v>
      </c>
      <c r="G188" s="272">
        <v>3134.5333333333338</v>
      </c>
      <c r="H188" s="272">
        <v>3522.4333333333334</v>
      </c>
      <c r="I188" s="272">
        <v>3640.1666666666661</v>
      </c>
      <c r="J188" s="272">
        <v>3716.3833333333332</v>
      </c>
      <c r="K188" s="271">
        <v>3563.95</v>
      </c>
      <c r="L188" s="271">
        <v>3370</v>
      </c>
      <c r="M188" s="271">
        <v>1.2758400000000001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485.75</v>
      </c>
      <c r="D189" s="272">
        <v>489.09999999999997</v>
      </c>
      <c r="E189" s="272">
        <v>476.64999999999992</v>
      </c>
      <c r="F189" s="272">
        <v>467.54999999999995</v>
      </c>
      <c r="G189" s="272">
        <v>455.09999999999991</v>
      </c>
      <c r="H189" s="272">
        <v>498.19999999999993</v>
      </c>
      <c r="I189" s="272">
        <v>510.65</v>
      </c>
      <c r="J189" s="272">
        <v>519.75</v>
      </c>
      <c r="K189" s="271">
        <v>501.55</v>
      </c>
      <c r="L189" s="271">
        <v>480</v>
      </c>
      <c r="M189" s="271">
        <v>17.235679999999999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721.8</v>
      </c>
      <c r="D190" s="272">
        <v>732.6</v>
      </c>
      <c r="E190" s="272">
        <v>706.2</v>
      </c>
      <c r="F190" s="272">
        <v>690.6</v>
      </c>
      <c r="G190" s="272">
        <v>664.2</v>
      </c>
      <c r="H190" s="272">
        <v>748.2</v>
      </c>
      <c r="I190" s="272">
        <v>774.59999999999991</v>
      </c>
      <c r="J190" s="272">
        <v>790.2</v>
      </c>
      <c r="K190" s="271">
        <v>759</v>
      </c>
      <c r="L190" s="271">
        <v>717</v>
      </c>
      <c r="M190" s="271">
        <v>16.76906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87.65</v>
      </c>
      <c r="D191" s="272">
        <v>86.55</v>
      </c>
      <c r="E191" s="272">
        <v>84.449999999999989</v>
      </c>
      <c r="F191" s="272">
        <v>81.249999999999986</v>
      </c>
      <c r="G191" s="272">
        <v>79.149999999999977</v>
      </c>
      <c r="H191" s="272">
        <v>89.75</v>
      </c>
      <c r="I191" s="272">
        <v>91.85</v>
      </c>
      <c r="J191" s="272">
        <v>95.050000000000011</v>
      </c>
      <c r="K191" s="271">
        <v>88.65</v>
      </c>
      <c r="L191" s="271">
        <v>83.35</v>
      </c>
      <c r="M191" s="271">
        <v>16.176030000000001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155.9</v>
      </c>
      <c r="D192" s="272">
        <v>156.58333333333334</v>
      </c>
      <c r="E192" s="272">
        <v>154.11666666666667</v>
      </c>
      <c r="F192" s="272">
        <v>152.33333333333334</v>
      </c>
      <c r="G192" s="272">
        <v>149.86666666666667</v>
      </c>
      <c r="H192" s="272">
        <v>158.36666666666667</v>
      </c>
      <c r="I192" s="272">
        <v>160.83333333333331</v>
      </c>
      <c r="J192" s="272">
        <v>162.61666666666667</v>
      </c>
      <c r="K192" s="271">
        <v>159.05000000000001</v>
      </c>
      <c r="L192" s="271">
        <v>154.80000000000001</v>
      </c>
      <c r="M192" s="271">
        <v>17.567070000000001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239.45</v>
      </c>
      <c r="D193" s="272">
        <v>240.9666666666667</v>
      </c>
      <c r="E193" s="272">
        <v>236.78333333333339</v>
      </c>
      <c r="F193" s="272">
        <v>234.1166666666667</v>
      </c>
      <c r="G193" s="272">
        <v>229.93333333333339</v>
      </c>
      <c r="H193" s="272">
        <v>243.63333333333338</v>
      </c>
      <c r="I193" s="272">
        <v>247.81666666666666</v>
      </c>
      <c r="J193" s="272">
        <v>250.48333333333338</v>
      </c>
      <c r="K193" s="271">
        <v>245.15</v>
      </c>
      <c r="L193" s="271">
        <v>238.3</v>
      </c>
      <c r="M193" s="271">
        <v>4.1999000000000004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1355.45</v>
      </c>
      <c r="D194" s="272">
        <v>1351.75</v>
      </c>
      <c r="E194" s="272">
        <v>1333.7</v>
      </c>
      <c r="F194" s="272">
        <v>1311.95</v>
      </c>
      <c r="G194" s="272">
        <v>1293.9000000000001</v>
      </c>
      <c r="H194" s="272">
        <v>1373.5</v>
      </c>
      <c r="I194" s="272">
        <v>1391.5500000000002</v>
      </c>
      <c r="J194" s="272">
        <v>1413.3</v>
      </c>
      <c r="K194" s="271">
        <v>1369.8</v>
      </c>
      <c r="L194" s="271">
        <v>1330</v>
      </c>
      <c r="M194" s="271">
        <v>2.9453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959.45</v>
      </c>
      <c r="D195" s="272">
        <v>961.55000000000007</v>
      </c>
      <c r="E195" s="272">
        <v>953.10000000000014</v>
      </c>
      <c r="F195" s="272">
        <v>946.75000000000011</v>
      </c>
      <c r="G195" s="272">
        <v>938.30000000000018</v>
      </c>
      <c r="H195" s="272">
        <v>967.90000000000009</v>
      </c>
      <c r="I195" s="272">
        <v>976.35000000000014</v>
      </c>
      <c r="J195" s="272">
        <v>982.7</v>
      </c>
      <c r="K195" s="271">
        <v>970</v>
      </c>
      <c r="L195" s="271">
        <v>955.2</v>
      </c>
      <c r="M195" s="271">
        <v>36.167990000000003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2103.6999999999998</v>
      </c>
      <c r="D196" s="272">
        <v>2116.3999999999996</v>
      </c>
      <c r="E196" s="272">
        <v>2084.9499999999994</v>
      </c>
      <c r="F196" s="272">
        <v>2066.1999999999998</v>
      </c>
      <c r="G196" s="272">
        <v>2034.7499999999995</v>
      </c>
      <c r="H196" s="272">
        <v>2135.1499999999992</v>
      </c>
      <c r="I196" s="272">
        <v>2166.6</v>
      </c>
      <c r="J196" s="272">
        <v>2185.349999999999</v>
      </c>
      <c r="K196" s="271">
        <v>2147.85</v>
      </c>
      <c r="L196" s="271">
        <v>2097.65</v>
      </c>
      <c r="M196" s="271">
        <v>5.2006300000000003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1470.35</v>
      </c>
      <c r="D197" s="272">
        <v>1475.4666666666665</v>
      </c>
      <c r="E197" s="272">
        <v>1462.583333333333</v>
      </c>
      <c r="F197" s="272">
        <v>1454.8166666666666</v>
      </c>
      <c r="G197" s="272">
        <v>1441.9333333333332</v>
      </c>
      <c r="H197" s="272">
        <v>1483.2333333333329</v>
      </c>
      <c r="I197" s="272">
        <v>1496.1166666666666</v>
      </c>
      <c r="J197" s="272">
        <v>1503.8833333333328</v>
      </c>
      <c r="K197" s="271">
        <v>1488.35</v>
      </c>
      <c r="L197" s="271">
        <v>1467.7</v>
      </c>
      <c r="M197" s="271">
        <v>41.17033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566.65</v>
      </c>
      <c r="D198" s="272">
        <v>569.63333333333333</v>
      </c>
      <c r="E198" s="272">
        <v>562.61666666666667</v>
      </c>
      <c r="F198" s="272">
        <v>558.58333333333337</v>
      </c>
      <c r="G198" s="272">
        <v>551.56666666666672</v>
      </c>
      <c r="H198" s="272">
        <v>573.66666666666663</v>
      </c>
      <c r="I198" s="272">
        <v>580.68333333333328</v>
      </c>
      <c r="J198" s="272">
        <v>584.71666666666658</v>
      </c>
      <c r="K198" s="271">
        <v>576.65</v>
      </c>
      <c r="L198" s="271">
        <v>565.6</v>
      </c>
      <c r="M198" s="271">
        <v>25.751359999999998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71.2</v>
      </c>
      <c r="D199" s="272">
        <v>71.783333333333346</v>
      </c>
      <c r="E199" s="272">
        <v>70.416666666666686</v>
      </c>
      <c r="F199" s="272">
        <v>69.63333333333334</v>
      </c>
      <c r="G199" s="272">
        <v>68.26666666666668</v>
      </c>
      <c r="H199" s="272">
        <v>72.566666666666691</v>
      </c>
      <c r="I199" s="272">
        <v>73.933333333333337</v>
      </c>
      <c r="J199" s="272">
        <v>74.716666666666697</v>
      </c>
      <c r="K199" s="271">
        <v>73.150000000000006</v>
      </c>
      <c r="L199" s="271">
        <v>71</v>
      </c>
      <c r="M199" s="271">
        <v>57.739429999999999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3507.75</v>
      </c>
      <c r="D200" s="272">
        <v>3510.9</v>
      </c>
      <c r="E200" s="272">
        <v>3456.9</v>
      </c>
      <c r="F200" s="272">
        <v>3406.05</v>
      </c>
      <c r="G200" s="272">
        <v>3352.05</v>
      </c>
      <c r="H200" s="272">
        <v>3561.75</v>
      </c>
      <c r="I200" s="272">
        <v>3615.75</v>
      </c>
      <c r="J200" s="272">
        <v>3666.6</v>
      </c>
      <c r="K200" s="271">
        <v>3564.9</v>
      </c>
      <c r="L200" s="271">
        <v>3460.05</v>
      </c>
      <c r="M200" s="271">
        <v>0.1217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1050.4000000000001</v>
      </c>
      <c r="D201" s="272">
        <v>1061.4166666666667</v>
      </c>
      <c r="E201" s="272">
        <v>1033.9833333333336</v>
      </c>
      <c r="F201" s="272">
        <v>1017.5666666666668</v>
      </c>
      <c r="G201" s="272">
        <v>990.13333333333367</v>
      </c>
      <c r="H201" s="272">
        <v>1077.8333333333335</v>
      </c>
      <c r="I201" s="272">
        <v>1105.2666666666664</v>
      </c>
      <c r="J201" s="272">
        <v>1121.6833333333334</v>
      </c>
      <c r="K201" s="271">
        <v>1088.8499999999999</v>
      </c>
      <c r="L201" s="271">
        <v>1045</v>
      </c>
      <c r="M201" s="271">
        <v>6.7051600000000002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16.95</v>
      </c>
      <c r="D202" s="272">
        <v>17.033333333333335</v>
      </c>
      <c r="E202" s="272">
        <v>16.81666666666667</v>
      </c>
      <c r="F202" s="272">
        <v>16.683333333333334</v>
      </c>
      <c r="G202" s="272">
        <v>16.466666666666669</v>
      </c>
      <c r="H202" s="272">
        <v>17.166666666666671</v>
      </c>
      <c r="I202" s="272">
        <v>17.383333333333333</v>
      </c>
      <c r="J202" s="272">
        <v>17.516666666666673</v>
      </c>
      <c r="K202" s="271">
        <v>17.25</v>
      </c>
      <c r="L202" s="271">
        <v>16.899999999999999</v>
      </c>
      <c r="M202" s="271">
        <v>31.758890000000001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1061.0999999999999</v>
      </c>
      <c r="D203" s="272">
        <v>1084.4666666666667</v>
      </c>
      <c r="E203" s="272">
        <v>1022.9833333333333</v>
      </c>
      <c r="F203" s="272">
        <v>984.86666666666656</v>
      </c>
      <c r="G203" s="272">
        <v>923.38333333333321</v>
      </c>
      <c r="H203" s="272">
        <v>1122.5833333333335</v>
      </c>
      <c r="I203" s="272">
        <v>1184.0666666666671</v>
      </c>
      <c r="J203" s="272">
        <v>1222.1833333333336</v>
      </c>
      <c r="K203" s="271">
        <v>1145.95</v>
      </c>
      <c r="L203" s="271">
        <v>1046.3499999999999</v>
      </c>
      <c r="M203" s="271">
        <v>0.48093999999999998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1287.1500000000001</v>
      </c>
      <c r="D204" s="272">
        <v>1304.5166666666667</v>
      </c>
      <c r="E204" s="272">
        <v>1265.0333333333333</v>
      </c>
      <c r="F204" s="272">
        <v>1242.9166666666667</v>
      </c>
      <c r="G204" s="272">
        <v>1203.4333333333334</v>
      </c>
      <c r="H204" s="272">
        <v>1326.6333333333332</v>
      </c>
      <c r="I204" s="272">
        <v>1366.1166666666663</v>
      </c>
      <c r="J204" s="272">
        <v>1388.2333333333331</v>
      </c>
      <c r="K204" s="271">
        <v>1344</v>
      </c>
      <c r="L204" s="271">
        <v>1282.4000000000001</v>
      </c>
      <c r="M204" s="271">
        <v>8.5825200000000006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102.25</v>
      </c>
      <c r="D205" s="272">
        <v>102.8</v>
      </c>
      <c r="E205" s="272">
        <v>101.25</v>
      </c>
      <c r="F205" s="272">
        <v>100.25</v>
      </c>
      <c r="G205" s="272">
        <v>98.7</v>
      </c>
      <c r="H205" s="272">
        <v>103.8</v>
      </c>
      <c r="I205" s="272">
        <v>105.34999999999998</v>
      </c>
      <c r="J205" s="272">
        <v>106.35</v>
      </c>
      <c r="K205" s="271">
        <v>104.35</v>
      </c>
      <c r="L205" s="271">
        <v>101.8</v>
      </c>
      <c r="M205" s="271">
        <v>3.1856800000000001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2780.55</v>
      </c>
      <c r="D206" s="272">
        <v>2793.9166666666665</v>
      </c>
      <c r="E206" s="272">
        <v>2752.1833333333329</v>
      </c>
      <c r="F206" s="272">
        <v>2723.8166666666666</v>
      </c>
      <c r="G206" s="272">
        <v>2682.083333333333</v>
      </c>
      <c r="H206" s="272">
        <v>2822.2833333333328</v>
      </c>
      <c r="I206" s="272">
        <v>2864.0166666666664</v>
      </c>
      <c r="J206" s="272">
        <v>2892.3833333333328</v>
      </c>
      <c r="K206" s="271">
        <v>2835.65</v>
      </c>
      <c r="L206" s="271">
        <v>2765.55</v>
      </c>
      <c r="M206" s="271">
        <v>5.7030399999999997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316.5</v>
      </c>
      <c r="D207" s="272">
        <v>317.90000000000003</v>
      </c>
      <c r="E207" s="272">
        <v>311.90000000000009</v>
      </c>
      <c r="F207" s="272">
        <v>307.30000000000007</v>
      </c>
      <c r="G207" s="272">
        <v>301.30000000000013</v>
      </c>
      <c r="H207" s="272">
        <v>322.50000000000006</v>
      </c>
      <c r="I207" s="272">
        <v>328.49999999999994</v>
      </c>
      <c r="J207" s="272">
        <v>333.1</v>
      </c>
      <c r="K207" s="271">
        <v>323.89999999999998</v>
      </c>
      <c r="L207" s="271">
        <v>313.3</v>
      </c>
      <c r="M207" s="271">
        <v>4.9921199999999999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418.5</v>
      </c>
      <c r="D208" s="272">
        <v>420.08333333333331</v>
      </c>
      <c r="E208" s="272">
        <v>414.76666666666665</v>
      </c>
      <c r="F208" s="272">
        <v>411.03333333333336</v>
      </c>
      <c r="G208" s="272">
        <v>405.7166666666667</v>
      </c>
      <c r="H208" s="272">
        <v>423.81666666666661</v>
      </c>
      <c r="I208" s="272">
        <v>429.13333333333333</v>
      </c>
      <c r="J208" s="272">
        <v>432.86666666666656</v>
      </c>
      <c r="K208" s="271">
        <v>425.4</v>
      </c>
      <c r="L208" s="271">
        <v>416.35</v>
      </c>
      <c r="M208" s="271">
        <v>74.074849999999998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1564.15</v>
      </c>
      <c r="D209" s="272">
        <v>1544.75</v>
      </c>
      <c r="E209" s="272">
        <v>1474.5</v>
      </c>
      <c r="F209" s="272">
        <v>1384.85</v>
      </c>
      <c r="G209" s="272">
        <v>1314.6</v>
      </c>
      <c r="H209" s="272">
        <v>1634.4</v>
      </c>
      <c r="I209" s="272">
        <v>1704.65</v>
      </c>
      <c r="J209" s="272">
        <v>1794.3000000000002</v>
      </c>
      <c r="K209" s="271">
        <v>1615</v>
      </c>
      <c r="L209" s="271">
        <v>1455.1</v>
      </c>
      <c r="M209" s="271">
        <v>7.5769799999999998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2229.75</v>
      </c>
      <c r="D210" s="272">
        <v>2233.4833333333331</v>
      </c>
      <c r="E210" s="272">
        <v>2198.2666666666664</v>
      </c>
      <c r="F210" s="272">
        <v>2166.7833333333333</v>
      </c>
      <c r="G210" s="272">
        <v>2131.5666666666666</v>
      </c>
      <c r="H210" s="272">
        <v>2264.9666666666662</v>
      </c>
      <c r="I210" s="272">
        <v>2300.1833333333325</v>
      </c>
      <c r="J210" s="272">
        <v>2331.6666666666661</v>
      </c>
      <c r="K210" s="271">
        <v>2268.6999999999998</v>
      </c>
      <c r="L210" s="271">
        <v>2202</v>
      </c>
      <c r="M210" s="271">
        <v>10.705629999999999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110.8</v>
      </c>
      <c r="D211" s="272">
        <v>111.21666666666665</v>
      </c>
      <c r="E211" s="272">
        <v>109.93333333333331</v>
      </c>
      <c r="F211" s="272">
        <v>109.06666666666665</v>
      </c>
      <c r="G211" s="272">
        <v>107.7833333333333</v>
      </c>
      <c r="H211" s="272">
        <v>112.08333333333331</v>
      </c>
      <c r="I211" s="272">
        <v>113.36666666666665</v>
      </c>
      <c r="J211" s="272">
        <v>114.23333333333332</v>
      </c>
      <c r="K211" s="271">
        <v>112.5</v>
      </c>
      <c r="L211" s="271">
        <v>110.35</v>
      </c>
      <c r="M211" s="271">
        <v>24.291090000000001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246.65</v>
      </c>
      <c r="D212" s="272">
        <v>248.06666666666669</v>
      </c>
      <c r="E212" s="272">
        <v>244.23333333333338</v>
      </c>
      <c r="F212" s="272">
        <v>241.81666666666669</v>
      </c>
      <c r="G212" s="272">
        <v>237.98333333333338</v>
      </c>
      <c r="H212" s="272">
        <v>250.48333333333338</v>
      </c>
      <c r="I212" s="272">
        <v>254.31666666666669</v>
      </c>
      <c r="J212" s="272">
        <v>256.73333333333335</v>
      </c>
      <c r="K212" s="271">
        <v>251.9</v>
      </c>
      <c r="L212" s="271">
        <v>245.65</v>
      </c>
      <c r="M212" s="271">
        <v>53.731209999999997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2626.7</v>
      </c>
      <c r="D213" s="272">
        <v>2637.8666666666668</v>
      </c>
      <c r="E213" s="272">
        <v>2608.9333333333334</v>
      </c>
      <c r="F213" s="272">
        <v>2591.1666666666665</v>
      </c>
      <c r="G213" s="272">
        <v>2562.2333333333331</v>
      </c>
      <c r="H213" s="272">
        <v>2655.6333333333337</v>
      </c>
      <c r="I213" s="272">
        <v>2684.5666666666671</v>
      </c>
      <c r="J213" s="272">
        <v>2702.3333333333339</v>
      </c>
      <c r="K213" s="271">
        <v>2666.8</v>
      </c>
      <c r="L213" s="271">
        <v>2620.1</v>
      </c>
      <c r="M213" s="271">
        <v>14.10895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279.2</v>
      </c>
      <c r="D214" s="272">
        <v>279.38333333333327</v>
      </c>
      <c r="E214" s="272">
        <v>274.86666666666656</v>
      </c>
      <c r="F214" s="272">
        <v>270.5333333333333</v>
      </c>
      <c r="G214" s="272">
        <v>266.01666666666659</v>
      </c>
      <c r="H214" s="272">
        <v>283.71666666666653</v>
      </c>
      <c r="I214" s="272">
        <v>288.23333333333329</v>
      </c>
      <c r="J214" s="272">
        <v>292.56666666666649</v>
      </c>
      <c r="K214" s="271">
        <v>283.89999999999998</v>
      </c>
      <c r="L214" s="271">
        <v>275.05</v>
      </c>
      <c r="M214" s="271">
        <v>7.7213000000000003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3536.85</v>
      </c>
      <c r="D215" s="272">
        <v>3545.9666666666672</v>
      </c>
      <c r="E215" s="272">
        <v>3411.9333333333343</v>
      </c>
      <c r="F215" s="272">
        <v>3287.0166666666673</v>
      </c>
      <c r="G215" s="272">
        <v>3152.9833333333345</v>
      </c>
      <c r="H215" s="272">
        <v>3670.8833333333341</v>
      </c>
      <c r="I215" s="272">
        <v>3804.916666666667</v>
      </c>
      <c r="J215" s="272">
        <v>3929.8333333333339</v>
      </c>
      <c r="K215" s="271">
        <v>3680</v>
      </c>
      <c r="L215" s="271">
        <v>3421.05</v>
      </c>
      <c r="M215" s="271">
        <v>2.1047500000000001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945.15</v>
      </c>
      <c r="D216" s="272">
        <v>941.16666666666663</v>
      </c>
      <c r="E216" s="272">
        <v>907.98333333333323</v>
      </c>
      <c r="F216" s="272">
        <v>870.81666666666661</v>
      </c>
      <c r="G216" s="272">
        <v>837.63333333333321</v>
      </c>
      <c r="H216" s="272">
        <v>978.33333333333326</v>
      </c>
      <c r="I216" s="272">
        <v>1011.5166666666667</v>
      </c>
      <c r="J216" s="272">
        <v>1048.6833333333334</v>
      </c>
      <c r="K216" s="271">
        <v>974.35</v>
      </c>
      <c r="L216" s="271">
        <v>904</v>
      </c>
      <c r="M216" s="271">
        <v>8.7820999999999998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41711.699999999997</v>
      </c>
      <c r="D217" s="272">
        <v>41744.266666666663</v>
      </c>
      <c r="E217" s="272">
        <v>40988.533333333326</v>
      </c>
      <c r="F217" s="272">
        <v>40265.366666666661</v>
      </c>
      <c r="G217" s="272">
        <v>39509.633333333324</v>
      </c>
      <c r="H217" s="272">
        <v>42467.433333333327</v>
      </c>
      <c r="I217" s="272">
        <v>43223.166666666664</v>
      </c>
      <c r="J217" s="272">
        <v>43946.333333333328</v>
      </c>
      <c r="K217" s="271">
        <v>42500</v>
      </c>
      <c r="L217" s="271">
        <v>41021.1</v>
      </c>
      <c r="M217" s="271">
        <v>4.9790000000000001E-2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38.5</v>
      </c>
      <c r="D218" s="272">
        <v>38.616666666666667</v>
      </c>
      <c r="E218" s="272">
        <v>38.283333333333331</v>
      </c>
      <c r="F218" s="272">
        <v>38.066666666666663</v>
      </c>
      <c r="G218" s="272">
        <v>37.733333333333327</v>
      </c>
      <c r="H218" s="272">
        <v>38.833333333333336</v>
      </c>
      <c r="I218" s="272">
        <v>39.166666666666664</v>
      </c>
      <c r="J218" s="272">
        <v>39.38333333333334</v>
      </c>
      <c r="K218" s="271">
        <v>38.950000000000003</v>
      </c>
      <c r="L218" s="271">
        <v>38.4</v>
      </c>
      <c r="M218" s="271">
        <v>14.52619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2423.1999999999998</v>
      </c>
      <c r="D219" s="272">
        <v>2434.4666666666667</v>
      </c>
      <c r="E219" s="272">
        <v>2407.9833333333336</v>
      </c>
      <c r="F219" s="272">
        <v>2392.7666666666669</v>
      </c>
      <c r="G219" s="272">
        <v>2366.2833333333338</v>
      </c>
      <c r="H219" s="272">
        <v>2449.6833333333334</v>
      </c>
      <c r="I219" s="272">
        <v>2476.1666666666661</v>
      </c>
      <c r="J219" s="272">
        <v>2491.3833333333332</v>
      </c>
      <c r="K219" s="271">
        <v>2460.9499999999998</v>
      </c>
      <c r="L219" s="271">
        <v>2419.25</v>
      </c>
      <c r="M219" s="271">
        <v>17.124829999999999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852.25</v>
      </c>
      <c r="D220" s="272">
        <v>856.41666666666663</v>
      </c>
      <c r="E220" s="272">
        <v>845.43333333333328</v>
      </c>
      <c r="F220" s="272">
        <v>838.61666666666667</v>
      </c>
      <c r="G220" s="272">
        <v>827.63333333333333</v>
      </c>
      <c r="H220" s="272">
        <v>863.23333333333323</v>
      </c>
      <c r="I220" s="272">
        <v>874.21666666666658</v>
      </c>
      <c r="J220" s="272">
        <v>881.03333333333319</v>
      </c>
      <c r="K220" s="271">
        <v>867.4</v>
      </c>
      <c r="L220" s="271">
        <v>849.6</v>
      </c>
      <c r="M220" s="271">
        <v>138.48023000000001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1260.6500000000001</v>
      </c>
      <c r="D221" s="272">
        <v>1261.8666666666668</v>
      </c>
      <c r="E221" s="272">
        <v>1232.7833333333335</v>
      </c>
      <c r="F221" s="272">
        <v>1204.9166666666667</v>
      </c>
      <c r="G221" s="272">
        <v>1175.8333333333335</v>
      </c>
      <c r="H221" s="272">
        <v>1289.7333333333336</v>
      </c>
      <c r="I221" s="272">
        <v>1318.8166666666666</v>
      </c>
      <c r="J221" s="272">
        <v>1346.6833333333336</v>
      </c>
      <c r="K221" s="271">
        <v>1290.95</v>
      </c>
      <c r="L221" s="271">
        <v>1234</v>
      </c>
      <c r="M221" s="271">
        <v>14.934979999999999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577.25</v>
      </c>
      <c r="D222" s="272">
        <v>580.25</v>
      </c>
      <c r="E222" s="272">
        <v>569.29999999999995</v>
      </c>
      <c r="F222" s="272">
        <v>561.34999999999991</v>
      </c>
      <c r="G222" s="272">
        <v>550.39999999999986</v>
      </c>
      <c r="H222" s="272">
        <v>588.20000000000005</v>
      </c>
      <c r="I222" s="272">
        <v>599.15000000000009</v>
      </c>
      <c r="J222" s="272">
        <v>607.10000000000014</v>
      </c>
      <c r="K222" s="271">
        <v>591.20000000000005</v>
      </c>
      <c r="L222" s="271">
        <v>572.29999999999995</v>
      </c>
      <c r="M222" s="271">
        <v>17.935410000000001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500.9</v>
      </c>
      <c r="D223" s="272">
        <v>502.63333333333338</v>
      </c>
      <c r="E223" s="272">
        <v>491.26666666666677</v>
      </c>
      <c r="F223" s="272">
        <v>481.63333333333338</v>
      </c>
      <c r="G223" s="272">
        <v>470.26666666666677</v>
      </c>
      <c r="H223" s="272">
        <v>512.26666666666677</v>
      </c>
      <c r="I223" s="272">
        <v>523.63333333333344</v>
      </c>
      <c r="J223" s="272">
        <v>533.26666666666677</v>
      </c>
      <c r="K223" s="271">
        <v>514</v>
      </c>
      <c r="L223" s="271">
        <v>493</v>
      </c>
      <c r="M223" s="271">
        <v>5.3986499999999999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39.15</v>
      </c>
      <c r="D224" s="272">
        <v>39.25</v>
      </c>
      <c r="E224" s="272">
        <v>38.75</v>
      </c>
      <c r="F224" s="272">
        <v>38.35</v>
      </c>
      <c r="G224" s="272">
        <v>37.85</v>
      </c>
      <c r="H224" s="272">
        <v>39.65</v>
      </c>
      <c r="I224" s="272">
        <v>40.15</v>
      </c>
      <c r="J224" s="272">
        <v>40.549999999999997</v>
      </c>
      <c r="K224" s="271">
        <v>39.75</v>
      </c>
      <c r="L224" s="271">
        <v>38.85</v>
      </c>
      <c r="M224" s="271">
        <v>40.032620000000001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43.65</v>
      </c>
      <c r="D225" s="272">
        <v>43.85</v>
      </c>
      <c r="E225" s="272">
        <v>43.25</v>
      </c>
      <c r="F225" s="272">
        <v>42.85</v>
      </c>
      <c r="G225" s="272">
        <v>42.25</v>
      </c>
      <c r="H225" s="272">
        <v>44.25</v>
      </c>
      <c r="I225" s="272">
        <v>44.850000000000009</v>
      </c>
      <c r="J225" s="272">
        <v>45.25</v>
      </c>
      <c r="K225" s="271">
        <v>44.45</v>
      </c>
      <c r="L225" s="271">
        <v>43.45</v>
      </c>
      <c r="M225" s="271">
        <v>215.44736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59.55</v>
      </c>
      <c r="D226" s="272">
        <v>60.133333333333333</v>
      </c>
      <c r="E226" s="272">
        <v>58.816666666666663</v>
      </c>
      <c r="F226" s="272">
        <v>58.083333333333329</v>
      </c>
      <c r="G226" s="272">
        <v>56.766666666666659</v>
      </c>
      <c r="H226" s="272">
        <v>60.866666666666667</v>
      </c>
      <c r="I226" s="272">
        <v>62.183333333333344</v>
      </c>
      <c r="J226" s="272">
        <v>62.916666666666671</v>
      </c>
      <c r="K226" s="271">
        <v>61.45</v>
      </c>
      <c r="L226" s="271">
        <v>59.4</v>
      </c>
      <c r="M226" s="271">
        <v>71.122460000000004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1063.3</v>
      </c>
      <c r="D227" s="272">
        <v>1056.3500000000001</v>
      </c>
      <c r="E227" s="272">
        <v>1035.7000000000003</v>
      </c>
      <c r="F227" s="272">
        <v>1008.1000000000001</v>
      </c>
      <c r="G227" s="272">
        <v>987.45000000000027</v>
      </c>
      <c r="H227" s="272">
        <v>1083.9500000000003</v>
      </c>
      <c r="I227" s="272">
        <v>1104.6000000000004</v>
      </c>
      <c r="J227" s="272">
        <v>1132.2000000000003</v>
      </c>
      <c r="K227" s="271">
        <v>1077</v>
      </c>
      <c r="L227" s="271">
        <v>1028.75</v>
      </c>
      <c r="M227" s="271">
        <v>0.33573999999999998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328.25</v>
      </c>
      <c r="D228" s="272">
        <v>328.59999999999997</v>
      </c>
      <c r="E228" s="272">
        <v>323.19999999999993</v>
      </c>
      <c r="F228" s="272">
        <v>318.14999999999998</v>
      </c>
      <c r="G228" s="272">
        <v>312.74999999999994</v>
      </c>
      <c r="H228" s="272">
        <v>333.64999999999992</v>
      </c>
      <c r="I228" s="272">
        <v>339.0499999999999</v>
      </c>
      <c r="J228" s="272">
        <v>344.09999999999991</v>
      </c>
      <c r="K228" s="271">
        <v>334</v>
      </c>
      <c r="L228" s="271">
        <v>323.55</v>
      </c>
      <c r="M228" s="271">
        <v>13.33891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1679.55</v>
      </c>
      <c r="D229" s="272">
        <v>1683.75</v>
      </c>
      <c r="E229" s="272">
        <v>1666.5</v>
      </c>
      <c r="F229" s="272">
        <v>1653.45</v>
      </c>
      <c r="G229" s="272">
        <v>1636.2</v>
      </c>
      <c r="H229" s="272">
        <v>1696.8</v>
      </c>
      <c r="I229" s="272">
        <v>1714.05</v>
      </c>
      <c r="J229" s="272">
        <v>1727.1</v>
      </c>
      <c r="K229" s="271">
        <v>1701</v>
      </c>
      <c r="L229" s="271">
        <v>1670.7</v>
      </c>
      <c r="M229" s="271">
        <v>0.10961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242.45</v>
      </c>
      <c r="D230" s="272">
        <v>244.73333333333335</v>
      </c>
      <c r="E230" s="272">
        <v>239.7166666666667</v>
      </c>
      <c r="F230" s="272">
        <v>236.98333333333335</v>
      </c>
      <c r="G230" s="272">
        <v>231.9666666666667</v>
      </c>
      <c r="H230" s="272">
        <v>247.4666666666667</v>
      </c>
      <c r="I230" s="272">
        <v>252.48333333333335</v>
      </c>
      <c r="J230" s="272">
        <v>255.2166666666667</v>
      </c>
      <c r="K230" s="271">
        <v>249.75</v>
      </c>
      <c r="L230" s="271">
        <v>242</v>
      </c>
      <c r="M230" s="271">
        <v>7.2580099999999996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39.950000000000003</v>
      </c>
      <c r="D231" s="272">
        <v>40.083333333333336</v>
      </c>
      <c r="E231" s="272">
        <v>39.716666666666669</v>
      </c>
      <c r="F231" s="272">
        <v>39.483333333333334</v>
      </c>
      <c r="G231" s="272">
        <v>39.116666666666667</v>
      </c>
      <c r="H231" s="272">
        <v>40.31666666666667</v>
      </c>
      <c r="I231" s="272">
        <v>40.68333333333333</v>
      </c>
      <c r="J231" s="272">
        <v>40.916666666666671</v>
      </c>
      <c r="K231" s="271">
        <v>40.450000000000003</v>
      </c>
      <c r="L231" s="271">
        <v>39.85</v>
      </c>
      <c r="M231" s="271">
        <v>5.4542099999999998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314.39999999999998</v>
      </c>
      <c r="D232" s="272">
        <v>314.13333333333333</v>
      </c>
      <c r="E232" s="272">
        <v>311.26666666666665</v>
      </c>
      <c r="F232" s="272">
        <v>308.13333333333333</v>
      </c>
      <c r="G232" s="272">
        <v>305.26666666666665</v>
      </c>
      <c r="H232" s="272">
        <v>317.26666666666665</v>
      </c>
      <c r="I232" s="272">
        <v>320.13333333333333</v>
      </c>
      <c r="J232" s="272">
        <v>323.26666666666665</v>
      </c>
      <c r="K232" s="271">
        <v>317</v>
      </c>
      <c r="L232" s="271">
        <v>311</v>
      </c>
      <c r="M232" s="271">
        <v>113.55837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114.3</v>
      </c>
      <c r="D233" s="272">
        <v>114.88333333333333</v>
      </c>
      <c r="E233" s="272">
        <v>112.81666666666665</v>
      </c>
      <c r="F233" s="272">
        <v>111.33333333333333</v>
      </c>
      <c r="G233" s="272">
        <v>109.26666666666665</v>
      </c>
      <c r="H233" s="272">
        <v>116.36666666666665</v>
      </c>
      <c r="I233" s="272">
        <v>118.43333333333331</v>
      </c>
      <c r="J233" s="272">
        <v>119.91666666666664</v>
      </c>
      <c r="K233" s="271">
        <v>116.95</v>
      </c>
      <c r="L233" s="271">
        <v>113.4</v>
      </c>
      <c r="M233" s="271">
        <v>6.1871900000000002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201.45</v>
      </c>
      <c r="D234" s="272">
        <v>202.16666666666666</v>
      </c>
      <c r="E234" s="272">
        <v>197.93333333333331</v>
      </c>
      <c r="F234" s="272">
        <v>194.41666666666666</v>
      </c>
      <c r="G234" s="272">
        <v>190.18333333333331</v>
      </c>
      <c r="H234" s="272">
        <v>205.68333333333331</v>
      </c>
      <c r="I234" s="272">
        <v>209.91666666666666</v>
      </c>
      <c r="J234" s="272">
        <v>213.43333333333331</v>
      </c>
      <c r="K234" s="271">
        <v>206.4</v>
      </c>
      <c r="L234" s="271">
        <v>198.65</v>
      </c>
      <c r="M234" s="271">
        <v>45.673589999999997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127.2</v>
      </c>
      <c r="D235" s="272">
        <v>127.86666666666667</v>
      </c>
      <c r="E235" s="272">
        <v>125.93333333333334</v>
      </c>
      <c r="F235" s="272">
        <v>124.66666666666666</v>
      </c>
      <c r="G235" s="272">
        <v>122.73333333333332</v>
      </c>
      <c r="H235" s="272">
        <v>129.13333333333335</v>
      </c>
      <c r="I235" s="272">
        <v>131.06666666666669</v>
      </c>
      <c r="J235" s="272">
        <v>132.33333333333337</v>
      </c>
      <c r="K235" s="271">
        <v>129.80000000000001</v>
      </c>
      <c r="L235" s="271">
        <v>126.6</v>
      </c>
      <c r="M235" s="271">
        <v>101.81229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78.3</v>
      </c>
      <c r="D236" s="272">
        <v>79</v>
      </c>
      <c r="E236" s="272">
        <v>76.95</v>
      </c>
      <c r="F236" s="272">
        <v>75.600000000000009</v>
      </c>
      <c r="G236" s="272">
        <v>73.550000000000011</v>
      </c>
      <c r="H236" s="272">
        <v>80.349999999999994</v>
      </c>
      <c r="I236" s="272">
        <v>82.4</v>
      </c>
      <c r="J236" s="272">
        <v>83.749999999999986</v>
      </c>
      <c r="K236" s="271">
        <v>81.05</v>
      </c>
      <c r="L236" s="271">
        <v>77.650000000000006</v>
      </c>
      <c r="M236" s="271">
        <v>96.585489999999993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4109.8999999999996</v>
      </c>
      <c r="D237" s="272">
        <v>4178.2833333333328</v>
      </c>
      <c r="E237" s="272">
        <v>4031.6166666666659</v>
      </c>
      <c r="F237" s="272">
        <v>3953.333333333333</v>
      </c>
      <c r="G237" s="272">
        <v>3806.6666666666661</v>
      </c>
      <c r="H237" s="272">
        <v>4256.5666666666657</v>
      </c>
      <c r="I237" s="272">
        <v>4403.2333333333336</v>
      </c>
      <c r="J237" s="272">
        <v>4481.5166666666655</v>
      </c>
      <c r="K237" s="271">
        <v>4324.95</v>
      </c>
      <c r="L237" s="271">
        <v>4100</v>
      </c>
      <c r="M237" s="271">
        <v>3.4737399999999998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175</v>
      </c>
      <c r="D238" s="272">
        <v>175.03333333333333</v>
      </c>
      <c r="E238" s="272">
        <v>172.96666666666667</v>
      </c>
      <c r="F238" s="272">
        <v>170.93333333333334</v>
      </c>
      <c r="G238" s="272">
        <v>168.86666666666667</v>
      </c>
      <c r="H238" s="272">
        <v>177.06666666666666</v>
      </c>
      <c r="I238" s="272">
        <v>179.13333333333333</v>
      </c>
      <c r="J238" s="272">
        <v>181.16666666666666</v>
      </c>
      <c r="K238" s="271">
        <v>177.1</v>
      </c>
      <c r="L238" s="271">
        <v>173</v>
      </c>
      <c r="M238" s="271">
        <v>7.4355000000000002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157.1</v>
      </c>
      <c r="D239" s="272">
        <v>158.86666666666667</v>
      </c>
      <c r="E239" s="272">
        <v>154.73333333333335</v>
      </c>
      <c r="F239" s="272">
        <v>152.36666666666667</v>
      </c>
      <c r="G239" s="272">
        <v>148.23333333333335</v>
      </c>
      <c r="H239" s="272">
        <v>161.23333333333335</v>
      </c>
      <c r="I239" s="272">
        <v>165.36666666666667</v>
      </c>
      <c r="J239" s="272">
        <v>167.73333333333335</v>
      </c>
      <c r="K239" s="271">
        <v>163</v>
      </c>
      <c r="L239" s="271">
        <v>156.5</v>
      </c>
      <c r="M239" s="271">
        <v>145.59028000000001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267.35000000000002</v>
      </c>
      <c r="D240" s="272">
        <v>268.06666666666666</v>
      </c>
      <c r="E240" s="272">
        <v>264.33333333333331</v>
      </c>
      <c r="F240" s="272">
        <v>261.31666666666666</v>
      </c>
      <c r="G240" s="272">
        <v>257.58333333333331</v>
      </c>
      <c r="H240" s="272">
        <v>271.08333333333331</v>
      </c>
      <c r="I240" s="272">
        <v>274.81666666666666</v>
      </c>
      <c r="J240" s="272">
        <v>277.83333333333331</v>
      </c>
      <c r="K240" s="271">
        <v>271.8</v>
      </c>
      <c r="L240" s="271">
        <v>265.05</v>
      </c>
      <c r="M240" s="271">
        <v>34.452500000000001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71.3</v>
      </c>
      <c r="D241" s="272">
        <v>71.45</v>
      </c>
      <c r="E241" s="272">
        <v>70.75</v>
      </c>
      <c r="F241" s="272">
        <v>70.2</v>
      </c>
      <c r="G241" s="272">
        <v>69.5</v>
      </c>
      <c r="H241" s="272">
        <v>72</v>
      </c>
      <c r="I241" s="272">
        <v>72.700000000000017</v>
      </c>
      <c r="J241" s="272">
        <v>73.25</v>
      </c>
      <c r="K241" s="271">
        <v>72.150000000000006</v>
      </c>
      <c r="L241" s="271">
        <v>70.900000000000006</v>
      </c>
      <c r="M241" s="271">
        <v>137.14232999999999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17.2</v>
      </c>
      <c r="D242" s="272">
        <v>17.399999999999999</v>
      </c>
      <c r="E242" s="272">
        <v>16.899999999999999</v>
      </c>
      <c r="F242" s="272">
        <v>16.600000000000001</v>
      </c>
      <c r="G242" s="272">
        <v>16.100000000000001</v>
      </c>
      <c r="H242" s="272">
        <v>17.699999999999996</v>
      </c>
      <c r="I242" s="272">
        <v>18.199999999999996</v>
      </c>
      <c r="J242" s="272">
        <v>18.499999999999993</v>
      </c>
      <c r="K242" s="271">
        <v>17.899999999999999</v>
      </c>
      <c r="L242" s="271">
        <v>17.100000000000001</v>
      </c>
      <c r="M242" s="271">
        <v>25.482330000000001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712.5</v>
      </c>
      <c r="D243" s="272">
        <v>714.06666666666661</v>
      </c>
      <c r="E243" s="272">
        <v>701.63333333333321</v>
      </c>
      <c r="F243" s="272">
        <v>690.76666666666665</v>
      </c>
      <c r="G243" s="272">
        <v>678.33333333333326</v>
      </c>
      <c r="H243" s="272">
        <v>724.93333333333317</v>
      </c>
      <c r="I243" s="272">
        <v>737.36666666666656</v>
      </c>
      <c r="J243" s="272">
        <v>748.23333333333312</v>
      </c>
      <c r="K243" s="271">
        <v>726.5</v>
      </c>
      <c r="L243" s="271">
        <v>703.2</v>
      </c>
      <c r="M243" s="271">
        <v>98.458889999999997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20.95</v>
      </c>
      <c r="D244" s="272">
        <v>21.05</v>
      </c>
      <c r="E244" s="272">
        <v>20.8</v>
      </c>
      <c r="F244" s="272">
        <v>20.65</v>
      </c>
      <c r="G244" s="272">
        <v>20.399999999999999</v>
      </c>
      <c r="H244" s="272">
        <v>21.200000000000003</v>
      </c>
      <c r="I244" s="272">
        <v>21.450000000000003</v>
      </c>
      <c r="J244" s="272">
        <v>21.600000000000005</v>
      </c>
      <c r="K244" s="271">
        <v>21.3</v>
      </c>
      <c r="L244" s="271">
        <v>20.9</v>
      </c>
      <c r="M244" s="271">
        <v>29.957730000000002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1572.15</v>
      </c>
      <c r="D245" s="272">
        <v>1560.7166666666665</v>
      </c>
      <c r="E245" s="272">
        <v>1528.4333333333329</v>
      </c>
      <c r="F245" s="272">
        <v>1484.7166666666665</v>
      </c>
      <c r="G245" s="272">
        <v>1452.4333333333329</v>
      </c>
      <c r="H245" s="272">
        <v>1604.4333333333329</v>
      </c>
      <c r="I245" s="272">
        <v>1636.7166666666662</v>
      </c>
      <c r="J245" s="272">
        <v>1680.4333333333329</v>
      </c>
      <c r="K245" s="271">
        <v>1593</v>
      </c>
      <c r="L245" s="271">
        <v>1517</v>
      </c>
      <c r="M245" s="271">
        <v>2.0853000000000002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142.15</v>
      </c>
      <c r="D246" s="272">
        <v>143.51666666666668</v>
      </c>
      <c r="E246" s="272">
        <v>140.63333333333335</v>
      </c>
      <c r="F246" s="272">
        <v>139.11666666666667</v>
      </c>
      <c r="G246" s="272">
        <v>136.23333333333335</v>
      </c>
      <c r="H246" s="272">
        <v>145.03333333333336</v>
      </c>
      <c r="I246" s="272">
        <v>147.91666666666669</v>
      </c>
      <c r="J246" s="272">
        <v>149.43333333333337</v>
      </c>
      <c r="K246" s="271">
        <v>146.4</v>
      </c>
      <c r="L246" s="271">
        <v>142</v>
      </c>
      <c r="M246" s="271">
        <v>1.95119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360.35</v>
      </c>
      <c r="D247" s="272">
        <v>358.86666666666662</v>
      </c>
      <c r="E247" s="272">
        <v>352.73333333333323</v>
      </c>
      <c r="F247" s="272">
        <v>345.11666666666662</v>
      </c>
      <c r="G247" s="272">
        <v>338.98333333333323</v>
      </c>
      <c r="H247" s="272">
        <v>366.48333333333323</v>
      </c>
      <c r="I247" s="272">
        <v>372.61666666666656</v>
      </c>
      <c r="J247" s="272">
        <v>380.23333333333323</v>
      </c>
      <c r="K247" s="271">
        <v>365</v>
      </c>
      <c r="L247" s="271">
        <v>351.25</v>
      </c>
      <c r="M247" s="271">
        <v>1.6640600000000001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406.85</v>
      </c>
      <c r="D248" s="272">
        <v>409.4666666666667</v>
      </c>
      <c r="E248" s="272">
        <v>402.73333333333341</v>
      </c>
      <c r="F248" s="272">
        <v>398.61666666666673</v>
      </c>
      <c r="G248" s="272">
        <v>391.88333333333344</v>
      </c>
      <c r="H248" s="272">
        <v>413.58333333333337</v>
      </c>
      <c r="I248" s="272">
        <v>420.31666666666672</v>
      </c>
      <c r="J248" s="272">
        <v>424.43333333333334</v>
      </c>
      <c r="K248" s="271">
        <v>416.2</v>
      </c>
      <c r="L248" s="271">
        <v>405.35</v>
      </c>
      <c r="M248" s="271">
        <v>14.20725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195.95</v>
      </c>
      <c r="D249" s="272">
        <v>196</v>
      </c>
      <c r="E249" s="272">
        <v>194</v>
      </c>
      <c r="F249" s="272">
        <v>192.05</v>
      </c>
      <c r="G249" s="272">
        <v>190.05</v>
      </c>
      <c r="H249" s="272">
        <v>197.95</v>
      </c>
      <c r="I249" s="272">
        <v>199.95</v>
      </c>
      <c r="J249" s="272">
        <v>201.89999999999998</v>
      </c>
      <c r="K249" s="271">
        <v>198</v>
      </c>
      <c r="L249" s="271">
        <v>194.05</v>
      </c>
      <c r="M249" s="271">
        <v>24.794809999999998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1057.2</v>
      </c>
      <c r="D250" s="272">
        <v>1056.6666666666667</v>
      </c>
      <c r="E250" s="272">
        <v>1046.0333333333335</v>
      </c>
      <c r="F250" s="272">
        <v>1034.8666666666668</v>
      </c>
      <c r="G250" s="272">
        <v>1024.2333333333336</v>
      </c>
      <c r="H250" s="272">
        <v>1067.8333333333335</v>
      </c>
      <c r="I250" s="272">
        <v>1078.4666666666667</v>
      </c>
      <c r="J250" s="272">
        <v>1089.6333333333334</v>
      </c>
      <c r="K250" s="271">
        <v>1067.3</v>
      </c>
      <c r="L250" s="271">
        <v>1045.5</v>
      </c>
      <c r="M250" s="271">
        <v>26.6251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15.3</v>
      </c>
      <c r="D251" s="272">
        <v>15.433333333333332</v>
      </c>
      <c r="E251" s="272">
        <v>14.866666666666664</v>
      </c>
      <c r="F251" s="272">
        <v>14.433333333333332</v>
      </c>
      <c r="G251" s="272">
        <v>13.866666666666664</v>
      </c>
      <c r="H251" s="272">
        <v>15.866666666666664</v>
      </c>
      <c r="I251" s="272">
        <v>16.43333333333333</v>
      </c>
      <c r="J251" s="272">
        <v>16.866666666666664</v>
      </c>
      <c r="K251" s="271">
        <v>16</v>
      </c>
      <c r="L251" s="271">
        <v>15</v>
      </c>
      <c r="M251" s="271">
        <v>46.774070000000002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4244.05</v>
      </c>
      <c r="D252" s="272">
        <v>4288.0166666666664</v>
      </c>
      <c r="E252" s="272">
        <v>4146.0333333333328</v>
      </c>
      <c r="F252" s="272">
        <v>4048.0166666666664</v>
      </c>
      <c r="G252" s="272">
        <v>3906.0333333333328</v>
      </c>
      <c r="H252" s="272">
        <v>4386.0333333333328</v>
      </c>
      <c r="I252" s="272">
        <v>4528.0166666666664</v>
      </c>
      <c r="J252" s="272">
        <v>4626.0333333333328</v>
      </c>
      <c r="K252" s="271">
        <v>4430</v>
      </c>
      <c r="L252" s="271">
        <v>4190</v>
      </c>
      <c r="M252" s="271">
        <v>7.3789800000000003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1575.65</v>
      </c>
      <c r="D253" s="272">
        <v>1582.8833333333332</v>
      </c>
      <c r="E253" s="272">
        <v>1566.7666666666664</v>
      </c>
      <c r="F253" s="272">
        <v>1557.8833333333332</v>
      </c>
      <c r="G253" s="272">
        <v>1541.7666666666664</v>
      </c>
      <c r="H253" s="272">
        <v>1591.7666666666664</v>
      </c>
      <c r="I253" s="272">
        <v>1607.8833333333332</v>
      </c>
      <c r="J253" s="272">
        <v>1616.7666666666664</v>
      </c>
      <c r="K253" s="271">
        <v>1599</v>
      </c>
      <c r="L253" s="271">
        <v>1574</v>
      </c>
      <c r="M253" s="271">
        <v>39.505549999999999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498.85</v>
      </c>
      <c r="D254" s="272">
        <v>494.76666666666671</v>
      </c>
      <c r="E254" s="272">
        <v>487.43333333333339</v>
      </c>
      <c r="F254" s="272">
        <v>476.01666666666671</v>
      </c>
      <c r="G254" s="272">
        <v>468.68333333333339</v>
      </c>
      <c r="H254" s="272">
        <v>506.18333333333339</v>
      </c>
      <c r="I254" s="272">
        <v>513.51666666666677</v>
      </c>
      <c r="J254" s="272">
        <v>524.93333333333339</v>
      </c>
      <c r="K254" s="271">
        <v>502.1</v>
      </c>
      <c r="L254" s="271">
        <v>483.35</v>
      </c>
      <c r="M254" s="271">
        <v>8.1651399999999992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584.15</v>
      </c>
      <c r="D255" s="272">
        <v>589.88333333333333</v>
      </c>
      <c r="E255" s="272">
        <v>574.36666666666667</v>
      </c>
      <c r="F255" s="272">
        <v>564.58333333333337</v>
      </c>
      <c r="G255" s="272">
        <v>549.06666666666672</v>
      </c>
      <c r="H255" s="272">
        <v>599.66666666666663</v>
      </c>
      <c r="I255" s="272">
        <v>615.18333333333328</v>
      </c>
      <c r="J255" s="272">
        <v>624.96666666666658</v>
      </c>
      <c r="K255" s="271">
        <v>605.4</v>
      </c>
      <c r="L255" s="271">
        <v>580.1</v>
      </c>
      <c r="M255" s="271">
        <v>8.8178000000000001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1968.75</v>
      </c>
      <c r="D256" s="272">
        <v>1969.6499999999999</v>
      </c>
      <c r="E256" s="272">
        <v>1939.2999999999997</v>
      </c>
      <c r="F256" s="272">
        <v>1909.85</v>
      </c>
      <c r="G256" s="272">
        <v>1879.4999999999998</v>
      </c>
      <c r="H256" s="272">
        <v>1999.0999999999997</v>
      </c>
      <c r="I256" s="272">
        <v>2029.4499999999996</v>
      </c>
      <c r="J256" s="272">
        <v>2058.8999999999996</v>
      </c>
      <c r="K256" s="271">
        <v>2000</v>
      </c>
      <c r="L256" s="271">
        <v>1940.2</v>
      </c>
      <c r="M256" s="271">
        <v>5.0268300000000004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903.1</v>
      </c>
      <c r="D257" s="272">
        <v>907.21666666666658</v>
      </c>
      <c r="E257" s="272">
        <v>896.43333333333317</v>
      </c>
      <c r="F257" s="272">
        <v>889.76666666666654</v>
      </c>
      <c r="G257" s="272">
        <v>878.98333333333312</v>
      </c>
      <c r="H257" s="272">
        <v>913.88333333333321</v>
      </c>
      <c r="I257" s="272">
        <v>924.66666666666674</v>
      </c>
      <c r="J257" s="272">
        <v>931.33333333333326</v>
      </c>
      <c r="K257" s="271">
        <v>918</v>
      </c>
      <c r="L257" s="271">
        <v>900.55</v>
      </c>
      <c r="M257" s="271">
        <v>2.2922500000000001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1731.3</v>
      </c>
      <c r="D258" s="272">
        <v>1747.7833333333335</v>
      </c>
      <c r="E258" s="272">
        <v>1706.7666666666671</v>
      </c>
      <c r="F258" s="272">
        <v>1682.2333333333336</v>
      </c>
      <c r="G258" s="272">
        <v>1641.2166666666672</v>
      </c>
      <c r="H258" s="272">
        <v>1772.3166666666671</v>
      </c>
      <c r="I258" s="272">
        <v>1813.3333333333335</v>
      </c>
      <c r="J258" s="272">
        <v>1837.866666666667</v>
      </c>
      <c r="K258" s="271">
        <v>1788.8</v>
      </c>
      <c r="L258" s="271">
        <v>1723.25</v>
      </c>
      <c r="M258" s="271">
        <v>0.63556000000000001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2654.4</v>
      </c>
      <c r="D259" s="272">
        <v>2665.15</v>
      </c>
      <c r="E259" s="272">
        <v>2619.3000000000002</v>
      </c>
      <c r="F259" s="272">
        <v>2584.2000000000003</v>
      </c>
      <c r="G259" s="272">
        <v>2538.3500000000004</v>
      </c>
      <c r="H259" s="272">
        <v>2700.25</v>
      </c>
      <c r="I259" s="272">
        <v>2746.0999999999995</v>
      </c>
      <c r="J259" s="272">
        <v>2781.2</v>
      </c>
      <c r="K259" s="271">
        <v>2711</v>
      </c>
      <c r="L259" s="271">
        <v>2630.05</v>
      </c>
      <c r="M259" s="271">
        <v>1.01257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455.2</v>
      </c>
      <c r="D260" s="272">
        <v>457.54999999999995</v>
      </c>
      <c r="E260" s="272">
        <v>449.69999999999993</v>
      </c>
      <c r="F260" s="272">
        <v>444.2</v>
      </c>
      <c r="G260" s="272">
        <v>436.34999999999997</v>
      </c>
      <c r="H260" s="272">
        <v>463.0499999999999</v>
      </c>
      <c r="I260" s="272">
        <v>470.89999999999992</v>
      </c>
      <c r="J260" s="272">
        <v>476.39999999999986</v>
      </c>
      <c r="K260" s="271">
        <v>465.4</v>
      </c>
      <c r="L260" s="271">
        <v>452.05</v>
      </c>
      <c r="M260" s="271">
        <v>1.9293800000000001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419.2</v>
      </c>
      <c r="D261" s="272">
        <v>420</v>
      </c>
      <c r="E261" s="272">
        <v>408</v>
      </c>
      <c r="F261" s="272">
        <v>396.8</v>
      </c>
      <c r="G261" s="272">
        <v>384.8</v>
      </c>
      <c r="H261" s="272">
        <v>431.2</v>
      </c>
      <c r="I261" s="272">
        <v>443.2</v>
      </c>
      <c r="J261" s="272">
        <v>454.4</v>
      </c>
      <c r="K261" s="271">
        <v>432</v>
      </c>
      <c r="L261" s="271">
        <v>408.8</v>
      </c>
      <c r="M261" s="271">
        <v>22.81128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63.3</v>
      </c>
      <c r="D262" s="272">
        <v>64.233333333333334</v>
      </c>
      <c r="E262" s="272">
        <v>62.266666666666666</v>
      </c>
      <c r="F262" s="272">
        <v>61.233333333333334</v>
      </c>
      <c r="G262" s="272">
        <v>59.266666666666666</v>
      </c>
      <c r="H262" s="272">
        <v>65.266666666666666</v>
      </c>
      <c r="I262" s="272">
        <v>67.233333333333334</v>
      </c>
      <c r="J262" s="272">
        <v>68.266666666666666</v>
      </c>
      <c r="K262" s="271">
        <v>66.2</v>
      </c>
      <c r="L262" s="271">
        <v>63.2</v>
      </c>
      <c r="M262" s="271">
        <v>6.8352300000000001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304.60000000000002</v>
      </c>
      <c r="D263" s="272">
        <v>307.7</v>
      </c>
      <c r="E263" s="272">
        <v>299.89999999999998</v>
      </c>
      <c r="F263" s="272">
        <v>295.2</v>
      </c>
      <c r="G263" s="272">
        <v>287.39999999999998</v>
      </c>
      <c r="H263" s="272">
        <v>312.39999999999998</v>
      </c>
      <c r="I263" s="272">
        <v>320.20000000000005</v>
      </c>
      <c r="J263" s="272">
        <v>324.89999999999998</v>
      </c>
      <c r="K263" s="271">
        <v>315.5</v>
      </c>
      <c r="L263" s="271">
        <v>303</v>
      </c>
      <c r="M263" s="271">
        <v>9.2043400000000002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642.95000000000005</v>
      </c>
      <c r="D264" s="272">
        <v>649.01666666666677</v>
      </c>
      <c r="E264" s="272">
        <v>634.93333333333351</v>
      </c>
      <c r="F264" s="272">
        <v>626.91666666666674</v>
      </c>
      <c r="G264" s="272">
        <v>612.83333333333348</v>
      </c>
      <c r="H264" s="272">
        <v>657.03333333333353</v>
      </c>
      <c r="I264" s="272">
        <v>671.11666666666679</v>
      </c>
      <c r="J264" s="272">
        <v>679.13333333333355</v>
      </c>
      <c r="K264" s="271">
        <v>663.1</v>
      </c>
      <c r="L264" s="271">
        <v>641</v>
      </c>
      <c r="M264" s="271">
        <v>23.030529999999999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117.5</v>
      </c>
      <c r="D265" s="272">
        <v>116.26666666666667</v>
      </c>
      <c r="E265" s="272">
        <v>114.73333333333333</v>
      </c>
      <c r="F265" s="272">
        <v>111.96666666666667</v>
      </c>
      <c r="G265" s="272">
        <v>110.43333333333334</v>
      </c>
      <c r="H265" s="272">
        <v>119.03333333333333</v>
      </c>
      <c r="I265" s="272">
        <v>120.56666666666666</v>
      </c>
      <c r="J265" s="272">
        <v>123.33333333333333</v>
      </c>
      <c r="K265" s="271">
        <v>117.8</v>
      </c>
      <c r="L265" s="271">
        <v>113.5</v>
      </c>
      <c r="M265" s="271">
        <v>11.095319999999999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121.8</v>
      </c>
      <c r="D266" s="272">
        <v>122.23333333333333</v>
      </c>
      <c r="E266" s="272">
        <v>119.61666666666667</v>
      </c>
      <c r="F266" s="272">
        <v>117.43333333333334</v>
      </c>
      <c r="G266" s="272">
        <v>114.81666666666668</v>
      </c>
      <c r="H266" s="272">
        <v>124.41666666666667</v>
      </c>
      <c r="I266" s="272">
        <v>127.03333333333332</v>
      </c>
      <c r="J266" s="272">
        <v>129.21666666666667</v>
      </c>
      <c r="K266" s="271">
        <v>124.85</v>
      </c>
      <c r="L266" s="271">
        <v>120.05</v>
      </c>
      <c r="M266" s="271">
        <v>13.05692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383.15</v>
      </c>
      <c r="D267" s="272">
        <v>389.45</v>
      </c>
      <c r="E267" s="272">
        <v>375.2</v>
      </c>
      <c r="F267" s="272">
        <v>367.25</v>
      </c>
      <c r="G267" s="272">
        <v>353</v>
      </c>
      <c r="H267" s="272">
        <v>397.4</v>
      </c>
      <c r="I267" s="272">
        <v>411.65</v>
      </c>
      <c r="J267" s="272">
        <v>419.59999999999997</v>
      </c>
      <c r="K267" s="271">
        <v>403.7</v>
      </c>
      <c r="L267" s="271">
        <v>381.5</v>
      </c>
      <c r="M267" s="271">
        <v>38.977890000000002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564.70000000000005</v>
      </c>
      <c r="D268" s="272">
        <v>573.33333333333337</v>
      </c>
      <c r="E268" s="272">
        <v>553.4666666666667</v>
      </c>
      <c r="F268" s="272">
        <v>542.23333333333335</v>
      </c>
      <c r="G268" s="272">
        <v>522.36666666666667</v>
      </c>
      <c r="H268" s="272">
        <v>584.56666666666672</v>
      </c>
      <c r="I268" s="272">
        <v>604.43333333333328</v>
      </c>
      <c r="J268" s="272">
        <v>615.66666666666674</v>
      </c>
      <c r="K268" s="271">
        <v>593.20000000000005</v>
      </c>
      <c r="L268" s="271">
        <v>562.1</v>
      </c>
      <c r="M268" s="271">
        <v>57.681539999999998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477.9</v>
      </c>
      <c r="D269" s="272">
        <v>480.73333333333335</v>
      </c>
      <c r="E269" s="272">
        <v>472.66666666666669</v>
      </c>
      <c r="F269" s="272">
        <v>467.43333333333334</v>
      </c>
      <c r="G269" s="272">
        <v>459.36666666666667</v>
      </c>
      <c r="H269" s="272">
        <v>485.9666666666667</v>
      </c>
      <c r="I269" s="272">
        <v>494.0333333333333</v>
      </c>
      <c r="J269" s="272">
        <v>499.26666666666671</v>
      </c>
      <c r="K269" s="271">
        <v>488.8</v>
      </c>
      <c r="L269" s="271">
        <v>475.5</v>
      </c>
      <c r="M269" s="271">
        <v>2.9161800000000002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341.5</v>
      </c>
      <c r="D270" s="272">
        <v>343.3</v>
      </c>
      <c r="E270" s="272">
        <v>339.20000000000005</v>
      </c>
      <c r="F270" s="272">
        <v>336.90000000000003</v>
      </c>
      <c r="G270" s="272">
        <v>332.80000000000007</v>
      </c>
      <c r="H270" s="272">
        <v>345.6</v>
      </c>
      <c r="I270" s="272">
        <v>349.70000000000005</v>
      </c>
      <c r="J270" s="272">
        <v>352</v>
      </c>
      <c r="K270" s="271">
        <v>347.4</v>
      </c>
      <c r="L270" s="271">
        <v>341</v>
      </c>
      <c r="M270" s="271">
        <v>0.51819000000000004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578.29999999999995</v>
      </c>
      <c r="D271" s="272">
        <v>583.25</v>
      </c>
      <c r="E271" s="272">
        <v>571.04999999999995</v>
      </c>
      <c r="F271" s="272">
        <v>563.79999999999995</v>
      </c>
      <c r="G271" s="272">
        <v>551.59999999999991</v>
      </c>
      <c r="H271" s="272">
        <v>590.5</v>
      </c>
      <c r="I271" s="272">
        <v>602.70000000000005</v>
      </c>
      <c r="J271" s="272">
        <v>609.95000000000005</v>
      </c>
      <c r="K271" s="271">
        <v>595.45000000000005</v>
      </c>
      <c r="L271" s="271">
        <v>576</v>
      </c>
      <c r="M271" s="271">
        <v>3.6869000000000001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177.25</v>
      </c>
      <c r="D272" s="272">
        <v>177.41666666666666</v>
      </c>
      <c r="E272" s="272">
        <v>174.88333333333333</v>
      </c>
      <c r="F272" s="272">
        <v>172.51666666666668</v>
      </c>
      <c r="G272" s="272">
        <v>169.98333333333335</v>
      </c>
      <c r="H272" s="272">
        <v>179.7833333333333</v>
      </c>
      <c r="I272" s="272">
        <v>182.31666666666666</v>
      </c>
      <c r="J272" s="272">
        <v>184.68333333333328</v>
      </c>
      <c r="K272" s="271">
        <v>179.95</v>
      </c>
      <c r="L272" s="271">
        <v>175.05</v>
      </c>
      <c r="M272" s="271">
        <v>2.9858099999999999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618.4</v>
      </c>
      <c r="D273" s="272">
        <v>622.80000000000007</v>
      </c>
      <c r="E273" s="272">
        <v>607.60000000000014</v>
      </c>
      <c r="F273" s="272">
        <v>596.80000000000007</v>
      </c>
      <c r="G273" s="272">
        <v>581.60000000000014</v>
      </c>
      <c r="H273" s="272">
        <v>633.60000000000014</v>
      </c>
      <c r="I273" s="272">
        <v>648.80000000000018</v>
      </c>
      <c r="J273" s="272">
        <v>659.60000000000014</v>
      </c>
      <c r="K273" s="271">
        <v>638</v>
      </c>
      <c r="L273" s="271">
        <v>612</v>
      </c>
      <c r="M273" s="271">
        <v>11.42055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1386.2</v>
      </c>
      <c r="D274" s="272">
        <v>1387.0333333333335</v>
      </c>
      <c r="E274" s="272">
        <v>1359.616666666667</v>
      </c>
      <c r="F274" s="272">
        <v>1333.0333333333335</v>
      </c>
      <c r="G274" s="272">
        <v>1305.616666666667</v>
      </c>
      <c r="H274" s="272">
        <v>1413.616666666667</v>
      </c>
      <c r="I274" s="272">
        <v>1441.0333333333335</v>
      </c>
      <c r="J274" s="272">
        <v>1467.616666666667</v>
      </c>
      <c r="K274" s="271">
        <v>1414.45</v>
      </c>
      <c r="L274" s="271">
        <v>1360.45</v>
      </c>
      <c r="M274" s="271">
        <v>2.6187800000000001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250.65</v>
      </c>
      <c r="D275" s="272">
        <v>252.16666666666666</v>
      </c>
      <c r="E275" s="272">
        <v>248.33333333333331</v>
      </c>
      <c r="F275" s="272">
        <v>246.01666666666665</v>
      </c>
      <c r="G275" s="272">
        <v>242.18333333333331</v>
      </c>
      <c r="H275" s="272">
        <v>254.48333333333332</v>
      </c>
      <c r="I275" s="272">
        <v>258.31666666666661</v>
      </c>
      <c r="J275" s="272">
        <v>260.63333333333333</v>
      </c>
      <c r="K275" s="271">
        <v>256</v>
      </c>
      <c r="L275" s="271">
        <v>249.85</v>
      </c>
      <c r="M275" s="271">
        <v>0.91564999999999996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559.65</v>
      </c>
      <c r="D276" s="272">
        <v>562.31666666666672</v>
      </c>
      <c r="E276" s="272">
        <v>553.63333333333344</v>
      </c>
      <c r="F276" s="272">
        <v>547.61666666666667</v>
      </c>
      <c r="G276" s="272">
        <v>538.93333333333339</v>
      </c>
      <c r="H276" s="272">
        <v>568.33333333333348</v>
      </c>
      <c r="I276" s="272">
        <v>577.01666666666665</v>
      </c>
      <c r="J276" s="272">
        <v>583.03333333333353</v>
      </c>
      <c r="K276" s="271">
        <v>571</v>
      </c>
      <c r="L276" s="271">
        <v>556.29999999999995</v>
      </c>
      <c r="M276" s="271">
        <v>11.798249999999999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290.14999999999998</v>
      </c>
      <c r="D277" s="272">
        <v>290.09999999999997</v>
      </c>
      <c r="E277" s="272">
        <v>285.29999999999995</v>
      </c>
      <c r="F277" s="272">
        <v>280.45</v>
      </c>
      <c r="G277" s="272">
        <v>275.64999999999998</v>
      </c>
      <c r="H277" s="272">
        <v>294.94999999999993</v>
      </c>
      <c r="I277" s="272">
        <v>299.75</v>
      </c>
      <c r="J277" s="272">
        <v>304.59999999999991</v>
      </c>
      <c r="K277" s="271">
        <v>294.89999999999998</v>
      </c>
      <c r="L277" s="271">
        <v>285.25</v>
      </c>
      <c r="M277" s="271">
        <v>10.16611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1178.3</v>
      </c>
      <c r="D278" s="272">
        <v>1172.9000000000001</v>
      </c>
      <c r="E278" s="272">
        <v>1157.8000000000002</v>
      </c>
      <c r="F278" s="272">
        <v>1137.3000000000002</v>
      </c>
      <c r="G278" s="272">
        <v>1122.2000000000003</v>
      </c>
      <c r="H278" s="272">
        <v>1193.4000000000001</v>
      </c>
      <c r="I278" s="272">
        <v>1208.5</v>
      </c>
      <c r="J278" s="272">
        <v>1229</v>
      </c>
      <c r="K278" s="271">
        <v>1188</v>
      </c>
      <c r="L278" s="271">
        <v>1152.4000000000001</v>
      </c>
      <c r="M278" s="271">
        <v>1.19885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360.95</v>
      </c>
      <c r="D279" s="272">
        <v>362.63333333333338</v>
      </c>
      <c r="E279" s="272">
        <v>354.81666666666678</v>
      </c>
      <c r="F279" s="272">
        <v>348.68333333333339</v>
      </c>
      <c r="G279" s="272">
        <v>340.86666666666679</v>
      </c>
      <c r="H279" s="272">
        <v>368.76666666666677</v>
      </c>
      <c r="I279" s="272">
        <v>376.58333333333337</v>
      </c>
      <c r="J279" s="272">
        <v>382.71666666666675</v>
      </c>
      <c r="K279" s="271">
        <v>370.45</v>
      </c>
      <c r="L279" s="271">
        <v>356.5</v>
      </c>
      <c r="M279" s="271">
        <v>1.49197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70.25</v>
      </c>
      <c r="D280" s="272">
        <v>70.266666666666666</v>
      </c>
      <c r="E280" s="272">
        <v>69.733333333333334</v>
      </c>
      <c r="F280" s="272">
        <v>69.216666666666669</v>
      </c>
      <c r="G280" s="272">
        <v>68.683333333333337</v>
      </c>
      <c r="H280" s="272">
        <v>70.783333333333331</v>
      </c>
      <c r="I280" s="272">
        <v>71.316666666666663</v>
      </c>
      <c r="J280" s="272">
        <v>71.833333333333329</v>
      </c>
      <c r="K280" s="271">
        <v>70.8</v>
      </c>
      <c r="L280" s="271">
        <v>69.75</v>
      </c>
      <c r="M280" s="271">
        <v>6.66533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499.2</v>
      </c>
      <c r="D281" s="272">
        <v>501.18333333333339</v>
      </c>
      <c r="E281" s="272">
        <v>495.36666666666679</v>
      </c>
      <c r="F281" s="272">
        <v>491.53333333333342</v>
      </c>
      <c r="G281" s="272">
        <v>485.71666666666681</v>
      </c>
      <c r="H281" s="272">
        <v>505.01666666666677</v>
      </c>
      <c r="I281" s="272">
        <v>510.83333333333337</v>
      </c>
      <c r="J281" s="272">
        <v>514.66666666666674</v>
      </c>
      <c r="K281" s="271">
        <v>507</v>
      </c>
      <c r="L281" s="271">
        <v>497.35</v>
      </c>
      <c r="M281" s="271">
        <v>1.81731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63.6</v>
      </c>
      <c r="D282" s="272">
        <v>63.6</v>
      </c>
      <c r="E282" s="272">
        <v>63.05</v>
      </c>
      <c r="F282" s="272">
        <v>62.499999999999993</v>
      </c>
      <c r="G282" s="272">
        <v>61.949999999999989</v>
      </c>
      <c r="H282" s="272">
        <v>64.150000000000006</v>
      </c>
      <c r="I282" s="272">
        <v>64.7</v>
      </c>
      <c r="J282" s="272">
        <v>65.250000000000014</v>
      </c>
      <c r="K282" s="271">
        <v>64.150000000000006</v>
      </c>
      <c r="L282" s="271">
        <v>63.05</v>
      </c>
      <c r="M282" s="271">
        <v>29.096129999999999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401.2</v>
      </c>
      <c r="D283" s="272">
        <v>404.93333333333339</v>
      </c>
      <c r="E283" s="272">
        <v>393.86666666666679</v>
      </c>
      <c r="F283" s="272">
        <v>386.53333333333342</v>
      </c>
      <c r="G283" s="272">
        <v>375.46666666666681</v>
      </c>
      <c r="H283" s="272">
        <v>412.26666666666677</v>
      </c>
      <c r="I283" s="272">
        <v>423.33333333333337</v>
      </c>
      <c r="J283" s="272">
        <v>430.66666666666674</v>
      </c>
      <c r="K283" s="271">
        <v>416</v>
      </c>
      <c r="L283" s="271">
        <v>397.6</v>
      </c>
      <c r="M283" s="271">
        <v>6.35527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1832.05</v>
      </c>
      <c r="D284" s="272">
        <v>1827.1166666666668</v>
      </c>
      <c r="E284" s="272">
        <v>1816.2333333333336</v>
      </c>
      <c r="F284" s="272">
        <v>1800.4166666666667</v>
      </c>
      <c r="G284" s="272">
        <v>1789.5333333333335</v>
      </c>
      <c r="H284" s="272">
        <v>1842.9333333333336</v>
      </c>
      <c r="I284" s="272">
        <v>1853.8166666666668</v>
      </c>
      <c r="J284" s="272">
        <v>1869.6333333333337</v>
      </c>
      <c r="K284" s="271">
        <v>1838</v>
      </c>
      <c r="L284" s="271">
        <v>1811.3</v>
      </c>
      <c r="M284" s="271">
        <v>41.627569999999999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1194.8499999999999</v>
      </c>
      <c r="D285" s="272">
        <v>1200.8333333333333</v>
      </c>
      <c r="E285" s="272">
        <v>1184.0166666666664</v>
      </c>
      <c r="F285" s="272">
        <v>1173.1833333333332</v>
      </c>
      <c r="G285" s="272">
        <v>1156.3666666666663</v>
      </c>
      <c r="H285" s="272">
        <v>1211.6666666666665</v>
      </c>
      <c r="I285" s="272">
        <v>1228.4833333333336</v>
      </c>
      <c r="J285" s="272">
        <v>1239.3166666666666</v>
      </c>
      <c r="K285" s="271">
        <v>1217.6500000000001</v>
      </c>
      <c r="L285" s="271">
        <v>1190</v>
      </c>
      <c r="M285" s="271">
        <v>0.28011000000000003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72.900000000000006</v>
      </c>
      <c r="D286" s="272">
        <v>73.7</v>
      </c>
      <c r="E286" s="272">
        <v>71.900000000000006</v>
      </c>
      <c r="F286" s="272">
        <v>70.900000000000006</v>
      </c>
      <c r="G286" s="272">
        <v>69.100000000000009</v>
      </c>
      <c r="H286" s="272">
        <v>74.7</v>
      </c>
      <c r="I286" s="272">
        <v>76.499999999999986</v>
      </c>
      <c r="J286" s="272">
        <v>77.5</v>
      </c>
      <c r="K286" s="271">
        <v>75.5</v>
      </c>
      <c r="L286" s="271">
        <v>72.7</v>
      </c>
      <c r="M286" s="271">
        <v>51.18712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3674.35</v>
      </c>
      <c r="D287" s="272">
        <v>3703.4500000000003</v>
      </c>
      <c r="E287" s="272">
        <v>3636.9000000000005</v>
      </c>
      <c r="F287" s="272">
        <v>3599.4500000000003</v>
      </c>
      <c r="G287" s="272">
        <v>3532.9000000000005</v>
      </c>
      <c r="H287" s="272">
        <v>3740.9000000000005</v>
      </c>
      <c r="I287" s="272">
        <v>3807.4500000000007</v>
      </c>
      <c r="J287" s="272">
        <v>3844.9000000000005</v>
      </c>
      <c r="K287" s="271">
        <v>3770</v>
      </c>
      <c r="L287" s="271">
        <v>3666</v>
      </c>
      <c r="M287" s="271">
        <v>2.6981600000000001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379.5</v>
      </c>
      <c r="D288" s="272">
        <v>383.01666666666665</v>
      </c>
      <c r="E288" s="272">
        <v>374.93333333333328</v>
      </c>
      <c r="F288" s="272">
        <v>370.36666666666662</v>
      </c>
      <c r="G288" s="272">
        <v>362.28333333333325</v>
      </c>
      <c r="H288" s="272">
        <v>387.58333333333331</v>
      </c>
      <c r="I288" s="272">
        <v>395.66666666666669</v>
      </c>
      <c r="J288" s="272">
        <v>400.23333333333335</v>
      </c>
      <c r="K288" s="271">
        <v>391.1</v>
      </c>
      <c r="L288" s="271">
        <v>378.45</v>
      </c>
      <c r="M288" s="271">
        <v>19.542560000000002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11448.65</v>
      </c>
      <c r="D289" s="272">
        <v>11467.566666666666</v>
      </c>
      <c r="E289" s="272">
        <v>11185.133333333331</v>
      </c>
      <c r="F289" s="272">
        <v>10921.616666666665</v>
      </c>
      <c r="G289" s="272">
        <v>10639.183333333331</v>
      </c>
      <c r="H289" s="272">
        <v>11731.083333333332</v>
      </c>
      <c r="I289" s="272">
        <v>12013.516666666666</v>
      </c>
      <c r="J289" s="272">
        <v>12277.033333333333</v>
      </c>
      <c r="K289" s="271">
        <v>11750</v>
      </c>
      <c r="L289" s="271">
        <v>11204.05</v>
      </c>
      <c r="M289" s="271">
        <v>0.14901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4721.7</v>
      </c>
      <c r="D290" s="272">
        <v>4768.55</v>
      </c>
      <c r="E290" s="272">
        <v>4663.1500000000005</v>
      </c>
      <c r="F290" s="272">
        <v>4604.6000000000004</v>
      </c>
      <c r="G290" s="272">
        <v>4499.2000000000007</v>
      </c>
      <c r="H290" s="272">
        <v>4827.1000000000004</v>
      </c>
      <c r="I290" s="272">
        <v>4932.5</v>
      </c>
      <c r="J290" s="272">
        <v>4991.05</v>
      </c>
      <c r="K290" s="271">
        <v>4873.95</v>
      </c>
      <c r="L290" s="271">
        <v>4710</v>
      </c>
      <c r="M290" s="271">
        <v>2.8600599999999998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1880.65</v>
      </c>
      <c r="D291" s="272">
        <v>1899.8833333333332</v>
      </c>
      <c r="E291" s="272">
        <v>1855.7666666666664</v>
      </c>
      <c r="F291" s="272">
        <v>1830.8833333333332</v>
      </c>
      <c r="G291" s="272">
        <v>1786.7666666666664</v>
      </c>
      <c r="H291" s="272">
        <v>1924.7666666666664</v>
      </c>
      <c r="I291" s="272">
        <v>1968.8833333333332</v>
      </c>
      <c r="J291" s="272">
        <v>1993.7666666666664</v>
      </c>
      <c r="K291" s="271">
        <v>1944</v>
      </c>
      <c r="L291" s="271">
        <v>1875</v>
      </c>
      <c r="M291" s="271">
        <v>31.75874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374.55</v>
      </c>
      <c r="D292" s="272">
        <v>378.51666666666665</v>
      </c>
      <c r="E292" s="272">
        <v>369.23333333333329</v>
      </c>
      <c r="F292" s="272">
        <v>363.91666666666663</v>
      </c>
      <c r="G292" s="272">
        <v>354.63333333333327</v>
      </c>
      <c r="H292" s="272">
        <v>383.83333333333331</v>
      </c>
      <c r="I292" s="272">
        <v>393.11666666666662</v>
      </c>
      <c r="J292" s="272">
        <v>398.43333333333334</v>
      </c>
      <c r="K292" s="271">
        <v>387.8</v>
      </c>
      <c r="L292" s="271">
        <v>373.2</v>
      </c>
      <c r="M292" s="271">
        <v>3.9931999999999999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571.5</v>
      </c>
      <c r="D293" s="272">
        <v>576.75</v>
      </c>
      <c r="E293" s="272">
        <v>563.95000000000005</v>
      </c>
      <c r="F293" s="272">
        <v>556.40000000000009</v>
      </c>
      <c r="G293" s="272">
        <v>543.60000000000014</v>
      </c>
      <c r="H293" s="272">
        <v>584.29999999999995</v>
      </c>
      <c r="I293" s="272">
        <v>597.09999999999991</v>
      </c>
      <c r="J293" s="272">
        <v>604.64999999999986</v>
      </c>
      <c r="K293" s="271">
        <v>589.54999999999995</v>
      </c>
      <c r="L293" s="271">
        <v>569.20000000000005</v>
      </c>
      <c r="M293" s="271">
        <v>13.27591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326.5</v>
      </c>
      <c r="D294" s="272">
        <v>330.4666666666667</v>
      </c>
      <c r="E294" s="272">
        <v>321.73333333333341</v>
      </c>
      <c r="F294" s="272">
        <v>316.9666666666667</v>
      </c>
      <c r="G294" s="272">
        <v>308.23333333333341</v>
      </c>
      <c r="H294" s="272">
        <v>335.23333333333341</v>
      </c>
      <c r="I294" s="272">
        <v>343.96666666666675</v>
      </c>
      <c r="J294" s="272">
        <v>348.73333333333341</v>
      </c>
      <c r="K294" s="271">
        <v>339.2</v>
      </c>
      <c r="L294" s="271">
        <v>325.7</v>
      </c>
      <c r="M294" s="271">
        <v>13.295870000000001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3317.55</v>
      </c>
      <c r="D295" s="272">
        <v>3307.1833333333329</v>
      </c>
      <c r="E295" s="272">
        <v>3278.3666666666659</v>
      </c>
      <c r="F295" s="272">
        <v>3239.1833333333329</v>
      </c>
      <c r="G295" s="272">
        <v>3210.3666666666659</v>
      </c>
      <c r="H295" s="272">
        <v>3346.3666666666659</v>
      </c>
      <c r="I295" s="272">
        <v>3375.1833333333325</v>
      </c>
      <c r="J295" s="272">
        <v>3414.3666666666659</v>
      </c>
      <c r="K295" s="271">
        <v>3336</v>
      </c>
      <c r="L295" s="271">
        <v>3268</v>
      </c>
      <c r="M295" s="271">
        <v>0.69362999999999997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682.9</v>
      </c>
      <c r="D296" s="272">
        <v>682.69999999999993</v>
      </c>
      <c r="E296" s="272">
        <v>676.19999999999982</v>
      </c>
      <c r="F296" s="272">
        <v>669.49999999999989</v>
      </c>
      <c r="G296" s="272">
        <v>662.99999999999977</v>
      </c>
      <c r="H296" s="272">
        <v>689.39999999999986</v>
      </c>
      <c r="I296" s="272">
        <v>695.90000000000009</v>
      </c>
      <c r="J296" s="272">
        <v>702.59999999999991</v>
      </c>
      <c r="K296" s="271">
        <v>689.2</v>
      </c>
      <c r="L296" s="271">
        <v>676</v>
      </c>
      <c r="M296" s="271">
        <v>9.7431300000000007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1756.25</v>
      </c>
      <c r="D297" s="272">
        <v>1767.5166666666667</v>
      </c>
      <c r="E297" s="272">
        <v>1739.7333333333333</v>
      </c>
      <c r="F297" s="272">
        <v>1723.2166666666667</v>
      </c>
      <c r="G297" s="272">
        <v>1695.4333333333334</v>
      </c>
      <c r="H297" s="272">
        <v>1784.0333333333333</v>
      </c>
      <c r="I297" s="272">
        <v>1811.8166666666666</v>
      </c>
      <c r="J297" s="272">
        <v>1828.3333333333333</v>
      </c>
      <c r="K297" s="271">
        <v>1795.3</v>
      </c>
      <c r="L297" s="271">
        <v>1751</v>
      </c>
      <c r="M297" s="271">
        <v>0.45750000000000002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39.9</v>
      </c>
      <c r="D298" s="272">
        <v>40.200000000000003</v>
      </c>
      <c r="E298" s="272">
        <v>39.400000000000006</v>
      </c>
      <c r="F298" s="272">
        <v>38.900000000000006</v>
      </c>
      <c r="G298" s="272">
        <v>38.100000000000009</v>
      </c>
      <c r="H298" s="272">
        <v>40.700000000000003</v>
      </c>
      <c r="I298" s="272">
        <v>41.5</v>
      </c>
      <c r="J298" s="272">
        <v>42</v>
      </c>
      <c r="K298" s="271">
        <v>41</v>
      </c>
      <c r="L298" s="271">
        <v>39.700000000000003</v>
      </c>
      <c r="M298" s="271">
        <v>11.97672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159.9</v>
      </c>
      <c r="D299" s="272">
        <v>160.71666666666667</v>
      </c>
      <c r="E299" s="272">
        <v>158.48333333333335</v>
      </c>
      <c r="F299" s="272">
        <v>157.06666666666669</v>
      </c>
      <c r="G299" s="272">
        <v>154.83333333333337</v>
      </c>
      <c r="H299" s="272">
        <v>162.13333333333333</v>
      </c>
      <c r="I299" s="272">
        <v>164.36666666666662</v>
      </c>
      <c r="J299" s="272">
        <v>165.7833333333333</v>
      </c>
      <c r="K299" s="271">
        <v>162.94999999999999</v>
      </c>
      <c r="L299" s="271">
        <v>159.30000000000001</v>
      </c>
      <c r="M299" s="271">
        <v>1.03331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84828.25</v>
      </c>
      <c r="D300" s="272">
        <v>85405.066666666666</v>
      </c>
      <c r="E300" s="272">
        <v>83933.183333333334</v>
      </c>
      <c r="F300" s="272">
        <v>83038.116666666669</v>
      </c>
      <c r="G300" s="272">
        <v>81566.233333333337</v>
      </c>
      <c r="H300" s="272">
        <v>86300.133333333331</v>
      </c>
      <c r="I300" s="272">
        <v>87772.016666666663</v>
      </c>
      <c r="J300" s="272">
        <v>88667.083333333328</v>
      </c>
      <c r="K300" s="271">
        <v>86876.95</v>
      </c>
      <c r="L300" s="271">
        <v>84510</v>
      </c>
      <c r="M300" s="271">
        <v>0.11433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1571.35</v>
      </c>
      <c r="D301" s="272">
        <v>1592.4833333333333</v>
      </c>
      <c r="E301" s="272">
        <v>1539.9666666666667</v>
      </c>
      <c r="F301" s="272">
        <v>1508.5833333333333</v>
      </c>
      <c r="G301" s="272">
        <v>1456.0666666666666</v>
      </c>
      <c r="H301" s="272">
        <v>1623.8666666666668</v>
      </c>
      <c r="I301" s="272">
        <v>1676.3833333333337</v>
      </c>
      <c r="J301" s="272">
        <v>1707.7666666666669</v>
      </c>
      <c r="K301" s="271">
        <v>1645</v>
      </c>
      <c r="L301" s="271">
        <v>1561.1</v>
      </c>
      <c r="M301" s="271">
        <v>3.0495999999999999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1057</v>
      </c>
      <c r="D302" s="272">
        <v>1068.3333333333333</v>
      </c>
      <c r="E302" s="272">
        <v>1039.6666666666665</v>
      </c>
      <c r="F302" s="272">
        <v>1022.3333333333333</v>
      </c>
      <c r="G302" s="272">
        <v>993.66666666666652</v>
      </c>
      <c r="H302" s="272">
        <v>1085.6666666666665</v>
      </c>
      <c r="I302" s="272">
        <v>1114.333333333333</v>
      </c>
      <c r="J302" s="272">
        <v>1131.6666666666665</v>
      </c>
      <c r="K302" s="271">
        <v>1097</v>
      </c>
      <c r="L302" s="271">
        <v>1051</v>
      </c>
      <c r="M302" s="271">
        <v>4.5034200000000002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852.45</v>
      </c>
      <c r="D303" s="272">
        <v>857.7166666666667</v>
      </c>
      <c r="E303" s="272">
        <v>844.73333333333335</v>
      </c>
      <c r="F303" s="272">
        <v>837.01666666666665</v>
      </c>
      <c r="G303" s="272">
        <v>824.0333333333333</v>
      </c>
      <c r="H303" s="272">
        <v>865.43333333333339</v>
      </c>
      <c r="I303" s="272">
        <v>878.41666666666674</v>
      </c>
      <c r="J303" s="272">
        <v>886.13333333333344</v>
      </c>
      <c r="K303" s="271">
        <v>870.7</v>
      </c>
      <c r="L303" s="271">
        <v>850</v>
      </c>
      <c r="M303" s="271">
        <v>3.5678399999999999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190.7</v>
      </c>
      <c r="D304" s="272">
        <v>191.79999999999998</v>
      </c>
      <c r="E304" s="272">
        <v>188.99999999999997</v>
      </c>
      <c r="F304" s="272">
        <v>187.29999999999998</v>
      </c>
      <c r="G304" s="272">
        <v>184.49999999999997</v>
      </c>
      <c r="H304" s="272">
        <v>193.49999999999997</v>
      </c>
      <c r="I304" s="272">
        <v>196.29999999999998</v>
      </c>
      <c r="J304" s="272">
        <v>197.99999999999997</v>
      </c>
      <c r="K304" s="271">
        <v>194.6</v>
      </c>
      <c r="L304" s="271">
        <v>190.1</v>
      </c>
      <c r="M304" s="271">
        <v>38.979790000000001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1226.7</v>
      </c>
      <c r="D305" s="272">
        <v>1231.0500000000002</v>
      </c>
      <c r="E305" s="272">
        <v>1214.7000000000003</v>
      </c>
      <c r="F305" s="272">
        <v>1202.7</v>
      </c>
      <c r="G305" s="272">
        <v>1186.3500000000001</v>
      </c>
      <c r="H305" s="272">
        <v>1243.0500000000004</v>
      </c>
      <c r="I305" s="272">
        <v>1259.4000000000003</v>
      </c>
      <c r="J305" s="272">
        <v>1271.4000000000005</v>
      </c>
      <c r="K305" s="271">
        <v>1247.4000000000001</v>
      </c>
      <c r="L305" s="271">
        <v>1219.05</v>
      </c>
      <c r="M305" s="271">
        <v>24.433229999999998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273.2</v>
      </c>
      <c r="D306" s="272">
        <v>272.61666666666667</v>
      </c>
      <c r="E306" s="272">
        <v>267.23333333333335</v>
      </c>
      <c r="F306" s="272">
        <v>261.26666666666665</v>
      </c>
      <c r="G306" s="272">
        <v>255.88333333333333</v>
      </c>
      <c r="H306" s="272">
        <v>278.58333333333337</v>
      </c>
      <c r="I306" s="272">
        <v>283.9666666666667</v>
      </c>
      <c r="J306" s="272">
        <v>289.93333333333339</v>
      </c>
      <c r="K306" s="271">
        <v>278</v>
      </c>
      <c r="L306" s="271">
        <v>266.64999999999998</v>
      </c>
      <c r="M306" s="271">
        <v>5.5284899999999997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252.15</v>
      </c>
      <c r="D307" s="272">
        <v>253.85</v>
      </c>
      <c r="E307" s="272">
        <v>248.84999999999997</v>
      </c>
      <c r="F307" s="272">
        <v>245.54999999999998</v>
      </c>
      <c r="G307" s="272">
        <v>240.54999999999995</v>
      </c>
      <c r="H307" s="272">
        <v>257.14999999999998</v>
      </c>
      <c r="I307" s="272">
        <v>262.15000000000003</v>
      </c>
      <c r="J307" s="272">
        <v>265.45</v>
      </c>
      <c r="K307" s="271">
        <v>258.85000000000002</v>
      </c>
      <c r="L307" s="271">
        <v>250.55</v>
      </c>
      <c r="M307" s="271">
        <v>13.943110000000001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486.5</v>
      </c>
      <c r="D308" s="272">
        <v>489.3</v>
      </c>
      <c r="E308" s="272">
        <v>475.6</v>
      </c>
      <c r="F308" s="272">
        <v>464.7</v>
      </c>
      <c r="G308" s="272">
        <v>451</v>
      </c>
      <c r="H308" s="272">
        <v>500.20000000000005</v>
      </c>
      <c r="I308" s="272">
        <v>513.9</v>
      </c>
      <c r="J308" s="272">
        <v>524.80000000000007</v>
      </c>
      <c r="K308" s="271">
        <v>503</v>
      </c>
      <c r="L308" s="271">
        <v>478.4</v>
      </c>
      <c r="M308" s="271">
        <v>1.01613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99.2</v>
      </c>
      <c r="D309" s="272">
        <v>100.23333333333335</v>
      </c>
      <c r="E309" s="272">
        <v>97.616666666666703</v>
      </c>
      <c r="F309" s="272">
        <v>96.03333333333336</v>
      </c>
      <c r="G309" s="272">
        <v>93.416666666666714</v>
      </c>
      <c r="H309" s="272">
        <v>101.81666666666669</v>
      </c>
      <c r="I309" s="272">
        <v>104.43333333333334</v>
      </c>
      <c r="J309" s="272">
        <v>106.01666666666668</v>
      </c>
      <c r="K309" s="271">
        <v>102.85</v>
      </c>
      <c r="L309" s="271">
        <v>98.65</v>
      </c>
      <c r="M309" s="271">
        <v>67.569140000000004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69</v>
      </c>
      <c r="D310" s="272">
        <v>69.333333333333329</v>
      </c>
      <c r="E310" s="272">
        <v>67.966666666666654</v>
      </c>
      <c r="F310" s="272">
        <v>66.933333333333323</v>
      </c>
      <c r="G310" s="272">
        <v>65.566666666666649</v>
      </c>
      <c r="H310" s="272">
        <v>70.36666666666666</v>
      </c>
      <c r="I310" s="272">
        <v>71.733333333333334</v>
      </c>
      <c r="J310" s="272">
        <v>72.766666666666666</v>
      </c>
      <c r="K310" s="271">
        <v>70.7</v>
      </c>
      <c r="L310" s="271">
        <v>68.3</v>
      </c>
      <c r="M310" s="271">
        <v>36.66328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514.9</v>
      </c>
      <c r="D311" s="272">
        <v>514.86666666666667</v>
      </c>
      <c r="E311" s="272">
        <v>510.73333333333335</v>
      </c>
      <c r="F311" s="272">
        <v>506.56666666666666</v>
      </c>
      <c r="G311" s="272">
        <v>502.43333333333334</v>
      </c>
      <c r="H311" s="272">
        <v>519.0333333333333</v>
      </c>
      <c r="I311" s="272">
        <v>523.16666666666674</v>
      </c>
      <c r="J311" s="272">
        <v>527.33333333333337</v>
      </c>
      <c r="K311" s="271">
        <v>519</v>
      </c>
      <c r="L311" s="271">
        <v>510.7</v>
      </c>
      <c r="M311" s="271">
        <v>10.69955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8628</v>
      </c>
      <c r="D312" s="272">
        <v>8665.8833333333332</v>
      </c>
      <c r="E312" s="272">
        <v>8564.3166666666657</v>
      </c>
      <c r="F312" s="272">
        <v>8500.6333333333332</v>
      </c>
      <c r="G312" s="272">
        <v>8399.0666666666657</v>
      </c>
      <c r="H312" s="272">
        <v>8729.5666666666657</v>
      </c>
      <c r="I312" s="272">
        <v>8831.133333333335</v>
      </c>
      <c r="J312" s="272">
        <v>8894.8166666666657</v>
      </c>
      <c r="K312" s="271">
        <v>8767.4500000000007</v>
      </c>
      <c r="L312" s="271">
        <v>8602.2000000000007</v>
      </c>
      <c r="M312" s="271">
        <v>4.8848500000000001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1989.1</v>
      </c>
      <c r="D313" s="272">
        <v>1999.7</v>
      </c>
      <c r="E313" s="272">
        <v>1969.4</v>
      </c>
      <c r="F313" s="272">
        <v>1949.7</v>
      </c>
      <c r="G313" s="272">
        <v>1919.4</v>
      </c>
      <c r="H313" s="272">
        <v>2019.4</v>
      </c>
      <c r="I313" s="272">
        <v>2049.6999999999998</v>
      </c>
      <c r="J313" s="272">
        <v>2069.4</v>
      </c>
      <c r="K313" s="271">
        <v>2030</v>
      </c>
      <c r="L313" s="271">
        <v>1980</v>
      </c>
      <c r="M313" s="271">
        <v>1.069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801.1</v>
      </c>
      <c r="D314" s="272">
        <v>806.48333333333323</v>
      </c>
      <c r="E314" s="272">
        <v>792.96666666666647</v>
      </c>
      <c r="F314" s="272">
        <v>784.83333333333326</v>
      </c>
      <c r="G314" s="272">
        <v>771.31666666666649</v>
      </c>
      <c r="H314" s="272">
        <v>814.61666666666645</v>
      </c>
      <c r="I314" s="272">
        <v>828.1333333333331</v>
      </c>
      <c r="J314" s="272">
        <v>836.26666666666642</v>
      </c>
      <c r="K314" s="271">
        <v>820</v>
      </c>
      <c r="L314" s="271">
        <v>798.35</v>
      </c>
      <c r="M314" s="271">
        <v>3.3280799999999999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377</v>
      </c>
      <c r="D315" s="272">
        <v>378.98333333333329</v>
      </c>
      <c r="E315" s="272">
        <v>372.16666666666657</v>
      </c>
      <c r="F315" s="272">
        <v>367.33333333333326</v>
      </c>
      <c r="G315" s="272">
        <v>360.51666666666654</v>
      </c>
      <c r="H315" s="272">
        <v>383.81666666666661</v>
      </c>
      <c r="I315" s="272">
        <v>390.63333333333333</v>
      </c>
      <c r="J315" s="272">
        <v>395.46666666666664</v>
      </c>
      <c r="K315" s="271">
        <v>385.8</v>
      </c>
      <c r="L315" s="271">
        <v>374.15</v>
      </c>
      <c r="M315" s="271">
        <v>36.92418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304.10000000000002</v>
      </c>
      <c r="D316" s="272">
        <v>305.8</v>
      </c>
      <c r="E316" s="272">
        <v>300.60000000000002</v>
      </c>
      <c r="F316" s="272">
        <v>297.10000000000002</v>
      </c>
      <c r="G316" s="272">
        <v>291.90000000000003</v>
      </c>
      <c r="H316" s="272">
        <v>309.3</v>
      </c>
      <c r="I316" s="272">
        <v>314.49999999999994</v>
      </c>
      <c r="J316" s="272">
        <v>318</v>
      </c>
      <c r="K316" s="271">
        <v>311</v>
      </c>
      <c r="L316" s="271">
        <v>302.3</v>
      </c>
      <c r="M316" s="271">
        <v>3.2730600000000001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726.2</v>
      </c>
      <c r="D317" s="272">
        <v>724.11666666666667</v>
      </c>
      <c r="E317" s="272">
        <v>714.73333333333335</v>
      </c>
      <c r="F317" s="272">
        <v>703.26666666666665</v>
      </c>
      <c r="G317" s="272">
        <v>693.88333333333333</v>
      </c>
      <c r="H317" s="272">
        <v>735.58333333333337</v>
      </c>
      <c r="I317" s="272">
        <v>744.96666666666681</v>
      </c>
      <c r="J317" s="272">
        <v>756.43333333333339</v>
      </c>
      <c r="K317" s="271">
        <v>733.5</v>
      </c>
      <c r="L317" s="271">
        <v>712.65</v>
      </c>
      <c r="M317" s="271">
        <v>1.04782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802</v>
      </c>
      <c r="D318" s="272">
        <v>806.1</v>
      </c>
      <c r="E318" s="272">
        <v>787.2</v>
      </c>
      <c r="F318" s="272">
        <v>772.4</v>
      </c>
      <c r="G318" s="272">
        <v>753.5</v>
      </c>
      <c r="H318" s="272">
        <v>820.90000000000009</v>
      </c>
      <c r="I318" s="272">
        <v>839.8</v>
      </c>
      <c r="J318" s="272">
        <v>854.60000000000014</v>
      </c>
      <c r="K318" s="271">
        <v>825</v>
      </c>
      <c r="L318" s="271">
        <v>791.3</v>
      </c>
      <c r="M318" s="271">
        <v>1.4877899999999999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1372.25</v>
      </c>
      <c r="D319" s="272">
        <v>1383.8</v>
      </c>
      <c r="E319" s="272">
        <v>1355.05</v>
      </c>
      <c r="F319" s="272">
        <v>1337.85</v>
      </c>
      <c r="G319" s="272">
        <v>1309.0999999999999</v>
      </c>
      <c r="H319" s="272">
        <v>1401</v>
      </c>
      <c r="I319" s="272">
        <v>1429.75</v>
      </c>
      <c r="J319" s="272">
        <v>1446.95</v>
      </c>
      <c r="K319" s="271">
        <v>1412.55</v>
      </c>
      <c r="L319" s="271">
        <v>1366.6</v>
      </c>
      <c r="M319" s="271">
        <v>3.66527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3381.6</v>
      </c>
      <c r="D320" s="272">
        <v>3415.75</v>
      </c>
      <c r="E320" s="272">
        <v>3336.5</v>
      </c>
      <c r="F320" s="272">
        <v>3291.4</v>
      </c>
      <c r="G320" s="272">
        <v>3212.15</v>
      </c>
      <c r="H320" s="272">
        <v>3460.85</v>
      </c>
      <c r="I320" s="272">
        <v>3540.1</v>
      </c>
      <c r="J320" s="272">
        <v>3585.2</v>
      </c>
      <c r="K320" s="271">
        <v>3495</v>
      </c>
      <c r="L320" s="271">
        <v>3370.65</v>
      </c>
      <c r="M320" s="271">
        <v>5.1332599999999999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769.85</v>
      </c>
      <c r="D322" s="272">
        <v>769.55000000000007</v>
      </c>
      <c r="E322" s="272">
        <v>764.45000000000016</v>
      </c>
      <c r="F322" s="272">
        <v>759.05000000000007</v>
      </c>
      <c r="G322" s="272">
        <v>753.95000000000016</v>
      </c>
      <c r="H322" s="272">
        <v>774.95000000000016</v>
      </c>
      <c r="I322" s="272">
        <v>780.05000000000007</v>
      </c>
      <c r="J322" s="272">
        <v>785.45000000000016</v>
      </c>
      <c r="K322" s="271">
        <v>774.65</v>
      </c>
      <c r="L322" s="271">
        <v>764.15</v>
      </c>
      <c r="M322" s="271">
        <v>0.81352000000000002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2346.3000000000002</v>
      </c>
      <c r="D323" s="272">
        <v>2355.1</v>
      </c>
      <c r="E323" s="272">
        <v>2321.1999999999998</v>
      </c>
      <c r="F323" s="272">
        <v>2296.1</v>
      </c>
      <c r="G323" s="272">
        <v>2262.1999999999998</v>
      </c>
      <c r="H323" s="272">
        <v>2380.1999999999998</v>
      </c>
      <c r="I323" s="272">
        <v>2414.1000000000004</v>
      </c>
      <c r="J323" s="272">
        <v>2439.1999999999998</v>
      </c>
      <c r="K323" s="271">
        <v>2389</v>
      </c>
      <c r="L323" s="271">
        <v>2330</v>
      </c>
      <c r="M323" s="271">
        <v>6.8809100000000001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1276</v>
      </c>
      <c r="D324" s="272">
        <v>1288.6666666666667</v>
      </c>
      <c r="E324" s="272">
        <v>1257.3333333333335</v>
      </c>
      <c r="F324" s="272">
        <v>1238.6666666666667</v>
      </c>
      <c r="G324" s="272">
        <v>1207.3333333333335</v>
      </c>
      <c r="H324" s="272">
        <v>1307.3333333333335</v>
      </c>
      <c r="I324" s="272">
        <v>1338.666666666667</v>
      </c>
      <c r="J324" s="272">
        <v>1357.3333333333335</v>
      </c>
      <c r="K324" s="271">
        <v>1320</v>
      </c>
      <c r="L324" s="271">
        <v>1270</v>
      </c>
      <c r="M324" s="271">
        <v>4.2935400000000001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1029.4000000000001</v>
      </c>
      <c r="D325" s="272">
        <v>1028.9833333333333</v>
      </c>
      <c r="E325" s="272">
        <v>1014.3666666666668</v>
      </c>
      <c r="F325" s="272">
        <v>999.33333333333348</v>
      </c>
      <c r="G325" s="272">
        <v>984.71666666666692</v>
      </c>
      <c r="H325" s="272">
        <v>1044.0166666666667</v>
      </c>
      <c r="I325" s="272">
        <v>1058.633333333333</v>
      </c>
      <c r="J325" s="272">
        <v>1073.6666666666665</v>
      </c>
      <c r="K325" s="271">
        <v>1043.5999999999999</v>
      </c>
      <c r="L325" s="271">
        <v>1013.95</v>
      </c>
      <c r="M325" s="271">
        <v>10.37069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634.35</v>
      </c>
      <c r="D326" s="272">
        <v>638.4</v>
      </c>
      <c r="E326" s="272">
        <v>628.44999999999993</v>
      </c>
      <c r="F326" s="272">
        <v>622.54999999999995</v>
      </c>
      <c r="G326" s="272">
        <v>612.59999999999991</v>
      </c>
      <c r="H326" s="272">
        <v>644.29999999999995</v>
      </c>
      <c r="I326" s="272">
        <v>654.25</v>
      </c>
      <c r="J326" s="272">
        <v>660.15</v>
      </c>
      <c r="K326" s="271">
        <v>648.35</v>
      </c>
      <c r="L326" s="271">
        <v>632.5</v>
      </c>
      <c r="M326" s="271">
        <v>2.17916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32.75</v>
      </c>
      <c r="D327" s="272">
        <v>32.916666666666664</v>
      </c>
      <c r="E327" s="272">
        <v>32.483333333333327</v>
      </c>
      <c r="F327" s="272">
        <v>32.216666666666661</v>
      </c>
      <c r="G327" s="272">
        <v>31.783333333333324</v>
      </c>
      <c r="H327" s="272">
        <v>33.18333333333333</v>
      </c>
      <c r="I327" s="272">
        <v>33.616666666666667</v>
      </c>
      <c r="J327" s="272">
        <v>33.883333333333333</v>
      </c>
      <c r="K327" s="271">
        <v>33.35</v>
      </c>
      <c r="L327" s="271">
        <v>32.65</v>
      </c>
      <c r="M327" s="271">
        <v>14.57169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65.75</v>
      </c>
      <c r="D328" s="272">
        <v>65.833333333333329</v>
      </c>
      <c r="E328" s="272">
        <v>64.566666666666663</v>
      </c>
      <c r="F328" s="272">
        <v>63.38333333333334</v>
      </c>
      <c r="G328" s="272">
        <v>62.116666666666674</v>
      </c>
      <c r="H328" s="272">
        <v>67.016666666666652</v>
      </c>
      <c r="I328" s="272">
        <v>68.283333333333331</v>
      </c>
      <c r="J328" s="272">
        <v>69.46666666666664</v>
      </c>
      <c r="K328" s="271">
        <v>67.099999999999994</v>
      </c>
      <c r="L328" s="271">
        <v>64.650000000000006</v>
      </c>
      <c r="M328" s="271">
        <v>28.778770000000002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566.9</v>
      </c>
      <c r="D329" s="272">
        <v>565.61666666666667</v>
      </c>
      <c r="E329" s="272">
        <v>559.2833333333333</v>
      </c>
      <c r="F329" s="272">
        <v>551.66666666666663</v>
      </c>
      <c r="G329" s="272">
        <v>545.33333333333326</v>
      </c>
      <c r="H329" s="272">
        <v>573.23333333333335</v>
      </c>
      <c r="I329" s="272">
        <v>579.56666666666661</v>
      </c>
      <c r="J329" s="272">
        <v>587.18333333333339</v>
      </c>
      <c r="K329" s="271">
        <v>571.95000000000005</v>
      </c>
      <c r="L329" s="271">
        <v>558</v>
      </c>
      <c r="M329" s="271">
        <v>0.28122999999999998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33.950000000000003</v>
      </c>
      <c r="D330" s="272">
        <v>34.233333333333327</v>
      </c>
      <c r="E330" s="272">
        <v>33.566666666666656</v>
      </c>
      <c r="F330" s="272">
        <v>33.18333333333333</v>
      </c>
      <c r="G330" s="272">
        <v>32.516666666666659</v>
      </c>
      <c r="H330" s="272">
        <v>34.616666666666653</v>
      </c>
      <c r="I330" s="272">
        <v>35.283333333333324</v>
      </c>
      <c r="J330" s="272">
        <v>35.66666666666665</v>
      </c>
      <c r="K330" s="271">
        <v>34.9</v>
      </c>
      <c r="L330" s="271">
        <v>33.85</v>
      </c>
      <c r="M330" s="271">
        <v>51.201079999999997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68.75</v>
      </c>
      <c r="D331" s="272">
        <v>69.583333333333329</v>
      </c>
      <c r="E331" s="272">
        <v>67.716666666666654</v>
      </c>
      <c r="F331" s="272">
        <v>66.683333333333323</v>
      </c>
      <c r="G331" s="272">
        <v>64.816666666666649</v>
      </c>
      <c r="H331" s="272">
        <v>70.61666666666666</v>
      </c>
      <c r="I331" s="272">
        <v>72.483333333333334</v>
      </c>
      <c r="J331" s="272">
        <v>73.516666666666666</v>
      </c>
      <c r="K331" s="271">
        <v>71.45</v>
      </c>
      <c r="L331" s="271">
        <v>68.55</v>
      </c>
      <c r="M331" s="271">
        <v>23.548079999999999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112.7</v>
      </c>
      <c r="D332" s="272">
        <v>113.40000000000002</v>
      </c>
      <c r="E332" s="272">
        <v>111.40000000000003</v>
      </c>
      <c r="F332" s="272">
        <v>110.10000000000001</v>
      </c>
      <c r="G332" s="272">
        <v>108.10000000000002</v>
      </c>
      <c r="H332" s="272">
        <v>114.70000000000005</v>
      </c>
      <c r="I332" s="272">
        <v>116.70000000000002</v>
      </c>
      <c r="J332" s="272">
        <v>118.00000000000006</v>
      </c>
      <c r="K332" s="271">
        <v>115.4</v>
      </c>
      <c r="L332" s="271">
        <v>112.1</v>
      </c>
      <c r="M332" s="271">
        <v>201.00046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255.25</v>
      </c>
      <c r="D333" s="272">
        <v>258.34999999999997</v>
      </c>
      <c r="E333" s="272">
        <v>250.89999999999992</v>
      </c>
      <c r="F333" s="272">
        <v>246.54999999999995</v>
      </c>
      <c r="G333" s="272">
        <v>239.09999999999991</v>
      </c>
      <c r="H333" s="272">
        <v>262.69999999999993</v>
      </c>
      <c r="I333" s="272">
        <v>270.14999999999998</v>
      </c>
      <c r="J333" s="272">
        <v>274.49999999999994</v>
      </c>
      <c r="K333" s="271">
        <v>265.8</v>
      </c>
      <c r="L333" s="271">
        <v>254</v>
      </c>
      <c r="M333" s="271">
        <v>5.7594399999999997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156.5</v>
      </c>
      <c r="D334" s="272">
        <v>157.15</v>
      </c>
      <c r="E334" s="272">
        <v>155.35000000000002</v>
      </c>
      <c r="F334" s="272">
        <v>154.20000000000002</v>
      </c>
      <c r="G334" s="272">
        <v>152.40000000000003</v>
      </c>
      <c r="H334" s="272">
        <v>158.30000000000001</v>
      </c>
      <c r="I334" s="272">
        <v>160.10000000000002</v>
      </c>
      <c r="J334" s="272">
        <v>161.25</v>
      </c>
      <c r="K334" s="271">
        <v>158.94999999999999</v>
      </c>
      <c r="L334" s="271">
        <v>156</v>
      </c>
      <c r="M334" s="271">
        <v>114.00211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704.95</v>
      </c>
      <c r="D335" s="272">
        <v>708.55000000000007</v>
      </c>
      <c r="E335" s="272">
        <v>696.40000000000009</v>
      </c>
      <c r="F335" s="272">
        <v>687.85</v>
      </c>
      <c r="G335" s="272">
        <v>675.7</v>
      </c>
      <c r="H335" s="272">
        <v>717.10000000000014</v>
      </c>
      <c r="I335" s="272">
        <v>729.25</v>
      </c>
      <c r="J335" s="272">
        <v>737.80000000000018</v>
      </c>
      <c r="K335" s="271">
        <v>720.7</v>
      </c>
      <c r="L335" s="271">
        <v>700</v>
      </c>
      <c r="M335" s="271">
        <v>0.86063000000000001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77</v>
      </c>
      <c r="D336" s="272">
        <v>77.600000000000009</v>
      </c>
      <c r="E336" s="272">
        <v>76.200000000000017</v>
      </c>
      <c r="F336" s="272">
        <v>75.400000000000006</v>
      </c>
      <c r="G336" s="272">
        <v>74.000000000000014</v>
      </c>
      <c r="H336" s="272">
        <v>78.40000000000002</v>
      </c>
      <c r="I336" s="272">
        <v>79.800000000000026</v>
      </c>
      <c r="J336" s="272">
        <v>80.600000000000023</v>
      </c>
      <c r="K336" s="271">
        <v>79</v>
      </c>
      <c r="L336" s="271">
        <v>76.8</v>
      </c>
      <c r="M336" s="271">
        <v>120.9295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4228.2</v>
      </c>
      <c r="D337" s="272">
        <v>4249.4000000000005</v>
      </c>
      <c r="E337" s="272">
        <v>4178.8000000000011</v>
      </c>
      <c r="F337" s="272">
        <v>4129.4000000000005</v>
      </c>
      <c r="G337" s="272">
        <v>4058.8000000000011</v>
      </c>
      <c r="H337" s="272">
        <v>4298.8000000000011</v>
      </c>
      <c r="I337" s="272">
        <v>4369.4000000000015</v>
      </c>
      <c r="J337" s="272">
        <v>4418.8000000000011</v>
      </c>
      <c r="K337" s="271">
        <v>4320</v>
      </c>
      <c r="L337" s="271">
        <v>4200</v>
      </c>
      <c r="M337" s="271">
        <v>1.48705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636.85</v>
      </c>
      <c r="D338" s="272">
        <v>641.61666666666667</v>
      </c>
      <c r="E338" s="272">
        <v>630.23333333333335</v>
      </c>
      <c r="F338" s="272">
        <v>623.61666666666667</v>
      </c>
      <c r="G338" s="272">
        <v>612.23333333333335</v>
      </c>
      <c r="H338" s="272">
        <v>648.23333333333335</v>
      </c>
      <c r="I338" s="272">
        <v>659.61666666666679</v>
      </c>
      <c r="J338" s="272">
        <v>666.23333333333335</v>
      </c>
      <c r="K338" s="271">
        <v>653</v>
      </c>
      <c r="L338" s="271">
        <v>635</v>
      </c>
      <c r="M338" s="271">
        <v>2.3091900000000001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19452.2</v>
      </c>
      <c r="D339" s="272">
        <v>19477.399999999998</v>
      </c>
      <c r="E339" s="272">
        <v>19324.799999999996</v>
      </c>
      <c r="F339" s="272">
        <v>19197.399999999998</v>
      </c>
      <c r="G339" s="272">
        <v>19044.799999999996</v>
      </c>
      <c r="H339" s="272">
        <v>19604.799999999996</v>
      </c>
      <c r="I339" s="272">
        <v>19757.399999999994</v>
      </c>
      <c r="J339" s="272">
        <v>19884.799999999996</v>
      </c>
      <c r="K339" s="271">
        <v>19630</v>
      </c>
      <c r="L339" s="271">
        <v>19350</v>
      </c>
      <c r="M339" s="271">
        <v>0.39794000000000002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72.150000000000006</v>
      </c>
      <c r="D340" s="272">
        <v>72.55</v>
      </c>
      <c r="E340" s="272">
        <v>71.099999999999994</v>
      </c>
      <c r="F340" s="272">
        <v>70.05</v>
      </c>
      <c r="G340" s="272">
        <v>68.599999999999994</v>
      </c>
      <c r="H340" s="272">
        <v>73.599999999999994</v>
      </c>
      <c r="I340" s="272">
        <v>75.050000000000011</v>
      </c>
      <c r="J340" s="272">
        <v>76.099999999999994</v>
      </c>
      <c r="K340" s="271">
        <v>74</v>
      </c>
      <c r="L340" s="271">
        <v>71.5</v>
      </c>
      <c r="M340" s="271">
        <v>14.698180000000001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309.7</v>
      </c>
      <c r="D341" s="272">
        <v>309.41666666666669</v>
      </c>
      <c r="E341" s="272">
        <v>302.58333333333337</v>
      </c>
      <c r="F341" s="272">
        <v>295.4666666666667</v>
      </c>
      <c r="G341" s="272">
        <v>288.63333333333338</v>
      </c>
      <c r="H341" s="272">
        <v>316.53333333333336</v>
      </c>
      <c r="I341" s="272">
        <v>323.36666666666673</v>
      </c>
      <c r="J341" s="272">
        <v>330.48333333333335</v>
      </c>
      <c r="K341" s="271">
        <v>316.25</v>
      </c>
      <c r="L341" s="271">
        <v>302.3</v>
      </c>
      <c r="M341" s="271">
        <v>15.681760000000001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335</v>
      </c>
      <c r="D342" s="272">
        <v>337.16666666666669</v>
      </c>
      <c r="E342" s="272">
        <v>331.88333333333338</v>
      </c>
      <c r="F342" s="272">
        <v>328.76666666666671</v>
      </c>
      <c r="G342" s="272">
        <v>323.48333333333341</v>
      </c>
      <c r="H342" s="272">
        <v>340.28333333333336</v>
      </c>
      <c r="I342" s="272">
        <v>345.56666666666666</v>
      </c>
      <c r="J342" s="272">
        <v>348.68333333333334</v>
      </c>
      <c r="K342" s="271">
        <v>342.45</v>
      </c>
      <c r="L342" s="271">
        <v>334.05</v>
      </c>
      <c r="M342" s="271">
        <v>3.6199499999999998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936.6</v>
      </c>
      <c r="D343" s="272">
        <v>937.61666666666667</v>
      </c>
      <c r="E343" s="272">
        <v>923.38333333333333</v>
      </c>
      <c r="F343" s="272">
        <v>910.16666666666663</v>
      </c>
      <c r="G343" s="272">
        <v>895.93333333333328</v>
      </c>
      <c r="H343" s="272">
        <v>950.83333333333337</v>
      </c>
      <c r="I343" s="272">
        <v>965.06666666666672</v>
      </c>
      <c r="J343" s="272">
        <v>978.28333333333342</v>
      </c>
      <c r="K343" s="271">
        <v>951.85</v>
      </c>
      <c r="L343" s="271">
        <v>924.4</v>
      </c>
      <c r="M343" s="271">
        <v>5.1794399999999996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131.9</v>
      </c>
      <c r="D344" s="272">
        <v>132.06666666666666</v>
      </c>
      <c r="E344" s="272">
        <v>129.63333333333333</v>
      </c>
      <c r="F344" s="272">
        <v>127.36666666666667</v>
      </c>
      <c r="G344" s="272">
        <v>124.93333333333334</v>
      </c>
      <c r="H344" s="272">
        <v>134.33333333333331</v>
      </c>
      <c r="I344" s="272">
        <v>136.76666666666665</v>
      </c>
      <c r="J344" s="272">
        <v>139.0333333333333</v>
      </c>
      <c r="K344" s="271">
        <v>134.5</v>
      </c>
      <c r="L344" s="271">
        <v>129.80000000000001</v>
      </c>
      <c r="M344" s="271">
        <v>312.31393000000003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184.75</v>
      </c>
      <c r="D345" s="272">
        <v>185.73333333333335</v>
      </c>
      <c r="E345" s="272">
        <v>183.06666666666669</v>
      </c>
      <c r="F345" s="272">
        <v>181.38333333333335</v>
      </c>
      <c r="G345" s="272">
        <v>178.7166666666667</v>
      </c>
      <c r="H345" s="272">
        <v>187.41666666666669</v>
      </c>
      <c r="I345" s="272">
        <v>190.08333333333331</v>
      </c>
      <c r="J345" s="272">
        <v>191.76666666666668</v>
      </c>
      <c r="K345" s="271">
        <v>188.4</v>
      </c>
      <c r="L345" s="271">
        <v>184.05</v>
      </c>
      <c r="M345" s="271">
        <v>17.955970000000001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776.35</v>
      </c>
      <c r="D346" s="272">
        <v>783.21666666666658</v>
      </c>
      <c r="E346" s="272">
        <v>766.43333333333317</v>
      </c>
      <c r="F346" s="272">
        <v>756.51666666666654</v>
      </c>
      <c r="G346" s="272">
        <v>739.73333333333312</v>
      </c>
      <c r="H346" s="272">
        <v>793.13333333333321</v>
      </c>
      <c r="I346" s="272">
        <v>809.91666666666674</v>
      </c>
      <c r="J346" s="272">
        <v>819.83333333333326</v>
      </c>
      <c r="K346" s="271">
        <v>800</v>
      </c>
      <c r="L346" s="271">
        <v>773.3</v>
      </c>
      <c r="M346" s="271">
        <v>35.316319999999997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3288.3</v>
      </c>
      <c r="D347" s="272">
        <v>3298.4</v>
      </c>
      <c r="E347" s="272">
        <v>3261.9</v>
      </c>
      <c r="F347" s="272">
        <v>3235.5</v>
      </c>
      <c r="G347" s="272">
        <v>3199</v>
      </c>
      <c r="H347" s="272">
        <v>3324.8</v>
      </c>
      <c r="I347" s="272">
        <v>3361.3</v>
      </c>
      <c r="J347" s="272">
        <v>3387.7000000000003</v>
      </c>
      <c r="K347" s="271">
        <v>3334.9</v>
      </c>
      <c r="L347" s="271">
        <v>3272</v>
      </c>
      <c r="M347" s="271">
        <v>0.53666000000000003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261.60000000000002</v>
      </c>
      <c r="D348" s="272">
        <v>262.63333333333333</v>
      </c>
      <c r="E348" s="272">
        <v>256.06666666666666</v>
      </c>
      <c r="F348" s="272">
        <v>250.53333333333336</v>
      </c>
      <c r="G348" s="272">
        <v>243.9666666666667</v>
      </c>
      <c r="H348" s="272">
        <v>268.16666666666663</v>
      </c>
      <c r="I348" s="272">
        <v>274.73333333333323</v>
      </c>
      <c r="J348" s="272">
        <v>280.26666666666659</v>
      </c>
      <c r="K348" s="271">
        <v>269.2</v>
      </c>
      <c r="L348" s="271">
        <v>257.10000000000002</v>
      </c>
      <c r="M348" s="271">
        <v>2.2466300000000001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524.45000000000005</v>
      </c>
      <c r="D349" s="272">
        <v>533.35</v>
      </c>
      <c r="E349" s="272">
        <v>512.15000000000009</v>
      </c>
      <c r="F349" s="272">
        <v>499.85</v>
      </c>
      <c r="G349" s="272">
        <v>478.65000000000009</v>
      </c>
      <c r="H349" s="272">
        <v>545.65000000000009</v>
      </c>
      <c r="I349" s="272">
        <v>566.85000000000014</v>
      </c>
      <c r="J349" s="272">
        <v>579.15000000000009</v>
      </c>
      <c r="K349" s="271">
        <v>554.54999999999995</v>
      </c>
      <c r="L349" s="271">
        <v>521.04999999999995</v>
      </c>
      <c r="M349" s="271">
        <v>6.2157099999999996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122.6</v>
      </c>
      <c r="D350" s="272">
        <v>123.75</v>
      </c>
      <c r="E350" s="272">
        <v>120.95</v>
      </c>
      <c r="F350" s="272">
        <v>119.3</v>
      </c>
      <c r="G350" s="272">
        <v>116.5</v>
      </c>
      <c r="H350" s="272">
        <v>125.4</v>
      </c>
      <c r="I350" s="272">
        <v>128.20000000000002</v>
      </c>
      <c r="J350" s="272">
        <v>129.85000000000002</v>
      </c>
      <c r="K350" s="271">
        <v>126.55</v>
      </c>
      <c r="L350" s="271">
        <v>122.1</v>
      </c>
      <c r="M350" s="271">
        <v>7.5387599999999999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3379</v>
      </c>
      <c r="D351" s="272">
        <v>3353.5833333333335</v>
      </c>
      <c r="E351" s="272">
        <v>3285.166666666667</v>
      </c>
      <c r="F351" s="272">
        <v>3191.3333333333335</v>
      </c>
      <c r="G351" s="272">
        <v>3122.916666666667</v>
      </c>
      <c r="H351" s="272">
        <v>3447.416666666667</v>
      </c>
      <c r="I351" s="272">
        <v>3515.8333333333339</v>
      </c>
      <c r="J351" s="272">
        <v>3609.666666666667</v>
      </c>
      <c r="K351" s="271">
        <v>3422</v>
      </c>
      <c r="L351" s="271">
        <v>3259.75</v>
      </c>
      <c r="M351" s="271">
        <v>3.2229899999999998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353.8</v>
      </c>
      <c r="D352" s="272">
        <v>355.45</v>
      </c>
      <c r="E352" s="272">
        <v>350.95</v>
      </c>
      <c r="F352" s="272">
        <v>348.1</v>
      </c>
      <c r="G352" s="272">
        <v>343.6</v>
      </c>
      <c r="H352" s="272">
        <v>358.29999999999995</v>
      </c>
      <c r="I352" s="272">
        <v>362.79999999999995</v>
      </c>
      <c r="J352" s="272">
        <v>365.64999999999992</v>
      </c>
      <c r="K352" s="271">
        <v>359.95</v>
      </c>
      <c r="L352" s="271">
        <v>352.6</v>
      </c>
      <c r="M352" s="271">
        <v>1.36493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252.2</v>
      </c>
      <c r="D353" s="272">
        <v>251.65</v>
      </c>
      <c r="E353" s="272">
        <v>250.4</v>
      </c>
      <c r="F353" s="272">
        <v>248.6</v>
      </c>
      <c r="G353" s="272">
        <v>247.35</v>
      </c>
      <c r="H353" s="272">
        <v>253.45000000000002</v>
      </c>
      <c r="I353" s="272">
        <v>254.70000000000002</v>
      </c>
      <c r="J353" s="272">
        <v>256.5</v>
      </c>
      <c r="K353" s="271">
        <v>252.9</v>
      </c>
      <c r="L353" s="271">
        <v>249.85</v>
      </c>
      <c r="M353" s="271">
        <v>1.6957100000000001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1792.9</v>
      </c>
      <c r="D354" s="272">
        <v>1795.7833333333335</v>
      </c>
      <c r="E354" s="272">
        <v>1767.116666666667</v>
      </c>
      <c r="F354" s="272">
        <v>1741.3333333333335</v>
      </c>
      <c r="G354" s="272">
        <v>1712.666666666667</v>
      </c>
      <c r="H354" s="272">
        <v>1821.5666666666671</v>
      </c>
      <c r="I354" s="272">
        <v>1850.2333333333336</v>
      </c>
      <c r="J354" s="272">
        <v>1876.0166666666671</v>
      </c>
      <c r="K354" s="271">
        <v>1824.45</v>
      </c>
      <c r="L354" s="271">
        <v>1770</v>
      </c>
      <c r="M354" s="271">
        <v>15.95848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48997</v>
      </c>
      <c r="D355" s="272">
        <v>49433.65</v>
      </c>
      <c r="E355" s="272">
        <v>48387.4</v>
      </c>
      <c r="F355" s="272">
        <v>47777.8</v>
      </c>
      <c r="G355" s="272">
        <v>46731.55</v>
      </c>
      <c r="H355" s="272">
        <v>50043.25</v>
      </c>
      <c r="I355" s="272">
        <v>51089.5</v>
      </c>
      <c r="J355" s="272">
        <v>51699.1</v>
      </c>
      <c r="K355" s="271">
        <v>50479.9</v>
      </c>
      <c r="L355" s="271">
        <v>48824.05</v>
      </c>
      <c r="M355" s="271">
        <v>0.17313000000000001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3692.9</v>
      </c>
      <c r="D356" s="272">
        <v>3701.0166666666664</v>
      </c>
      <c r="E356" s="272">
        <v>3663.0333333333328</v>
      </c>
      <c r="F356" s="272">
        <v>3633.1666666666665</v>
      </c>
      <c r="G356" s="272">
        <v>3595.1833333333329</v>
      </c>
      <c r="H356" s="272">
        <v>3730.8833333333328</v>
      </c>
      <c r="I356" s="272">
        <v>3768.8666666666663</v>
      </c>
      <c r="J356" s="272">
        <v>3798.7333333333327</v>
      </c>
      <c r="K356" s="271">
        <v>3739</v>
      </c>
      <c r="L356" s="271">
        <v>3671.15</v>
      </c>
      <c r="M356" s="271">
        <v>1.66584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212.35</v>
      </c>
      <c r="D357" s="272">
        <v>212.11666666666667</v>
      </c>
      <c r="E357" s="272">
        <v>210.73333333333335</v>
      </c>
      <c r="F357" s="272">
        <v>209.11666666666667</v>
      </c>
      <c r="G357" s="272">
        <v>207.73333333333335</v>
      </c>
      <c r="H357" s="272">
        <v>213.73333333333335</v>
      </c>
      <c r="I357" s="272">
        <v>215.11666666666667</v>
      </c>
      <c r="J357" s="272">
        <v>216.73333333333335</v>
      </c>
      <c r="K357" s="271">
        <v>213.5</v>
      </c>
      <c r="L357" s="271">
        <v>210.5</v>
      </c>
      <c r="M357" s="271">
        <v>14.727550000000001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4171.45</v>
      </c>
      <c r="D358" s="272">
        <v>4186.1500000000005</v>
      </c>
      <c r="E358" s="272">
        <v>4140.3000000000011</v>
      </c>
      <c r="F358" s="272">
        <v>4109.1500000000005</v>
      </c>
      <c r="G358" s="272">
        <v>4063.3000000000011</v>
      </c>
      <c r="H358" s="272">
        <v>4217.3000000000011</v>
      </c>
      <c r="I358" s="272">
        <v>4263.1500000000015</v>
      </c>
      <c r="J358" s="272">
        <v>4294.3000000000011</v>
      </c>
      <c r="K358" s="271">
        <v>4232</v>
      </c>
      <c r="L358" s="271">
        <v>4155</v>
      </c>
      <c r="M358" s="271">
        <v>0.17907999999999999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1394.25</v>
      </c>
      <c r="D359" s="272">
        <v>1380.75</v>
      </c>
      <c r="E359" s="272">
        <v>1336.5</v>
      </c>
      <c r="F359" s="272">
        <v>1278.75</v>
      </c>
      <c r="G359" s="272">
        <v>1234.5</v>
      </c>
      <c r="H359" s="272">
        <v>1438.5</v>
      </c>
      <c r="I359" s="272">
        <v>1482.75</v>
      </c>
      <c r="J359" s="272">
        <v>1540.5</v>
      </c>
      <c r="K359" s="271">
        <v>1425</v>
      </c>
      <c r="L359" s="271">
        <v>1323</v>
      </c>
      <c r="M359" s="271">
        <v>4.2738500000000004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2680.15</v>
      </c>
      <c r="D360" s="272">
        <v>2677.5166666666669</v>
      </c>
      <c r="E360" s="272">
        <v>2648.1333333333337</v>
      </c>
      <c r="F360" s="272">
        <v>2616.1166666666668</v>
      </c>
      <c r="G360" s="272">
        <v>2586.7333333333336</v>
      </c>
      <c r="H360" s="272">
        <v>2709.5333333333338</v>
      </c>
      <c r="I360" s="272">
        <v>2738.916666666667</v>
      </c>
      <c r="J360" s="272">
        <v>2770.9333333333338</v>
      </c>
      <c r="K360" s="271">
        <v>2706.9</v>
      </c>
      <c r="L360" s="271">
        <v>2645.5</v>
      </c>
      <c r="M360" s="271">
        <v>3.7467000000000001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1895.7</v>
      </c>
      <c r="D361" s="272">
        <v>1916.2166666666669</v>
      </c>
      <c r="E361" s="272">
        <v>1859.7833333333338</v>
      </c>
      <c r="F361" s="272">
        <v>1823.8666666666668</v>
      </c>
      <c r="G361" s="272">
        <v>1767.4333333333336</v>
      </c>
      <c r="H361" s="272">
        <v>1952.1333333333339</v>
      </c>
      <c r="I361" s="272">
        <v>2008.5666666666668</v>
      </c>
      <c r="J361" s="272">
        <v>2044.483333333334</v>
      </c>
      <c r="K361" s="271">
        <v>1972.65</v>
      </c>
      <c r="L361" s="271">
        <v>1880.3</v>
      </c>
      <c r="M361" s="271">
        <v>29.475809999999999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751.9</v>
      </c>
      <c r="D362" s="272">
        <v>750.43333333333339</v>
      </c>
      <c r="E362" s="272">
        <v>738.86666666666679</v>
      </c>
      <c r="F362" s="272">
        <v>725.83333333333337</v>
      </c>
      <c r="G362" s="272">
        <v>714.26666666666677</v>
      </c>
      <c r="H362" s="272">
        <v>763.46666666666681</v>
      </c>
      <c r="I362" s="272">
        <v>775.03333333333342</v>
      </c>
      <c r="J362" s="272">
        <v>788.06666666666683</v>
      </c>
      <c r="K362" s="271">
        <v>762</v>
      </c>
      <c r="L362" s="271">
        <v>737.4</v>
      </c>
      <c r="M362" s="271">
        <v>0.64939999999999998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2345.1999999999998</v>
      </c>
      <c r="D363" s="272">
        <v>2368.3833333333337</v>
      </c>
      <c r="E363" s="272">
        <v>2316.8666666666672</v>
      </c>
      <c r="F363" s="272">
        <v>2288.5333333333338</v>
      </c>
      <c r="G363" s="272">
        <v>2237.0166666666673</v>
      </c>
      <c r="H363" s="272">
        <v>2396.7166666666672</v>
      </c>
      <c r="I363" s="272">
        <v>2448.2333333333336</v>
      </c>
      <c r="J363" s="272">
        <v>2476.5666666666671</v>
      </c>
      <c r="K363" s="271">
        <v>2419.9</v>
      </c>
      <c r="L363" s="271">
        <v>2340.0500000000002</v>
      </c>
      <c r="M363" s="271">
        <v>1.7571399999999999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2129.1999999999998</v>
      </c>
      <c r="D364" s="272">
        <v>2142.7000000000003</v>
      </c>
      <c r="E364" s="272">
        <v>2110.5000000000005</v>
      </c>
      <c r="F364" s="272">
        <v>2091.8000000000002</v>
      </c>
      <c r="G364" s="272">
        <v>2059.6000000000004</v>
      </c>
      <c r="H364" s="272">
        <v>2161.4000000000005</v>
      </c>
      <c r="I364" s="272">
        <v>2193.6000000000004</v>
      </c>
      <c r="J364" s="272">
        <v>2212.3000000000006</v>
      </c>
      <c r="K364" s="271">
        <v>2174.9</v>
      </c>
      <c r="L364" s="271">
        <v>2124</v>
      </c>
      <c r="M364" s="271">
        <v>2.1844399999999999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274</v>
      </c>
      <c r="D365" s="272">
        <v>276.33333333333331</v>
      </c>
      <c r="E365" s="272">
        <v>270.66666666666663</v>
      </c>
      <c r="F365" s="272">
        <v>267.33333333333331</v>
      </c>
      <c r="G365" s="272">
        <v>261.66666666666663</v>
      </c>
      <c r="H365" s="272">
        <v>279.66666666666663</v>
      </c>
      <c r="I365" s="272">
        <v>285.33333333333326</v>
      </c>
      <c r="J365" s="272">
        <v>288.66666666666663</v>
      </c>
      <c r="K365" s="271">
        <v>282</v>
      </c>
      <c r="L365" s="271">
        <v>273</v>
      </c>
      <c r="M365" s="271">
        <v>26.012979999999999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117.8</v>
      </c>
      <c r="D366" s="272">
        <v>117.78333333333335</v>
      </c>
      <c r="E366" s="272">
        <v>117.06666666666669</v>
      </c>
      <c r="F366" s="272">
        <v>116.33333333333334</v>
      </c>
      <c r="G366" s="272">
        <v>115.61666666666669</v>
      </c>
      <c r="H366" s="272">
        <v>118.51666666666669</v>
      </c>
      <c r="I366" s="272">
        <v>119.23333333333336</v>
      </c>
      <c r="J366" s="272">
        <v>119.9666666666667</v>
      </c>
      <c r="K366" s="271">
        <v>118.5</v>
      </c>
      <c r="L366" s="271">
        <v>117.05</v>
      </c>
      <c r="M366" s="271">
        <v>26.095749999999999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225.95</v>
      </c>
      <c r="D367" s="272">
        <v>227.46666666666667</v>
      </c>
      <c r="E367" s="272">
        <v>224.13333333333333</v>
      </c>
      <c r="F367" s="272">
        <v>222.31666666666666</v>
      </c>
      <c r="G367" s="272">
        <v>218.98333333333332</v>
      </c>
      <c r="H367" s="272">
        <v>229.28333333333333</v>
      </c>
      <c r="I367" s="272">
        <v>232.61666666666665</v>
      </c>
      <c r="J367" s="272">
        <v>234.43333333333334</v>
      </c>
      <c r="K367" s="271">
        <v>230.8</v>
      </c>
      <c r="L367" s="271">
        <v>225.65</v>
      </c>
      <c r="M367" s="271">
        <v>68.928700000000006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375</v>
      </c>
      <c r="D368" s="272">
        <v>373.7</v>
      </c>
      <c r="E368" s="272">
        <v>365.4</v>
      </c>
      <c r="F368" s="272">
        <v>355.8</v>
      </c>
      <c r="G368" s="272">
        <v>347.5</v>
      </c>
      <c r="H368" s="272">
        <v>383.29999999999995</v>
      </c>
      <c r="I368" s="272">
        <v>391.6</v>
      </c>
      <c r="J368" s="272">
        <v>401.19999999999993</v>
      </c>
      <c r="K368" s="271">
        <v>382</v>
      </c>
      <c r="L368" s="271">
        <v>364.1</v>
      </c>
      <c r="M368" s="271">
        <v>6.7550400000000002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444.95</v>
      </c>
      <c r="D369" s="272">
        <v>447.05</v>
      </c>
      <c r="E369" s="272">
        <v>440.40000000000003</v>
      </c>
      <c r="F369" s="272">
        <v>435.85</v>
      </c>
      <c r="G369" s="272">
        <v>429.20000000000005</v>
      </c>
      <c r="H369" s="272">
        <v>451.6</v>
      </c>
      <c r="I369" s="272">
        <v>458.25</v>
      </c>
      <c r="J369" s="272">
        <v>462.8</v>
      </c>
      <c r="K369" s="271">
        <v>453.7</v>
      </c>
      <c r="L369" s="271">
        <v>442.5</v>
      </c>
      <c r="M369" s="271">
        <v>5.5220900000000004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586.1</v>
      </c>
      <c r="D370" s="272">
        <v>587.66666666666663</v>
      </c>
      <c r="E370" s="272">
        <v>582.43333333333328</v>
      </c>
      <c r="F370" s="272">
        <v>578.76666666666665</v>
      </c>
      <c r="G370" s="272">
        <v>573.5333333333333</v>
      </c>
      <c r="H370" s="272">
        <v>591.33333333333326</v>
      </c>
      <c r="I370" s="272">
        <v>596.56666666666661</v>
      </c>
      <c r="J370" s="272">
        <v>600.23333333333323</v>
      </c>
      <c r="K370" s="271">
        <v>592.9</v>
      </c>
      <c r="L370" s="271">
        <v>584</v>
      </c>
      <c r="M370" s="271">
        <v>1.3729800000000001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124.65</v>
      </c>
      <c r="D371" s="272">
        <v>125.61666666666667</v>
      </c>
      <c r="E371" s="272">
        <v>122.63333333333335</v>
      </c>
      <c r="F371" s="272">
        <v>120.61666666666667</v>
      </c>
      <c r="G371" s="272">
        <v>117.63333333333335</v>
      </c>
      <c r="H371" s="272">
        <v>127.63333333333335</v>
      </c>
      <c r="I371" s="272">
        <v>130.61666666666667</v>
      </c>
      <c r="J371" s="272">
        <v>132.63333333333335</v>
      </c>
      <c r="K371" s="271">
        <v>128.6</v>
      </c>
      <c r="L371" s="271">
        <v>123.6</v>
      </c>
      <c r="M371" s="271">
        <v>3.1510799999999999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1330.05</v>
      </c>
      <c r="D372" s="272">
        <v>1317.9666666666667</v>
      </c>
      <c r="E372" s="272">
        <v>1295.9333333333334</v>
      </c>
      <c r="F372" s="272">
        <v>1261.8166666666666</v>
      </c>
      <c r="G372" s="272">
        <v>1239.7833333333333</v>
      </c>
      <c r="H372" s="272">
        <v>1352.0833333333335</v>
      </c>
      <c r="I372" s="272">
        <v>1374.1166666666668</v>
      </c>
      <c r="J372" s="272">
        <v>1408.2333333333336</v>
      </c>
      <c r="K372" s="271">
        <v>1340</v>
      </c>
      <c r="L372" s="271">
        <v>1283.8499999999999</v>
      </c>
      <c r="M372" s="271">
        <v>0.13452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4331.3999999999996</v>
      </c>
      <c r="D373" s="272">
        <v>4351.1166666666659</v>
      </c>
      <c r="E373" s="272">
        <v>4304.3333333333321</v>
      </c>
      <c r="F373" s="272">
        <v>4277.2666666666664</v>
      </c>
      <c r="G373" s="272">
        <v>4230.4833333333327</v>
      </c>
      <c r="H373" s="272">
        <v>4378.1833333333316</v>
      </c>
      <c r="I373" s="272">
        <v>4424.9666666666662</v>
      </c>
      <c r="J373" s="272">
        <v>4452.033333333331</v>
      </c>
      <c r="K373" s="271">
        <v>4397.8999999999996</v>
      </c>
      <c r="L373" s="271">
        <v>4324.05</v>
      </c>
      <c r="M373" s="271">
        <v>0.1305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14613.9</v>
      </c>
      <c r="D374" s="272">
        <v>14551.300000000001</v>
      </c>
      <c r="E374" s="272">
        <v>14442.600000000002</v>
      </c>
      <c r="F374" s="272">
        <v>14271.300000000001</v>
      </c>
      <c r="G374" s="272">
        <v>14162.600000000002</v>
      </c>
      <c r="H374" s="272">
        <v>14722.600000000002</v>
      </c>
      <c r="I374" s="272">
        <v>14831.300000000003</v>
      </c>
      <c r="J374" s="272">
        <v>15002.600000000002</v>
      </c>
      <c r="K374" s="271">
        <v>14660</v>
      </c>
      <c r="L374" s="271">
        <v>14380</v>
      </c>
      <c r="M374" s="271">
        <v>2.768E-2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32.4</v>
      </c>
      <c r="D375" s="272">
        <v>32.65</v>
      </c>
      <c r="E375" s="272">
        <v>32.099999999999994</v>
      </c>
      <c r="F375" s="272">
        <v>31.799999999999997</v>
      </c>
      <c r="G375" s="272">
        <v>31.249999999999993</v>
      </c>
      <c r="H375" s="272">
        <v>32.949999999999996</v>
      </c>
      <c r="I375" s="272">
        <v>33.499999999999993</v>
      </c>
      <c r="J375" s="272">
        <v>33.799999999999997</v>
      </c>
      <c r="K375" s="271">
        <v>33.200000000000003</v>
      </c>
      <c r="L375" s="271">
        <v>32.35</v>
      </c>
      <c r="M375" s="271">
        <v>248.93422000000001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572.35</v>
      </c>
      <c r="D376" s="272">
        <v>571.48333333333346</v>
      </c>
      <c r="E376" s="272">
        <v>566.01666666666688</v>
      </c>
      <c r="F376" s="272">
        <v>559.68333333333339</v>
      </c>
      <c r="G376" s="272">
        <v>554.21666666666681</v>
      </c>
      <c r="H376" s="272">
        <v>577.81666666666695</v>
      </c>
      <c r="I376" s="272">
        <v>583.28333333333342</v>
      </c>
      <c r="J376" s="272">
        <v>589.61666666666702</v>
      </c>
      <c r="K376" s="271">
        <v>576.95000000000005</v>
      </c>
      <c r="L376" s="271">
        <v>565.15</v>
      </c>
      <c r="M376" s="271">
        <v>0.81613000000000002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98.25</v>
      </c>
      <c r="D377" s="272">
        <v>98.2</v>
      </c>
      <c r="E377" s="272">
        <v>96.95</v>
      </c>
      <c r="F377" s="272">
        <v>95.65</v>
      </c>
      <c r="G377" s="272">
        <v>94.4</v>
      </c>
      <c r="H377" s="272">
        <v>99.5</v>
      </c>
      <c r="I377" s="272">
        <v>100.75</v>
      </c>
      <c r="J377" s="272">
        <v>102.05</v>
      </c>
      <c r="K377" s="271">
        <v>99.45</v>
      </c>
      <c r="L377" s="271">
        <v>96.9</v>
      </c>
      <c r="M377" s="271">
        <v>154.33483000000001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103.35</v>
      </c>
      <c r="D378" s="272">
        <v>103.78333333333332</v>
      </c>
      <c r="E378" s="272">
        <v>102.76666666666664</v>
      </c>
      <c r="F378" s="272">
        <v>102.18333333333332</v>
      </c>
      <c r="G378" s="272">
        <v>101.16666666666664</v>
      </c>
      <c r="H378" s="272">
        <v>104.36666666666663</v>
      </c>
      <c r="I378" s="272">
        <v>105.38333333333331</v>
      </c>
      <c r="J378" s="272">
        <v>105.96666666666663</v>
      </c>
      <c r="K378" s="271">
        <v>104.8</v>
      </c>
      <c r="L378" s="271">
        <v>103.2</v>
      </c>
      <c r="M378" s="271">
        <v>31.197330000000001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536.1</v>
      </c>
      <c r="D379" s="272">
        <v>536.94999999999993</v>
      </c>
      <c r="E379" s="272">
        <v>529.49999999999989</v>
      </c>
      <c r="F379" s="272">
        <v>522.9</v>
      </c>
      <c r="G379" s="272">
        <v>515.44999999999993</v>
      </c>
      <c r="H379" s="272">
        <v>543.54999999999984</v>
      </c>
      <c r="I379" s="272">
        <v>550.99999999999989</v>
      </c>
      <c r="J379" s="272">
        <v>557.5999999999998</v>
      </c>
      <c r="K379" s="271">
        <v>544.4</v>
      </c>
      <c r="L379" s="271">
        <v>530.35</v>
      </c>
      <c r="M379" s="271">
        <v>1.08304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281</v>
      </c>
      <c r="D380" s="272">
        <v>278.03333333333336</v>
      </c>
      <c r="E380" s="272">
        <v>273.06666666666672</v>
      </c>
      <c r="F380" s="272">
        <v>265.13333333333338</v>
      </c>
      <c r="G380" s="272">
        <v>260.16666666666674</v>
      </c>
      <c r="H380" s="272">
        <v>285.9666666666667</v>
      </c>
      <c r="I380" s="272">
        <v>290.93333333333328</v>
      </c>
      <c r="J380" s="272">
        <v>298.86666666666667</v>
      </c>
      <c r="K380" s="271">
        <v>283</v>
      </c>
      <c r="L380" s="271">
        <v>270.10000000000002</v>
      </c>
      <c r="M380" s="271">
        <v>4.4139799999999996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963</v>
      </c>
      <c r="D381" s="272">
        <v>960.01666666666677</v>
      </c>
      <c r="E381" s="272">
        <v>945.63333333333355</v>
      </c>
      <c r="F381" s="272">
        <v>928.26666666666677</v>
      </c>
      <c r="G381" s="272">
        <v>913.88333333333355</v>
      </c>
      <c r="H381" s="272">
        <v>977.38333333333355</v>
      </c>
      <c r="I381" s="272">
        <v>991.76666666666677</v>
      </c>
      <c r="J381" s="272">
        <v>1009.1333333333336</v>
      </c>
      <c r="K381" s="271">
        <v>974.4</v>
      </c>
      <c r="L381" s="271">
        <v>942.65</v>
      </c>
      <c r="M381" s="271">
        <v>2.0476000000000001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30.9</v>
      </c>
      <c r="D382" s="272">
        <v>30.966666666666665</v>
      </c>
      <c r="E382" s="272">
        <v>30.733333333333331</v>
      </c>
      <c r="F382" s="272">
        <v>30.566666666666666</v>
      </c>
      <c r="G382" s="272">
        <v>30.333333333333332</v>
      </c>
      <c r="H382" s="272">
        <v>31.133333333333329</v>
      </c>
      <c r="I382" s="272">
        <v>31.366666666666664</v>
      </c>
      <c r="J382" s="272">
        <v>31.533333333333328</v>
      </c>
      <c r="K382" s="271">
        <v>31.2</v>
      </c>
      <c r="L382" s="271">
        <v>30.8</v>
      </c>
      <c r="M382" s="271">
        <v>14.51765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95.55</v>
      </c>
      <c r="D383" s="272">
        <v>95.983333333333348</v>
      </c>
      <c r="E383" s="272">
        <v>94.966666666666697</v>
      </c>
      <c r="F383" s="272">
        <v>94.383333333333354</v>
      </c>
      <c r="G383" s="272">
        <v>93.366666666666703</v>
      </c>
      <c r="H383" s="272">
        <v>96.566666666666691</v>
      </c>
      <c r="I383" s="272">
        <v>97.583333333333343</v>
      </c>
      <c r="J383" s="272">
        <v>98.166666666666686</v>
      </c>
      <c r="K383" s="271">
        <v>97</v>
      </c>
      <c r="L383" s="271">
        <v>95.4</v>
      </c>
      <c r="M383" s="271">
        <v>2.57307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192.05</v>
      </c>
      <c r="D384" s="272">
        <v>192.11666666666667</v>
      </c>
      <c r="E384" s="272">
        <v>188.33333333333334</v>
      </c>
      <c r="F384" s="272">
        <v>184.61666666666667</v>
      </c>
      <c r="G384" s="272">
        <v>180.83333333333334</v>
      </c>
      <c r="H384" s="272">
        <v>195.83333333333334</v>
      </c>
      <c r="I384" s="272">
        <v>199.61666666666665</v>
      </c>
      <c r="J384" s="272">
        <v>203.33333333333334</v>
      </c>
      <c r="K384" s="271">
        <v>195.9</v>
      </c>
      <c r="L384" s="271">
        <v>188.4</v>
      </c>
      <c r="M384" s="271">
        <v>22.96124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602.75</v>
      </c>
      <c r="D385" s="272">
        <v>600.5</v>
      </c>
      <c r="E385" s="272">
        <v>590.9</v>
      </c>
      <c r="F385" s="272">
        <v>579.04999999999995</v>
      </c>
      <c r="G385" s="272">
        <v>569.44999999999993</v>
      </c>
      <c r="H385" s="272">
        <v>612.35</v>
      </c>
      <c r="I385" s="272">
        <v>621.94999999999993</v>
      </c>
      <c r="J385" s="272">
        <v>633.80000000000007</v>
      </c>
      <c r="K385" s="271">
        <v>610.1</v>
      </c>
      <c r="L385" s="271">
        <v>588.65</v>
      </c>
      <c r="M385" s="271">
        <v>0.56906000000000001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223.3</v>
      </c>
      <c r="D386" s="272">
        <v>223.45000000000002</v>
      </c>
      <c r="E386" s="272">
        <v>221.10000000000002</v>
      </c>
      <c r="F386" s="272">
        <v>218.9</v>
      </c>
      <c r="G386" s="272">
        <v>216.55</v>
      </c>
      <c r="H386" s="272">
        <v>225.65000000000003</v>
      </c>
      <c r="I386" s="272">
        <v>228</v>
      </c>
      <c r="J386" s="272">
        <v>230.20000000000005</v>
      </c>
      <c r="K386" s="271">
        <v>225.8</v>
      </c>
      <c r="L386" s="271">
        <v>221.25</v>
      </c>
      <c r="M386" s="271">
        <v>2.30375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88.75</v>
      </c>
      <c r="D387" s="272">
        <v>89.483333333333334</v>
      </c>
      <c r="E387" s="272">
        <v>87.466666666666669</v>
      </c>
      <c r="F387" s="272">
        <v>86.183333333333337</v>
      </c>
      <c r="G387" s="272">
        <v>84.166666666666671</v>
      </c>
      <c r="H387" s="272">
        <v>90.766666666666666</v>
      </c>
      <c r="I387" s="272">
        <v>92.783333333333346</v>
      </c>
      <c r="J387" s="272">
        <v>94.066666666666663</v>
      </c>
      <c r="K387" s="271">
        <v>91.5</v>
      </c>
      <c r="L387" s="271">
        <v>88.2</v>
      </c>
      <c r="M387" s="271">
        <v>20.264949999999999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1730</v>
      </c>
      <c r="D388" s="272">
        <v>1733.7166666666665</v>
      </c>
      <c r="E388" s="272">
        <v>1707.4333333333329</v>
      </c>
      <c r="F388" s="272">
        <v>1684.8666666666666</v>
      </c>
      <c r="G388" s="272">
        <v>1658.583333333333</v>
      </c>
      <c r="H388" s="272">
        <v>1756.2833333333328</v>
      </c>
      <c r="I388" s="272">
        <v>1782.5666666666662</v>
      </c>
      <c r="J388" s="272">
        <v>1805.1333333333328</v>
      </c>
      <c r="K388" s="271">
        <v>1760</v>
      </c>
      <c r="L388" s="271">
        <v>1711.15</v>
      </c>
      <c r="M388" s="271">
        <v>0.67630000000000001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55.15</v>
      </c>
      <c r="D389" s="272">
        <v>54.550000000000004</v>
      </c>
      <c r="E389" s="272">
        <v>51.70000000000001</v>
      </c>
      <c r="F389" s="272">
        <v>48.250000000000007</v>
      </c>
      <c r="G389" s="272">
        <v>45.400000000000013</v>
      </c>
      <c r="H389" s="272">
        <v>58.000000000000007</v>
      </c>
      <c r="I389" s="272">
        <v>60.85</v>
      </c>
      <c r="J389" s="272">
        <v>64.300000000000011</v>
      </c>
      <c r="K389" s="271">
        <v>57.4</v>
      </c>
      <c r="L389" s="271">
        <v>51.1</v>
      </c>
      <c r="M389" s="271">
        <v>115.96040000000001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146.15</v>
      </c>
      <c r="D390" s="272">
        <v>146.65</v>
      </c>
      <c r="E390" s="272">
        <v>144.30000000000001</v>
      </c>
      <c r="F390" s="272">
        <v>142.45000000000002</v>
      </c>
      <c r="G390" s="272">
        <v>140.10000000000002</v>
      </c>
      <c r="H390" s="272">
        <v>148.5</v>
      </c>
      <c r="I390" s="272">
        <v>150.84999999999997</v>
      </c>
      <c r="J390" s="272">
        <v>152.69999999999999</v>
      </c>
      <c r="K390" s="271">
        <v>149</v>
      </c>
      <c r="L390" s="271">
        <v>144.80000000000001</v>
      </c>
      <c r="M390" s="271">
        <v>47.627090000000003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987.1</v>
      </c>
      <c r="D391" s="272">
        <v>989.56666666666661</v>
      </c>
      <c r="E391" s="272">
        <v>980.13333333333321</v>
      </c>
      <c r="F391" s="272">
        <v>973.16666666666663</v>
      </c>
      <c r="G391" s="272">
        <v>963.73333333333323</v>
      </c>
      <c r="H391" s="272">
        <v>996.53333333333319</v>
      </c>
      <c r="I391" s="272">
        <v>1005.9666666666666</v>
      </c>
      <c r="J391" s="272">
        <v>1012.9333333333332</v>
      </c>
      <c r="K391" s="271">
        <v>999</v>
      </c>
      <c r="L391" s="271">
        <v>982.6</v>
      </c>
      <c r="M391" s="271">
        <v>1.18167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2606.6</v>
      </c>
      <c r="D392" s="272">
        <v>2607.9666666666667</v>
      </c>
      <c r="E392" s="272">
        <v>2584.6333333333332</v>
      </c>
      <c r="F392" s="272">
        <v>2562.6666666666665</v>
      </c>
      <c r="G392" s="272">
        <v>2539.333333333333</v>
      </c>
      <c r="H392" s="272">
        <v>2629.9333333333334</v>
      </c>
      <c r="I392" s="272">
        <v>2653.2666666666664</v>
      </c>
      <c r="J392" s="272">
        <v>2675.2333333333336</v>
      </c>
      <c r="K392" s="271">
        <v>2631.3</v>
      </c>
      <c r="L392" s="271">
        <v>2586</v>
      </c>
      <c r="M392" s="271">
        <v>43.711790000000001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133.4</v>
      </c>
      <c r="D393" s="272">
        <v>132.29999999999998</v>
      </c>
      <c r="E393" s="272">
        <v>128.69999999999996</v>
      </c>
      <c r="F393" s="272">
        <v>123.99999999999997</v>
      </c>
      <c r="G393" s="272">
        <v>120.39999999999995</v>
      </c>
      <c r="H393" s="272">
        <v>136.99999999999997</v>
      </c>
      <c r="I393" s="272">
        <v>140.6</v>
      </c>
      <c r="J393" s="272">
        <v>145.29999999999998</v>
      </c>
      <c r="K393" s="271">
        <v>135.9</v>
      </c>
      <c r="L393" s="271">
        <v>127.6</v>
      </c>
      <c r="M393" s="271">
        <v>34.45129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913.45</v>
      </c>
      <c r="D394" s="272">
        <v>918.44999999999993</v>
      </c>
      <c r="E394" s="272">
        <v>902.99999999999989</v>
      </c>
      <c r="F394" s="272">
        <v>892.55</v>
      </c>
      <c r="G394" s="272">
        <v>877.09999999999991</v>
      </c>
      <c r="H394" s="272">
        <v>928.89999999999986</v>
      </c>
      <c r="I394" s="272">
        <v>944.34999999999991</v>
      </c>
      <c r="J394" s="272">
        <v>954.79999999999984</v>
      </c>
      <c r="K394" s="271">
        <v>933.9</v>
      </c>
      <c r="L394" s="271">
        <v>908</v>
      </c>
      <c r="M394" s="271">
        <v>0.19392000000000001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1431.85</v>
      </c>
      <c r="D395" s="272">
        <v>1448.4666666666665</v>
      </c>
      <c r="E395" s="272">
        <v>1408.9333333333329</v>
      </c>
      <c r="F395" s="272">
        <v>1386.0166666666664</v>
      </c>
      <c r="G395" s="272">
        <v>1346.4833333333329</v>
      </c>
      <c r="H395" s="272">
        <v>1471.383333333333</v>
      </c>
      <c r="I395" s="272">
        <v>1510.9166666666663</v>
      </c>
      <c r="J395" s="272">
        <v>1533.833333333333</v>
      </c>
      <c r="K395" s="271">
        <v>1488</v>
      </c>
      <c r="L395" s="271">
        <v>1425.55</v>
      </c>
      <c r="M395" s="271">
        <v>2.22105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903.65</v>
      </c>
      <c r="D396" s="272">
        <v>909.16666666666663</v>
      </c>
      <c r="E396" s="272">
        <v>894.5333333333333</v>
      </c>
      <c r="F396" s="272">
        <v>885.41666666666663</v>
      </c>
      <c r="G396" s="272">
        <v>870.7833333333333</v>
      </c>
      <c r="H396" s="272">
        <v>918.2833333333333</v>
      </c>
      <c r="I396" s="272">
        <v>932.91666666666674</v>
      </c>
      <c r="J396" s="272">
        <v>942.0333333333333</v>
      </c>
      <c r="K396" s="271">
        <v>923.8</v>
      </c>
      <c r="L396" s="271">
        <v>900.05</v>
      </c>
      <c r="M396" s="271">
        <v>12.445320000000001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1276</v>
      </c>
      <c r="D397" s="272">
        <v>1286.1833333333334</v>
      </c>
      <c r="E397" s="272">
        <v>1260.9666666666667</v>
      </c>
      <c r="F397" s="272">
        <v>1245.9333333333334</v>
      </c>
      <c r="G397" s="272">
        <v>1220.7166666666667</v>
      </c>
      <c r="H397" s="272">
        <v>1301.2166666666667</v>
      </c>
      <c r="I397" s="272">
        <v>1326.4333333333334</v>
      </c>
      <c r="J397" s="272">
        <v>1341.4666666666667</v>
      </c>
      <c r="K397" s="271">
        <v>1311.4</v>
      </c>
      <c r="L397" s="271">
        <v>1271.1500000000001</v>
      </c>
      <c r="M397" s="271">
        <v>9.6645099999999999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450.15</v>
      </c>
      <c r="D398" s="272">
        <v>450.5333333333333</v>
      </c>
      <c r="E398" s="272">
        <v>448.86666666666662</v>
      </c>
      <c r="F398" s="272">
        <v>447.58333333333331</v>
      </c>
      <c r="G398" s="272">
        <v>445.91666666666663</v>
      </c>
      <c r="H398" s="272">
        <v>451.81666666666661</v>
      </c>
      <c r="I398" s="272">
        <v>453.48333333333335</v>
      </c>
      <c r="J398" s="272">
        <v>454.76666666666659</v>
      </c>
      <c r="K398" s="271">
        <v>452.2</v>
      </c>
      <c r="L398" s="271">
        <v>449.25</v>
      </c>
      <c r="M398" s="271">
        <v>0.52239000000000002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28.2</v>
      </c>
      <c r="D399" s="272">
        <v>28.316666666666663</v>
      </c>
      <c r="E399" s="272">
        <v>28.033333333333324</v>
      </c>
      <c r="F399" s="272">
        <v>27.86666666666666</v>
      </c>
      <c r="G399" s="272">
        <v>27.583333333333321</v>
      </c>
      <c r="H399" s="272">
        <v>28.483333333333327</v>
      </c>
      <c r="I399" s="272">
        <v>28.766666666666666</v>
      </c>
      <c r="J399" s="272">
        <v>28.93333333333333</v>
      </c>
      <c r="K399" s="271">
        <v>28.6</v>
      </c>
      <c r="L399" s="271">
        <v>28.15</v>
      </c>
      <c r="M399" s="271">
        <v>6.6308600000000002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4583.3999999999996</v>
      </c>
      <c r="D400" s="272">
        <v>4570.3999999999996</v>
      </c>
      <c r="E400" s="272">
        <v>4495.8999999999996</v>
      </c>
      <c r="F400" s="272">
        <v>4408.3999999999996</v>
      </c>
      <c r="G400" s="272">
        <v>4333.8999999999996</v>
      </c>
      <c r="H400" s="272">
        <v>4657.8999999999996</v>
      </c>
      <c r="I400" s="272">
        <v>4732.3999999999996</v>
      </c>
      <c r="J400" s="272">
        <v>4819.8999999999996</v>
      </c>
      <c r="K400" s="271">
        <v>4644.8999999999996</v>
      </c>
      <c r="L400" s="271">
        <v>4482.8999999999996</v>
      </c>
      <c r="M400" s="271">
        <v>0.50121000000000004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2393.4499999999998</v>
      </c>
      <c r="D401" s="272">
        <v>2402.2999999999997</v>
      </c>
      <c r="E401" s="272">
        <v>2350.5999999999995</v>
      </c>
      <c r="F401" s="272">
        <v>2307.7499999999995</v>
      </c>
      <c r="G401" s="272">
        <v>2256.0499999999993</v>
      </c>
      <c r="H401" s="272">
        <v>2445.1499999999996</v>
      </c>
      <c r="I401" s="272">
        <v>2496.8499999999995</v>
      </c>
      <c r="J401" s="272">
        <v>2539.6999999999998</v>
      </c>
      <c r="K401" s="271">
        <v>2454</v>
      </c>
      <c r="L401" s="271">
        <v>2359.4499999999998</v>
      </c>
      <c r="M401" s="271">
        <v>4.36531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6304.2</v>
      </c>
      <c r="D402" s="272">
        <v>6322.3666666666659</v>
      </c>
      <c r="E402" s="272">
        <v>6276.8333333333321</v>
      </c>
      <c r="F402" s="272">
        <v>6249.4666666666662</v>
      </c>
      <c r="G402" s="272">
        <v>6203.9333333333325</v>
      </c>
      <c r="H402" s="272">
        <v>6349.7333333333318</v>
      </c>
      <c r="I402" s="272">
        <v>6395.2666666666664</v>
      </c>
      <c r="J402" s="272">
        <v>6422.6333333333314</v>
      </c>
      <c r="K402" s="271">
        <v>6367.9</v>
      </c>
      <c r="L402" s="271">
        <v>6295</v>
      </c>
      <c r="M402" s="271">
        <v>0.19528000000000001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1244.45</v>
      </c>
      <c r="D403" s="272">
        <v>1250.8999999999999</v>
      </c>
      <c r="E403" s="272">
        <v>1227.5499999999997</v>
      </c>
      <c r="F403" s="272">
        <v>1210.6499999999999</v>
      </c>
      <c r="G403" s="272">
        <v>1187.2999999999997</v>
      </c>
      <c r="H403" s="272">
        <v>1267.7999999999997</v>
      </c>
      <c r="I403" s="272">
        <v>1291.1499999999996</v>
      </c>
      <c r="J403" s="272">
        <v>1308.0499999999997</v>
      </c>
      <c r="K403" s="271">
        <v>1274.25</v>
      </c>
      <c r="L403" s="271">
        <v>1234</v>
      </c>
      <c r="M403" s="271">
        <v>0.96355000000000002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407</v>
      </c>
      <c r="D404" s="272">
        <v>408.3</v>
      </c>
      <c r="E404" s="272">
        <v>400.8</v>
      </c>
      <c r="F404" s="272">
        <v>394.6</v>
      </c>
      <c r="G404" s="272">
        <v>387.1</v>
      </c>
      <c r="H404" s="272">
        <v>414.5</v>
      </c>
      <c r="I404" s="272">
        <v>422</v>
      </c>
      <c r="J404" s="272">
        <v>428.2</v>
      </c>
      <c r="K404" s="271">
        <v>415.8</v>
      </c>
      <c r="L404" s="271">
        <v>402.1</v>
      </c>
      <c r="M404" s="271">
        <v>1.54295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2979.35</v>
      </c>
      <c r="D405" s="272">
        <v>2960.7666666666664</v>
      </c>
      <c r="E405" s="272">
        <v>2923.5333333333328</v>
      </c>
      <c r="F405" s="272">
        <v>2867.7166666666662</v>
      </c>
      <c r="G405" s="272">
        <v>2830.4833333333327</v>
      </c>
      <c r="H405" s="272">
        <v>3016.583333333333</v>
      </c>
      <c r="I405" s="272">
        <v>3053.8166666666666</v>
      </c>
      <c r="J405" s="272">
        <v>3109.6333333333332</v>
      </c>
      <c r="K405" s="271">
        <v>2998</v>
      </c>
      <c r="L405" s="271">
        <v>2904.95</v>
      </c>
      <c r="M405" s="271">
        <v>1.05281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117</v>
      </c>
      <c r="D406" s="272">
        <v>114.66666666666667</v>
      </c>
      <c r="E406" s="272">
        <v>109.48333333333335</v>
      </c>
      <c r="F406" s="272">
        <v>101.96666666666668</v>
      </c>
      <c r="G406" s="272">
        <v>96.78333333333336</v>
      </c>
      <c r="H406" s="272">
        <v>122.18333333333334</v>
      </c>
      <c r="I406" s="272">
        <v>127.36666666666665</v>
      </c>
      <c r="J406" s="272">
        <v>134.88333333333333</v>
      </c>
      <c r="K406" s="271">
        <v>119.85</v>
      </c>
      <c r="L406" s="271">
        <v>107.15</v>
      </c>
      <c r="M406" s="271">
        <v>29.73584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3000.95</v>
      </c>
      <c r="D407" s="272">
        <v>2998.7833333333333</v>
      </c>
      <c r="E407" s="272">
        <v>2977.5666666666666</v>
      </c>
      <c r="F407" s="272">
        <v>2954.1833333333334</v>
      </c>
      <c r="G407" s="272">
        <v>2932.9666666666667</v>
      </c>
      <c r="H407" s="272">
        <v>3022.1666666666665</v>
      </c>
      <c r="I407" s="272">
        <v>3043.3833333333328</v>
      </c>
      <c r="J407" s="272">
        <v>3066.7666666666664</v>
      </c>
      <c r="K407" s="271">
        <v>3020</v>
      </c>
      <c r="L407" s="271">
        <v>2975.4</v>
      </c>
      <c r="M407" s="271">
        <v>6.8890000000000007E-2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390.75</v>
      </c>
      <c r="D408" s="272">
        <v>394.64999999999992</v>
      </c>
      <c r="E408" s="272">
        <v>381.49999999999983</v>
      </c>
      <c r="F408" s="272">
        <v>372.24999999999989</v>
      </c>
      <c r="G408" s="272">
        <v>359.0999999999998</v>
      </c>
      <c r="H408" s="272">
        <v>403.89999999999986</v>
      </c>
      <c r="I408" s="272">
        <v>417.04999999999995</v>
      </c>
      <c r="J408" s="272">
        <v>426.2999999999999</v>
      </c>
      <c r="K408" s="271">
        <v>407.8</v>
      </c>
      <c r="L408" s="271">
        <v>385.4</v>
      </c>
      <c r="M408" s="271">
        <v>5.9026300000000003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113.65</v>
      </c>
      <c r="D409" s="272">
        <v>113.86666666666667</v>
      </c>
      <c r="E409" s="272">
        <v>111.78333333333335</v>
      </c>
      <c r="F409" s="272">
        <v>109.91666666666667</v>
      </c>
      <c r="G409" s="272">
        <v>107.83333333333334</v>
      </c>
      <c r="H409" s="272">
        <v>115.73333333333335</v>
      </c>
      <c r="I409" s="272">
        <v>117.81666666666666</v>
      </c>
      <c r="J409" s="272">
        <v>119.68333333333335</v>
      </c>
      <c r="K409" s="271">
        <v>115.95</v>
      </c>
      <c r="L409" s="271">
        <v>112</v>
      </c>
      <c r="M409" s="271">
        <v>12.891249999999999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20931.45</v>
      </c>
      <c r="D410" s="272">
        <v>21073.866666666665</v>
      </c>
      <c r="E410" s="272">
        <v>20675.98333333333</v>
      </c>
      <c r="F410" s="272">
        <v>20420.516666666666</v>
      </c>
      <c r="G410" s="272">
        <v>20022.633333333331</v>
      </c>
      <c r="H410" s="272">
        <v>21329.333333333328</v>
      </c>
      <c r="I410" s="272">
        <v>21727.216666666667</v>
      </c>
      <c r="J410" s="272">
        <v>21982.683333333327</v>
      </c>
      <c r="K410" s="271">
        <v>21471.75</v>
      </c>
      <c r="L410" s="271">
        <v>20818.400000000001</v>
      </c>
      <c r="M410" s="271">
        <v>0.50277000000000005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44.7</v>
      </c>
      <c r="D411" s="272">
        <v>44.81666666666667</v>
      </c>
      <c r="E411" s="272">
        <v>44.033333333333339</v>
      </c>
      <c r="F411" s="272">
        <v>43.366666666666667</v>
      </c>
      <c r="G411" s="272">
        <v>42.583333333333336</v>
      </c>
      <c r="H411" s="272">
        <v>45.483333333333341</v>
      </c>
      <c r="I411" s="272">
        <v>46.266666666666673</v>
      </c>
      <c r="J411" s="272">
        <v>46.933333333333344</v>
      </c>
      <c r="K411" s="271">
        <v>45.6</v>
      </c>
      <c r="L411" s="271">
        <v>44.15</v>
      </c>
      <c r="M411" s="271">
        <v>71.89452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1841.25</v>
      </c>
      <c r="D412" s="272">
        <v>1848.7833333333335</v>
      </c>
      <c r="E412" s="272">
        <v>1815.4666666666672</v>
      </c>
      <c r="F412" s="272">
        <v>1789.6833333333336</v>
      </c>
      <c r="G412" s="272">
        <v>1756.3666666666672</v>
      </c>
      <c r="H412" s="272">
        <v>1874.5666666666671</v>
      </c>
      <c r="I412" s="272">
        <v>1907.8833333333332</v>
      </c>
      <c r="J412" s="272">
        <v>1933.666666666667</v>
      </c>
      <c r="K412" s="271">
        <v>1882.1</v>
      </c>
      <c r="L412" s="271">
        <v>1823</v>
      </c>
      <c r="M412" s="271">
        <v>0.27826000000000001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1312.85</v>
      </c>
      <c r="D413" s="272">
        <v>1327.5666666666666</v>
      </c>
      <c r="E413" s="272">
        <v>1290.2833333333333</v>
      </c>
      <c r="F413" s="272">
        <v>1267.7166666666667</v>
      </c>
      <c r="G413" s="272">
        <v>1230.4333333333334</v>
      </c>
      <c r="H413" s="272">
        <v>1350.1333333333332</v>
      </c>
      <c r="I413" s="272">
        <v>1387.4166666666665</v>
      </c>
      <c r="J413" s="272">
        <v>1409.9833333333331</v>
      </c>
      <c r="K413" s="271">
        <v>1364.85</v>
      </c>
      <c r="L413" s="271">
        <v>1305</v>
      </c>
      <c r="M413" s="271">
        <v>8.4934499999999993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294.14999999999998</v>
      </c>
      <c r="D414" s="272">
        <v>295.45</v>
      </c>
      <c r="E414" s="272">
        <v>291.7</v>
      </c>
      <c r="F414" s="272">
        <v>289.25</v>
      </c>
      <c r="G414" s="272">
        <v>285.5</v>
      </c>
      <c r="H414" s="272">
        <v>297.89999999999998</v>
      </c>
      <c r="I414" s="272">
        <v>301.64999999999998</v>
      </c>
      <c r="J414" s="272">
        <v>304.09999999999997</v>
      </c>
      <c r="K414" s="271">
        <v>299.2</v>
      </c>
      <c r="L414" s="271">
        <v>293</v>
      </c>
      <c r="M414" s="271">
        <v>0.73297000000000001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2875.65</v>
      </c>
      <c r="D415" s="272">
        <v>2870.25</v>
      </c>
      <c r="E415" s="272">
        <v>2830.5</v>
      </c>
      <c r="F415" s="272">
        <v>2785.35</v>
      </c>
      <c r="G415" s="272">
        <v>2745.6</v>
      </c>
      <c r="H415" s="272">
        <v>2915.4</v>
      </c>
      <c r="I415" s="272">
        <v>2955.15</v>
      </c>
      <c r="J415" s="272">
        <v>3000.3</v>
      </c>
      <c r="K415" s="271">
        <v>2910</v>
      </c>
      <c r="L415" s="271">
        <v>2825.1</v>
      </c>
      <c r="M415" s="271">
        <v>5.6628499999999997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690.95</v>
      </c>
      <c r="D416" s="272">
        <v>697.41666666666663</v>
      </c>
      <c r="E416" s="272">
        <v>678.83333333333326</v>
      </c>
      <c r="F416" s="272">
        <v>666.71666666666658</v>
      </c>
      <c r="G416" s="272">
        <v>648.13333333333321</v>
      </c>
      <c r="H416" s="272">
        <v>709.5333333333333</v>
      </c>
      <c r="I416" s="272">
        <v>728.11666666666656</v>
      </c>
      <c r="J416" s="272">
        <v>740.23333333333335</v>
      </c>
      <c r="K416" s="271">
        <v>716</v>
      </c>
      <c r="L416" s="271">
        <v>685.3</v>
      </c>
      <c r="M416" s="271">
        <v>1.6981999999999999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3420</v>
      </c>
      <c r="D417" s="272">
        <v>3400.8666666666668</v>
      </c>
      <c r="E417" s="272">
        <v>3352.8833333333337</v>
      </c>
      <c r="F417" s="272">
        <v>3285.7666666666669</v>
      </c>
      <c r="G417" s="272">
        <v>3237.7833333333338</v>
      </c>
      <c r="H417" s="272">
        <v>3467.9833333333336</v>
      </c>
      <c r="I417" s="272">
        <v>3515.9666666666672</v>
      </c>
      <c r="J417" s="272">
        <v>3583.0833333333335</v>
      </c>
      <c r="K417" s="271">
        <v>3448.85</v>
      </c>
      <c r="L417" s="271">
        <v>3333.75</v>
      </c>
      <c r="M417" s="271">
        <v>0.55064000000000002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468.2</v>
      </c>
      <c r="D418" s="272">
        <v>460.23333333333335</v>
      </c>
      <c r="E418" s="272">
        <v>443.66666666666669</v>
      </c>
      <c r="F418" s="272">
        <v>419.13333333333333</v>
      </c>
      <c r="G418" s="272">
        <v>402.56666666666666</v>
      </c>
      <c r="H418" s="272">
        <v>484.76666666666671</v>
      </c>
      <c r="I418" s="272">
        <v>501.33333333333331</v>
      </c>
      <c r="J418" s="272">
        <v>525.86666666666679</v>
      </c>
      <c r="K418" s="271">
        <v>476.8</v>
      </c>
      <c r="L418" s="271">
        <v>435.7</v>
      </c>
      <c r="M418" s="271">
        <v>10.40668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523.5</v>
      </c>
      <c r="D419" s="272">
        <v>523.94999999999993</v>
      </c>
      <c r="E419" s="272">
        <v>515.59999999999991</v>
      </c>
      <c r="F419" s="272">
        <v>507.69999999999993</v>
      </c>
      <c r="G419" s="272">
        <v>499.34999999999991</v>
      </c>
      <c r="H419" s="272">
        <v>531.84999999999991</v>
      </c>
      <c r="I419" s="272">
        <v>540.20000000000005</v>
      </c>
      <c r="J419" s="272">
        <v>548.09999999999991</v>
      </c>
      <c r="K419" s="271">
        <v>532.29999999999995</v>
      </c>
      <c r="L419" s="271">
        <v>516.04999999999995</v>
      </c>
      <c r="M419" s="271">
        <v>59.28548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694.1</v>
      </c>
      <c r="D420" s="272">
        <v>698.0333333333333</v>
      </c>
      <c r="E420" s="272">
        <v>686.06666666666661</v>
      </c>
      <c r="F420" s="272">
        <v>678.0333333333333</v>
      </c>
      <c r="G420" s="272">
        <v>666.06666666666661</v>
      </c>
      <c r="H420" s="272">
        <v>706.06666666666661</v>
      </c>
      <c r="I420" s="272">
        <v>718.0333333333333</v>
      </c>
      <c r="J420" s="272">
        <v>726.06666666666661</v>
      </c>
      <c r="K420" s="271">
        <v>710</v>
      </c>
      <c r="L420" s="271">
        <v>690</v>
      </c>
      <c r="M420" s="271">
        <v>1.15835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45.6</v>
      </c>
      <c r="D421" s="272">
        <v>45.75</v>
      </c>
      <c r="E421" s="272">
        <v>45.05</v>
      </c>
      <c r="F421" s="272">
        <v>44.5</v>
      </c>
      <c r="G421" s="272">
        <v>43.8</v>
      </c>
      <c r="H421" s="272">
        <v>46.3</v>
      </c>
      <c r="I421" s="272">
        <v>47</v>
      </c>
      <c r="J421" s="272">
        <v>47.55</v>
      </c>
      <c r="K421" s="271">
        <v>46.45</v>
      </c>
      <c r="L421" s="271">
        <v>45.2</v>
      </c>
      <c r="M421" s="271">
        <v>11.537050000000001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706.35</v>
      </c>
      <c r="D422" s="272">
        <v>710.11666666666667</v>
      </c>
      <c r="E422" s="272">
        <v>689.23333333333335</v>
      </c>
      <c r="F422" s="272">
        <v>672.11666666666667</v>
      </c>
      <c r="G422" s="272">
        <v>651.23333333333335</v>
      </c>
      <c r="H422" s="272">
        <v>727.23333333333335</v>
      </c>
      <c r="I422" s="272">
        <v>748.11666666666679</v>
      </c>
      <c r="J422" s="272">
        <v>765.23333333333335</v>
      </c>
      <c r="K422" s="271">
        <v>731</v>
      </c>
      <c r="L422" s="271">
        <v>693</v>
      </c>
      <c r="M422" s="271">
        <v>9.3776100000000007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511.3</v>
      </c>
      <c r="D423" s="272">
        <v>513.73333333333335</v>
      </c>
      <c r="E423" s="272">
        <v>507.56666666666672</v>
      </c>
      <c r="F423" s="272">
        <v>503.83333333333337</v>
      </c>
      <c r="G423" s="272">
        <v>497.66666666666674</v>
      </c>
      <c r="H423" s="272">
        <v>517.4666666666667</v>
      </c>
      <c r="I423" s="272">
        <v>523.63333333333321</v>
      </c>
      <c r="J423" s="272">
        <v>527.36666666666667</v>
      </c>
      <c r="K423" s="271">
        <v>519.9</v>
      </c>
      <c r="L423" s="271">
        <v>510</v>
      </c>
      <c r="M423" s="271">
        <v>96.769540000000006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78.150000000000006</v>
      </c>
      <c r="D424" s="272">
        <v>79.116666666666674</v>
      </c>
      <c r="E424" s="272">
        <v>77.033333333333346</v>
      </c>
      <c r="F424" s="272">
        <v>75.916666666666671</v>
      </c>
      <c r="G424" s="272">
        <v>73.833333333333343</v>
      </c>
      <c r="H424" s="272">
        <v>80.233333333333348</v>
      </c>
      <c r="I424" s="272">
        <v>82.316666666666663</v>
      </c>
      <c r="J424" s="272">
        <v>83.433333333333351</v>
      </c>
      <c r="K424" s="271">
        <v>81.2</v>
      </c>
      <c r="L424" s="271">
        <v>78</v>
      </c>
      <c r="M424" s="271">
        <v>185.04246000000001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280.89999999999998</v>
      </c>
      <c r="D425" s="272">
        <v>282.89999999999998</v>
      </c>
      <c r="E425" s="272">
        <v>278.09999999999997</v>
      </c>
      <c r="F425" s="272">
        <v>275.3</v>
      </c>
      <c r="G425" s="272">
        <v>270.5</v>
      </c>
      <c r="H425" s="272">
        <v>285.69999999999993</v>
      </c>
      <c r="I425" s="272">
        <v>290.49999999999989</v>
      </c>
      <c r="J425" s="272">
        <v>293.2999999999999</v>
      </c>
      <c r="K425" s="271">
        <v>287.7</v>
      </c>
      <c r="L425" s="271">
        <v>280.10000000000002</v>
      </c>
      <c r="M425" s="271">
        <v>1.69964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160.6</v>
      </c>
      <c r="D426" s="272">
        <v>161.23333333333332</v>
      </c>
      <c r="E426" s="272">
        <v>157.06666666666663</v>
      </c>
      <c r="F426" s="272">
        <v>153.5333333333333</v>
      </c>
      <c r="G426" s="272">
        <v>149.36666666666662</v>
      </c>
      <c r="H426" s="272">
        <v>164.76666666666665</v>
      </c>
      <c r="I426" s="272">
        <v>168.93333333333334</v>
      </c>
      <c r="J426" s="272">
        <v>172.46666666666667</v>
      </c>
      <c r="K426" s="271">
        <v>165.4</v>
      </c>
      <c r="L426" s="271">
        <v>157.69999999999999</v>
      </c>
      <c r="M426" s="271">
        <v>11.309900000000001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340.95</v>
      </c>
      <c r="D427" s="272">
        <v>343.2166666666667</v>
      </c>
      <c r="E427" s="272">
        <v>336.43333333333339</v>
      </c>
      <c r="F427" s="272">
        <v>331.91666666666669</v>
      </c>
      <c r="G427" s="272">
        <v>325.13333333333338</v>
      </c>
      <c r="H427" s="272">
        <v>347.73333333333341</v>
      </c>
      <c r="I427" s="272">
        <v>354.51666666666671</v>
      </c>
      <c r="J427" s="272">
        <v>359.03333333333342</v>
      </c>
      <c r="K427" s="271">
        <v>350</v>
      </c>
      <c r="L427" s="271">
        <v>338.7</v>
      </c>
      <c r="M427" s="271">
        <v>2.7021999999999999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463.2</v>
      </c>
      <c r="D428" s="272">
        <v>464.56666666666666</v>
      </c>
      <c r="E428" s="272">
        <v>459.08333333333331</v>
      </c>
      <c r="F428" s="272">
        <v>454.96666666666664</v>
      </c>
      <c r="G428" s="272">
        <v>449.48333333333329</v>
      </c>
      <c r="H428" s="272">
        <v>468.68333333333334</v>
      </c>
      <c r="I428" s="272">
        <v>474.16666666666669</v>
      </c>
      <c r="J428" s="272">
        <v>478.28333333333336</v>
      </c>
      <c r="K428" s="271">
        <v>470.05</v>
      </c>
      <c r="L428" s="271">
        <v>460.45</v>
      </c>
      <c r="M428" s="271">
        <v>0.36426999999999998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470.3</v>
      </c>
      <c r="D429" s="272">
        <v>475.26666666666665</v>
      </c>
      <c r="E429" s="272">
        <v>463.5333333333333</v>
      </c>
      <c r="F429" s="272">
        <v>456.76666666666665</v>
      </c>
      <c r="G429" s="272">
        <v>445.0333333333333</v>
      </c>
      <c r="H429" s="272">
        <v>482.0333333333333</v>
      </c>
      <c r="I429" s="272">
        <v>493.76666666666665</v>
      </c>
      <c r="J429" s="272">
        <v>500.5333333333333</v>
      </c>
      <c r="K429" s="271">
        <v>487</v>
      </c>
      <c r="L429" s="271">
        <v>468.5</v>
      </c>
      <c r="M429" s="271">
        <v>4.5934900000000001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238.95</v>
      </c>
      <c r="D430" s="272">
        <v>240</v>
      </c>
      <c r="E430" s="272">
        <v>236</v>
      </c>
      <c r="F430" s="272">
        <v>233.05</v>
      </c>
      <c r="G430" s="272">
        <v>229.05</v>
      </c>
      <c r="H430" s="272">
        <v>242.95</v>
      </c>
      <c r="I430" s="272">
        <v>246.95</v>
      </c>
      <c r="J430" s="272">
        <v>249.89999999999998</v>
      </c>
      <c r="K430" s="271">
        <v>244</v>
      </c>
      <c r="L430" s="271">
        <v>237.05</v>
      </c>
      <c r="M430" s="271">
        <v>3.2073299999999998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880.55</v>
      </c>
      <c r="D431" s="272">
        <v>887.38333333333333</v>
      </c>
      <c r="E431" s="272">
        <v>871.31666666666661</v>
      </c>
      <c r="F431" s="272">
        <v>862.08333333333326</v>
      </c>
      <c r="G431" s="272">
        <v>846.01666666666654</v>
      </c>
      <c r="H431" s="272">
        <v>896.61666666666667</v>
      </c>
      <c r="I431" s="272">
        <v>912.68333333333351</v>
      </c>
      <c r="J431" s="272">
        <v>921.91666666666674</v>
      </c>
      <c r="K431" s="271">
        <v>903.45</v>
      </c>
      <c r="L431" s="271">
        <v>878.15</v>
      </c>
      <c r="M431" s="271">
        <v>28.601700000000001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500</v>
      </c>
      <c r="D432" s="272">
        <v>495.7833333333333</v>
      </c>
      <c r="E432" s="272">
        <v>486.66666666666663</v>
      </c>
      <c r="F432" s="272">
        <v>473.33333333333331</v>
      </c>
      <c r="G432" s="272">
        <v>464.21666666666664</v>
      </c>
      <c r="H432" s="272">
        <v>509.11666666666662</v>
      </c>
      <c r="I432" s="272">
        <v>518.23333333333335</v>
      </c>
      <c r="J432" s="272">
        <v>531.56666666666661</v>
      </c>
      <c r="K432" s="271">
        <v>504.9</v>
      </c>
      <c r="L432" s="271">
        <v>482.45</v>
      </c>
      <c r="M432" s="271">
        <v>40.192239999999998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2005.05</v>
      </c>
      <c r="D433" s="272">
        <v>2014.4333333333334</v>
      </c>
      <c r="E433" s="272">
        <v>1966.8666666666668</v>
      </c>
      <c r="F433" s="272">
        <v>1928.6833333333334</v>
      </c>
      <c r="G433" s="272">
        <v>1881.1166666666668</v>
      </c>
      <c r="H433" s="272">
        <v>2052.6166666666668</v>
      </c>
      <c r="I433" s="272">
        <v>2100.1833333333334</v>
      </c>
      <c r="J433" s="272">
        <v>2138.3666666666668</v>
      </c>
      <c r="K433" s="271">
        <v>2062</v>
      </c>
      <c r="L433" s="271">
        <v>1976.25</v>
      </c>
      <c r="M433" s="271">
        <v>0.29226999999999997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840.6</v>
      </c>
      <c r="D434" s="272">
        <v>840.88333333333321</v>
      </c>
      <c r="E434" s="272">
        <v>827.76666666666642</v>
      </c>
      <c r="F434" s="272">
        <v>814.93333333333317</v>
      </c>
      <c r="G434" s="272">
        <v>801.81666666666638</v>
      </c>
      <c r="H434" s="272">
        <v>853.71666666666647</v>
      </c>
      <c r="I434" s="272">
        <v>866.83333333333326</v>
      </c>
      <c r="J434" s="272">
        <v>879.66666666666652</v>
      </c>
      <c r="K434" s="271">
        <v>854</v>
      </c>
      <c r="L434" s="271">
        <v>828.05</v>
      </c>
      <c r="M434" s="271">
        <v>0.84118000000000004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465.2</v>
      </c>
      <c r="D435" s="272">
        <v>464.88333333333338</v>
      </c>
      <c r="E435" s="272">
        <v>459.81666666666678</v>
      </c>
      <c r="F435" s="272">
        <v>454.43333333333339</v>
      </c>
      <c r="G435" s="272">
        <v>449.36666666666679</v>
      </c>
      <c r="H435" s="272">
        <v>470.26666666666677</v>
      </c>
      <c r="I435" s="272">
        <v>475.33333333333337</v>
      </c>
      <c r="J435" s="272">
        <v>480.71666666666675</v>
      </c>
      <c r="K435" s="271">
        <v>469.95</v>
      </c>
      <c r="L435" s="271">
        <v>459.5</v>
      </c>
      <c r="M435" s="271">
        <v>1.34076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332.25</v>
      </c>
      <c r="D436" s="272">
        <v>332.51666666666665</v>
      </c>
      <c r="E436" s="272">
        <v>327.18333333333328</v>
      </c>
      <c r="F436" s="272">
        <v>322.11666666666662</v>
      </c>
      <c r="G436" s="272">
        <v>316.78333333333325</v>
      </c>
      <c r="H436" s="272">
        <v>337.58333333333331</v>
      </c>
      <c r="I436" s="272">
        <v>342.91666666666669</v>
      </c>
      <c r="J436" s="272">
        <v>347.98333333333335</v>
      </c>
      <c r="K436" s="271">
        <v>337.85</v>
      </c>
      <c r="L436" s="271">
        <v>327.45</v>
      </c>
      <c r="M436" s="271">
        <v>1.2003299999999999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1840.7</v>
      </c>
      <c r="D437" s="272">
        <v>1860.5666666666666</v>
      </c>
      <c r="E437" s="272">
        <v>1811.1333333333332</v>
      </c>
      <c r="F437" s="272">
        <v>1781.5666666666666</v>
      </c>
      <c r="G437" s="272">
        <v>1732.1333333333332</v>
      </c>
      <c r="H437" s="272">
        <v>1890.1333333333332</v>
      </c>
      <c r="I437" s="272">
        <v>1939.5666666666666</v>
      </c>
      <c r="J437" s="272">
        <v>1969.1333333333332</v>
      </c>
      <c r="K437" s="271">
        <v>1910</v>
      </c>
      <c r="L437" s="271">
        <v>1831</v>
      </c>
      <c r="M437" s="271">
        <v>0.44813999999999998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453.85</v>
      </c>
      <c r="D438" s="272">
        <v>451.45</v>
      </c>
      <c r="E438" s="272">
        <v>446.4</v>
      </c>
      <c r="F438" s="272">
        <v>438.95</v>
      </c>
      <c r="G438" s="272">
        <v>433.9</v>
      </c>
      <c r="H438" s="272">
        <v>458.9</v>
      </c>
      <c r="I438" s="272">
        <v>463.95000000000005</v>
      </c>
      <c r="J438" s="272">
        <v>471.4</v>
      </c>
      <c r="K438" s="271">
        <v>456.5</v>
      </c>
      <c r="L438" s="271">
        <v>444</v>
      </c>
      <c r="M438" s="271">
        <v>1.78931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8.6</v>
      </c>
      <c r="D439" s="272">
        <v>8.2999999999999989</v>
      </c>
      <c r="E439" s="272">
        <v>7.8999999999999986</v>
      </c>
      <c r="F439" s="272">
        <v>7.1999999999999993</v>
      </c>
      <c r="G439" s="272">
        <v>6.7999999999999989</v>
      </c>
      <c r="H439" s="272">
        <v>8.9999999999999982</v>
      </c>
      <c r="I439" s="272">
        <v>9.4</v>
      </c>
      <c r="J439" s="272">
        <v>10.099999999999998</v>
      </c>
      <c r="K439" s="271">
        <v>8.6999999999999993</v>
      </c>
      <c r="L439" s="271">
        <v>7.6</v>
      </c>
      <c r="M439" s="271">
        <v>2371.8341599999999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890.35</v>
      </c>
      <c r="D440" s="272">
        <v>886.71666666666658</v>
      </c>
      <c r="E440" s="272">
        <v>870.68333333333317</v>
      </c>
      <c r="F440" s="272">
        <v>851.01666666666654</v>
      </c>
      <c r="G440" s="272">
        <v>834.98333333333312</v>
      </c>
      <c r="H440" s="272">
        <v>906.38333333333321</v>
      </c>
      <c r="I440" s="272">
        <v>922.41666666666674</v>
      </c>
      <c r="J440" s="272">
        <v>942.08333333333326</v>
      </c>
      <c r="K440" s="271">
        <v>902.75</v>
      </c>
      <c r="L440" s="271">
        <v>867.05</v>
      </c>
      <c r="M440" s="271">
        <v>0.50178999999999996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583.4</v>
      </c>
      <c r="D441" s="272">
        <v>581.6</v>
      </c>
      <c r="E441" s="272">
        <v>576.80000000000007</v>
      </c>
      <c r="F441" s="272">
        <v>570.20000000000005</v>
      </c>
      <c r="G441" s="272">
        <v>565.40000000000009</v>
      </c>
      <c r="H441" s="272">
        <v>588.20000000000005</v>
      </c>
      <c r="I441" s="272">
        <v>593</v>
      </c>
      <c r="J441" s="272">
        <v>599.6</v>
      </c>
      <c r="K441" s="271">
        <v>586.4</v>
      </c>
      <c r="L441" s="271">
        <v>575</v>
      </c>
      <c r="M441" s="271">
        <v>1.6081300000000001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1731.1</v>
      </c>
      <c r="D442" s="272">
        <v>1735.2166666666665</v>
      </c>
      <c r="E442" s="272">
        <v>1701.4333333333329</v>
      </c>
      <c r="F442" s="272">
        <v>1671.7666666666664</v>
      </c>
      <c r="G442" s="272">
        <v>1637.9833333333329</v>
      </c>
      <c r="H442" s="272">
        <v>1764.883333333333</v>
      </c>
      <c r="I442" s="272">
        <v>1798.6666666666663</v>
      </c>
      <c r="J442" s="272">
        <v>1828.333333333333</v>
      </c>
      <c r="K442" s="271">
        <v>1769</v>
      </c>
      <c r="L442" s="271">
        <v>1705.55</v>
      </c>
      <c r="M442" s="271">
        <v>0.84740000000000004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579.20000000000005</v>
      </c>
      <c r="D443" s="272">
        <v>579.73333333333335</v>
      </c>
      <c r="E443" s="272">
        <v>559.4666666666667</v>
      </c>
      <c r="F443" s="272">
        <v>539.73333333333335</v>
      </c>
      <c r="G443" s="272">
        <v>519.4666666666667</v>
      </c>
      <c r="H443" s="272">
        <v>599.4666666666667</v>
      </c>
      <c r="I443" s="272">
        <v>619.73333333333335</v>
      </c>
      <c r="J443" s="272">
        <v>639.4666666666667</v>
      </c>
      <c r="K443" s="271">
        <v>600</v>
      </c>
      <c r="L443" s="271">
        <v>560</v>
      </c>
      <c r="M443" s="271">
        <v>0.48248999999999997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883.25</v>
      </c>
      <c r="D444" s="272">
        <v>889.75</v>
      </c>
      <c r="E444" s="272">
        <v>869</v>
      </c>
      <c r="F444" s="272">
        <v>854.75</v>
      </c>
      <c r="G444" s="272">
        <v>834</v>
      </c>
      <c r="H444" s="272">
        <v>904</v>
      </c>
      <c r="I444" s="272">
        <v>924.75</v>
      </c>
      <c r="J444" s="272">
        <v>939</v>
      </c>
      <c r="K444" s="271">
        <v>910.5</v>
      </c>
      <c r="L444" s="271">
        <v>875.5</v>
      </c>
      <c r="M444" s="271">
        <v>0.51480000000000004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40.9</v>
      </c>
      <c r="D445" s="272">
        <v>40.916666666666664</v>
      </c>
      <c r="E445" s="272">
        <v>40.133333333333326</v>
      </c>
      <c r="F445" s="272">
        <v>39.36666666666666</v>
      </c>
      <c r="G445" s="272">
        <v>38.583333333333321</v>
      </c>
      <c r="H445" s="272">
        <v>41.68333333333333</v>
      </c>
      <c r="I445" s="272">
        <v>42.466666666666676</v>
      </c>
      <c r="J445" s="272">
        <v>43.233333333333334</v>
      </c>
      <c r="K445" s="271">
        <v>41.7</v>
      </c>
      <c r="L445" s="271">
        <v>40.15</v>
      </c>
      <c r="M445" s="271">
        <v>133.54750999999999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936.95</v>
      </c>
      <c r="D446" s="272">
        <v>943.41666666666663</v>
      </c>
      <c r="E446" s="272">
        <v>927.13333333333321</v>
      </c>
      <c r="F446" s="272">
        <v>917.31666666666661</v>
      </c>
      <c r="G446" s="272">
        <v>901.03333333333319</v>
      </c>
      <c r="H446" s="272">
        <v>953.23333333333323</v>
      </c>
      <c r="I446" s="272">
        <v>969.51666666666677</v>
      </c>
      <c r="J446" s="272">
        <v>979.33333333333326</v>
      </c>
      <c r="K446" s="271">
        <v>959.7</v>
      </c>
      <c r="L446" s="271">
        <v>933.6</v>
      </c>
      <c r="M446" s="271">
        <v>14.652419999999999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710.9</v>
      </c>
      <c r="D447" s="272">
        <v>721.63333333333333</v>
      </c>
      <c r="E447" s="272">
        <v>699.26666666666665</v>
      </c>
      <c r="F447" s="272">
        <v>687.63333333333333</v>
      </c>
      <c r="G447" s="272">
        <v>665.26666666666665</v>
      </c>
      <c r="H447" s="272">
        <v>733.26666666666665</v>
      </c>
      <c r="I447" s="272">
        <v>755.63333333333321</v>
      </c>
      <c r="J447" s="272">
        <v>767.26666666666665</v>
      </c>
      <c r="K447" s="271">
        <v>744</v>
      </c>
      <c r="L447" s="271">
        <v>710</v>
      </c>
      <c r="M447" s="271">
        <v>3.8547199999999999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1087.5</v>
      </c>
      <c r="D448" s="272">
        <v>1095.2333333333333</v>
      </c>
      <c r="E448" s="272">
        <v>1071.4666666666667</v>
      </c>
      <c r="F448" s="272">
        <v>1055.4333333333334</v>
      </c>
      <c r="G448" s="272">
        <v>1031.6666666666667</v>
      </c>
      <c r="H448" s="272">
        <v>1111.2666666666667</v>
      </c>
      <c r="I448" s="272">
        <v>1135.0333333333335</v>
      </c>
      <c r="J448" s="272">
        <v>1151.0666666666666</v>
      </c>
      <c r="K448" s="271">
        <v>1119</v>
      </c>
      <c r="L448" s="271">
        <v>1079.2</v>
      </c>
      <c r="M448" s="271">
        <v>28.613309999999998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220.45</v>
      </c>
      <c r="D449" s="272">
        <v>219.70000000000002</v>
      </c>
      <c r="E449" s="272">
        <v>215.75000000000003</v>
      </c>
      <c r="F449" s="272">
        <v>211.05</v>
      </c>
      <c r="G449" s="272">
        <v>207.10000000000002</v>
      </c>
      <c r="H449" s="272">
        <v>224.40000000000003</v>
      </c>
      <c r="I449" s="272">
        <v>228.35000000000002</v>
      </c>
      <c r="J449" s="272">
        <v>233.05000000000004</v>
      </c>
      <c r="K449" s="271">
        <v>223.65</v>
      </c>
      <c r="L449" s="271">
        <v>215</v>
      </c>
      <c r="M449" s="271">
        <v>15.508150000000001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1133.95</v>
      </c>
      <c r="D450" s="272">
        <v>1140.0166666666667</v>
      </c>
      <c r="E450" s="272">
        <v>1113.9333333333334</v>
      </c>
      <c r="F450" s="272">
        <v>1093.9166666666667</v>
      </c>
      <c r="G450" s="272">
        <v>1067.8333333333335</v>
      </c>
      <c r="H450" s="272">
        <v>1160.0333333333333</v>
      </c>
      <c r="I450" s="272">
        <v>1186.1166666666668</v>
      </c>
      <c r="J450" s="272">
        <v>1206.1333333333332</v>
      </c>
      <c r="K450" s="271">
        <v>1166.0999999999999</v>
      </c>
      <c r="L450" s="271">
        <v>1120</v>
      </c>
      <c r="M450" s="271">
        <v>26.54954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3354.55</v>
      </c>
      <c r="D451" s="272">
        <v>3362.0166666666664</v>
      </c>
      <c r="E451" s="272">
        <v>3339.9333333333329</v>
      </c>
      <c r="F451" s="272">
        <v>3325.3166666666666</v>
      </c>
      <c r="G451" s="272">
        <v>3303.2333333333331</v>
      </c>
      <c r="H451" s="272">
        <v>3376.6333333333328</v>
      </c>
      <c r="I451" s="272">
        <v>3398.7166666666667</v>
      </c>
      <c r="J451" s="272">
        <v>3413.3333333333326</v>
      </c>
      <c r="K451" s="271">
        <v>3384.1</v>
      </c>
      <c r="L451" s="271">
        <v>3347.4</v>
      </c>
      <c r="M451" s="271">
        <v>15.365320000000001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793.95</v>
      </c>
      <c r="D452" s="272">
        <v>790.33333333333337</v>
      </c>
      <c r="E452" s="272">
        <v>783.7166666666667</v>
      </c>
      <c r="F452" s="272">
        <v>773.48333333333335</v>
      </c>
      <c r="G452" s="272">
        <v>766.86666666666667</v>
      </c>
      <c r="H452" s="272">
        <v>800.56666666666672</v>
      </c>
      <c r="I452" s="272">
        <v>807.18333333333328</v>
      </c>
      <c r="J452" s="272">
        <v>817.41666666666674</v>
      </c>
      <c r="K452" s="271">
        <v>796.95</v>
      </c>
      <c r="L452" s="271">
        <v>780.1</v>
      </c>
      <c r="M452" s="271">
        <v>21.66778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9788.7000000000007</v>
      </c>
      <c r="D453" s="272">
        <v>9873.7166666666672</v>
      </c>
      <c r="E453" s="272">
        <v>9647.9833333333336</v>
      </c>
      <c r="F453" s="272">
        <v>9507.2666666666664</v>
      </c>
      <c r="G453" s="272">
        <v>9281.5333333333328</v>
      </c>
      <c r="H453" s="272">
        <v>10014.433333333334</v>
      </c>
      <c r="I453" s="272">
        <v>10240.166666666668</v>
      </c>
      <c r="J453" s="272">
        <v>10380.883333333335</v>
      </c>
      <c r="K453" s="271">
        <v>10099.450000000001</v>
      </c>
      <c r="L453" s="271">
        <v>9733</v>
      </c>
      <c r="M453" s="271">
        <v>4.1581599999999996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1492.9</v>
      </c>
      <c r="D454" s="272">
        <v>1503.9833333333333</v>
      </c>
      <c r="E454" s="272">
        <v>1478.9166666666667</v>
      </c>
      <c r="F454" s="272">
        <v>1464.9333333333334</v>
      </c>
      <c r="G454" s="272">
        <v>1439.8666666666668</v>
      </c>
      <c r="H454" s="272">
        <v>1517.9666666666667</v>
      </c>
      <c r="I454" s="272">
        <v>1543.0333333333333</v>
      </c>
      <c r="J454" s="272">
        <v>1557.0166666666667</v>
      </c>
      <c r="K454" s="271">
        <v>1529.05</v>
      </c>
      <c r="L454" s="271">
        <v>1490</v>
      </c>
      <c r="M454" s="271">
        <v>0.35319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227.6</v>
      </c>
      <c r="D455" s="272">
        <v>229.31666666666669</v>
      </c>
      <c r="E455" s="272">
        <v>224.33333333333337</v>
      </c>
      <c r="F455" s="272">
        <v>221.06666666666669</v>
      </c>
      <c r="G455" s="272">
        <v>216.08333333333337</v>
      </c>
      <c r="H455" s="272">
        <v>232.58333333333337</v>
      </c>
      <c r="I455" s="272">
        <v>237.56666666666666</v>
      </c>
      <c r="J455" s="272">
        <v>240.83333333333337</v>
      </c>
      <c r="K455" s="271">
        <v>234.3</v>
      </c>
      <c r="L455" s="271">
        <v>226.05</v>
      </c>
      <c r="M455" s="271">
        <v>34.058669999999999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454.6</v>
      </c>
      <c r="D456" s="272">
        <v>458.7</v>
      </c>
      <c r="E456" s="272">
        <v>448.45</v>
      </c>
      <c r="F456" s="272">
        <v>442.3</v>
      </c>
      <c r="G456" s="272">
        <v>432.05</v>
      </c>
      <c r="H456" s="272">
        <v>464.84999999999997</v>
      </c>
      <c r="I456" s="272">
        <v>475.09999999999997</v>
      </c>
      <c r="J456" s="272">
        <v>481.24999999999994</v>
      </c>
      <c r="K456" s="271">
        <v>468.95</v>
      </c>
      <c r="L456" s="271">
        <v>452.55</v>
      </c>
      <c r="M456" s="271">
        <v>150.50653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224.15</v>
      </c>
      <c r="D457" s="272">
        <v>226.54999999999998</v>
      </c>
      <c r="E457" s="272">
        <v>220.44999999999996</v>
      </c>
      <c r="F457" s="272">
        <v>216.74999999999997</v>
      </c>
      <c r="G457" s="272">
        <v>210.64999999999995</v>
      </c>
      <c r="H457" s="272">
        <v>230.24999999999997</v>
      </c>
      <c r="I457" s="272">
        <v>236.35</v>
      </c>
      <c r="J457" s="272">
        <v>240.04999999999998</v>
      </c>
      <c r="K457" s="271">
        <v>232.65</v>
      </c>
      <c r="L457" s="271">
        <v>222.85</v>
      </c>
      <c r="M457" s="271">
        <v>209.56719000000001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605.5</v>
      </c>
      <c r="D458" s="272">
        <v>610.2833333333333</v>
      </c>
      <c r="E458" s="272">
        <v>598.51666666666665</v>
      </c>
      <c r="F458" s="272">
        <v>591.5333333333333</v>
      </c>
      <c r="G458" s="272">
        <v>579.76666666666665</v>
      </c>
      <c r="H458" s="272">
        <v>617.26666666666665</v>
      </c>
      <c r="I458" s="272">
        <v>629.0333333333333</v>
      </c>
      <c r="J458" s="272">
        <v>636.01666666666665</v>
      </c>
      <c r="K458" s="271">
        <v>622.04999999999995</v>
      </c>
      <c r="L458" s="271">
        <v>603.29999999999995</v>
      </c>
      <c r="M458" s="271">
        <v>0.21318999999999999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105.05</v>
      </c>
      <c r="D459" s="272">
        <v>106.44999999999999</v>
      </c>
      <c r="E459" s="272">
        <v>103.29999999999998</v>
      </c>
      <c r="F459" s="272">
        <v>101.55</v>
      </c>
      <c r="G459" s="272">
        <v>98.399999999999991</v>
      </c>
      <c r="H459" s="272">
        <v>108.19999999999997</v>
      </c>
      <c r="I459" s="272">
        <v>111.34999999999998</v>
      </c>
      <c r="J459" s="272">
        <v>113.09999999999997</v>
      </c>
      <c r="K459" s="271">
        <v>109.6</v>
      </c>
      <c r="L459" s="271">
        <v>104.7</v>
      </c>
      <c r="M459" s="271">
        <v>740.37526000000003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101.5</v>
      </c>
      <c r="D460" s="272">
        <v>102.63333333333333</v>
      </c>
      <c r="E460" s="272">
        <v>99.816666666666649</v>
      </c>
      <c r="F460" s="272">
        <v>98.133333333333326</v>
      </c>
      <c r="G460" s="272">
        <v>95.316666666666649</v>
      </c>
      <c r="H460" s="272">
        <v>104.31666666666665</v>
      </c>
      <c r="I460" s="272">
        <v>107.13333333333331</v>
      </c>
      <c r="J460" s="272">
        <v>108.81666666666665</v>
      </c>
      <c r="K460" s="271">
        <v>105.45</v>
      </c>
      <c r="L460" s="271">
        <v>100.95</v>
      </c>
      <c r="M460" s="271">
        <v>31.442519999999998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3339.25</v>
      </c>
      <c r="D461" s="272">
        <v>3329.1666666666665</v>
      </c>
      <c r="E461" s="272">
        <v>3268.333333333333</v>
      </c>
      <c r="F461" s="272">
        <v>3197.4166666666665</v>
      </c>
      <c r="G461" s="272">
        <v>3136.583333333333</v>
      </c>
      <c r="H461" s="272">
        <v>3400.083333333333</v>
      </c>
      <c r="I461" s="272">
        <v>3460.9166666666661</v>
      </c>
      <c r="J461" s="272">
        <v>3531.833333333333</v>
      </c>
      <c r="K461" s="271">
        <v>3390</v>
      </c>
      <c r="L461" s="271">
        <v>3258.25</v>
      </c>
      <c r="M461" s="271">
        <v>0.28088000000000002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1078.7</v>
      </c>
      <c r="D462" s="272">
        <v>1084.6499999999999</v>
      </c>
      <c r="E462" s="272">
        <v>1069.2999999999997</v>
      </c>
      <c r="F462" s="272">
        <v>1059.8999999999999</v>
      </c>
      <c r="G462" s="272">
        <v>1044.5499999999997</v>
      </c>
      <c r="H462" s="272">
        <v>1094.0499999999997</v>
      </c>
      <c r="I462" s="272">
        <v>1109.3999999999996</v>
      </c>
      <c r="J462" s="272">
        <v>1118.7999999999997</v>
      </c>
      <c r="K462" s="271">
        <v>1100</v>
      </c>
      <c r="L462" s="271">
        <v>1075.25</v>
      </c>
      <c r="M462" s="271">
        <v>21.576090000000001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86.55</v>
      </c>
      <c r="D463" s="272">
        <v>87.45</v>
      </c>
      <c r="E463" s="272">
        <v>84.7</v>
      </c>
      <c r="F463" s="272">
        <v>82.85</v>
      </c>
      <c r="G463" s="272">
        <v>80.099999999999994</v>
      </c>
      <c r="H463" s="272">
        <v>89.300000000000011</v>
      </c>
      <c r="I463" s="272">
        <v>92.050000000000011</v>
      </c>
      <c r="J463" s="272">
        <v>93.90000000000002</v>
      </c>
      <c r="K463" s="271">
        <v>90.2</v>
      </c>
      <c r="L463" s="271">
        <v>85.6</v>
      </c>
      <c r="M463" s="271">
        <v>4.0921399999999997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730.7</v>
      </c>
      <c r="D464" s="272">
        <v>736.66666666666663</v>
      </c>
      <c r="E464" s="272">
        <v>717.33333333333326</v>
      </c>
      <c r="F464" s="272">
        <v>703.96666666666658</v>
      </c>
      <c r="G464" s="272">
        <v>684.63333333333321</v>
      </c>
      <c r="H464" s="272">
        <v>750.0333333333333</v>
      </c>
      <c r="I464" s="272">
        <v>769.36666666666656</v>
      </c>
      <c r="J464" s="272">
        <v>782.73333333333335</v>
      </c>
      <c r="K464" s="271">
        <v>756</v>
      </c>
      <c r="L464" s="271">
        <v>723.3</v>
      </c>
      <c r="M464" s="271">
        <v>8.3086300000000008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2268.85</v>
      </c>
      <c r="D465" s="272">
        <v>2281.4666666666667</v>
      </c>
      <c r="E465" s="272">
        <v>2222.9333333333334</v>
      </c>
      <c r="F465" s="272">
        <v>2177.0166666666669</v>
      </c>
      <c r="G465" s="272">
        <v>2118.4833333333336</v>
      </c>
      <c r="H465" s="272">
        <v>2327.3833333333332</v>
      </c>
      <c r="I465" s="272">
        <v>2385.916666666667</v>
      </c>
      <c r="J465" s="272">
        <v>2431.833333333333</v>
      </c>
      <c r="K465" s="271">
        <v>2340</v>
      </c>
      <c r="L465" s="271">
        <v>2235.5500000000002</v>
      </c>
      <c r="M465" s="271">
        <v>1.7395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639.4</v>
      </c>
      <c r="D466" s="272">
        <v>641.15</v>
      </c>
      <c r="E466" s="272">
        <v>630.59999999999991</v>
      </c>
      <c r="F466" s="272">
        <v>621.79999999999995</v>
      </c>
      <c r="G466" s="272">
        <v>611.24999999999989</v>
      </c>
      <c r="H466" s="272">
        <v>649.94999999999993</v>
      </c>
      <c r="I466" s="272">
        <v>660.49999999999989</v>
      </c>
      <c r="J466" s="272">
        <v>669.3</v>
      </c>
      <c r="K466" s="271">
        <v>651.70000000000005</v>
      </c>
      <c r="L466" s="271">
        <v>632.35</v>
      </c>
      <c r="M466" s="271">
        <v>0.56959000000000004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2907.95</v>
      </c>
      <c r="D467" s="272">
        <v>2890.3166666666671</v>
      </c>
      <c r="E467" s="272">
        <v>2825.6333333333341</v>
      </c>
      <c r="F467" s="272">
        <v>2743.3166666666671</v>
      </c>
      <c r="G467" s="272">
        <v>2678.6333333333341</v>
      </c>
      <c r="H467" s="272">
        <v>2972.6333333333341</v>
      </c>
      <c r="I467" s="272">
        <v>3037.3166666666675</v>
      </c>
      <c r="J467" s="272">
        <v>3119.6333333333341</v>
      </c>
      <c r="K467" s="271">
        <v>2955</v>
      </c>
      <c r="L467" s="271">
        <v>2808</v>
      </c>
      <c r="M467" s="271">
        <v>0.88982000000000006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2417.6</v>
      </c>
      <c r="D468" s="272">
        <v>2427.8666666666668</v>
      </c>
      <c r="E468" s="272">
        <v>2397.7333333333336</v>
      </c>
      <c r="F468" s="272">
        <v>2377.8666666666668</v>
      </c>
      <c r="G468" s="272">
        <v>2347.7333333333336</v>
      </c>
      <c r="H468" s="272">
        <v>2447.7333333333336</v>
      </c>
      <c r="I468" s="272">
        <v>2477.8666666666668</v>
      </c>
      <c r="J468" s="272">
        <v>2497.7333333333336</v>
      </c>
      <c r="K468" s="271">
        <v>2458</v>
      </c>
      <c r="L468" s="271">
        <v>2408</v>
      </c>
      <c r="M468" s="271">
        <v>9.4729200000000002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1526.75</v>
      </c>
      <c r="D469" s="272">
        <v>1528.6166666666668</v>
      </c>
      <c r="E469" s="272">
        <v>1511.2833333333335</v>
      </c>
      <c r="F469" s="272">
        <v>1495.8166666666668</v>
      </c>
      <c r="G469" s="272">
        <v>1478.4833333333336</v>
      </c>
      <c r="H469" s="272">
        <v>1544.0833333333335</v>
      </c>
      <c r="I469" s="272">
        <v>1561.4166666666665</v>
      </c>
      <c r="J469" s="272">
        <v>1576.8833333333334</v>
      </c>
      <c r="K469" s="271">
        <v>1545.95</v>
      </c>
      <c r="L469" s="271">
        <v>1513.15</v>
      </c>
      <c r="M469" s="271">
        <v>2.0169000000000001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583.54999999999995</v>
      </c>
      <c r="D470" s="272">
        <v>589.35</v>
      </c>
      <c r="E470" s="272">
        <v>568.70000000000005</v>
      </c>
      <c r="F470" s="272">
        <v>553.85</v>
      </c>
      <c r="G470" s="272">
        <v>533.20000000000005</v>
      </c>
      <c r="H470" s="272">
        <v>604.20000000000005</v>
      </c>
      <c r="I470" s="272">
        <v>624.84999999999991</v>
      </c>
      <c r="J470" s="272">
        <v>639.70000000000005</v>
      </c>
      <c r="K470" s="271">
        <v>610</v>
      </c>
      <c r="L470" s="271">
        <v>574.5</v>
      </c>
      <c r="M470" s="271">
        <v>15.872730000000001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1314.1</v>
      </c>
      <c r="D471" s="272">
        <v>1343.3333333333333</v>
      </c>
      <c r="E471" s="272">
        <v>1269.9166666666665</v>
      </c>
      <c r="F471" s="272">
        <v>1225.7333333333333</v>
      </c>
      <c r="G471" s="272">
        <v>1152.3166666666666</v>
      </c>
      <c r="H471" s="272">
        <v>1387.5166666666664</v>
      </c>
      <c r="I471" s="272">
        <v>1460.9333333333329</v>
      </c>
      <c r="J471" s="272">
        <v>1505.1166666666663</v>
      </c>
      <c r="K471" s="271">
        <v>1416.75</v>
      </c>
      <c r="L471" s="271">
        <v>1299.1500000000001</v>
      </c>
      <c r="M471" s="271">
        <v>31.290669999999999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37.6</v>
      </c>
      <c r="D472" s="272">
        <v>37.85</v>
      </c>
      <c r="E472" s="272">
        <v>37.25</v>
      </c>
      <c r="F472" s="272">
        <v>36.9</v>
      </c>
      <c r="G472" s="272">
        <v>36.299999999999997</v>
      </c>
      <c r="H472" s="272">
        <v>38.200000000000003</v>
      </c>
      <c r="I472" s="272">
        <v>38.800000000000011</v>
      </c>
      <c r="J472" s="272">
        <v>39.150000000000006</v>
      </c>
      <c r="K472" s="271">
        <v>38.450000000000003</v>
      </c>
      <c r="L472" s="271">
        <v>37.5</v>
      </c>
      <c r="M472" s="271">
        <v>70.617530000000002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223.75</v>
      </c>
      <c r="D473" s="272">
        <v>224.95000000000002</v>
      </c>
      <c r="E473" s="272">
        <v>220.90000000000003</v>
      </c>
      <c r="F473" s="272">
        <v>218.05</v>
      </c>
      <c r="G473" s="272">
        <v>214.00000000000003</v>
      </c>
      <c r="H473" s="272">
        <v>227.80000000000004</v>
      </c>
      <c r="I473" s="272">
        <v>231.85000000000005</v>
      </c>
      <c r="J473" s="272">
        <v>234.70000000000005</v>
      </c>
      <c r="K473" s="271">
        <v>229</v>
      </c>
      <c r="L473" s="271">
        <v>222.1</v>
      </c>
      <c r="M473" s="271">
        <v>3.0380799999999999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198.05</v>
      </c>
      <c r="D474" s="272">
        <v>198.20000000000002</v>
      </c>
      <c r="E474" s="272">
        <v>194.40000000000003</v>
      </c>
      <c r="F474" s="272">
        <v>190.75000000000003</v>
      </c>
      <c r="G474" s="272">
        <v>186.95000000000005</v>
      </c>
      <c r="H474" s="272">
        <v>201.85000000000002</v>
      </c>
      <c r="I474" s="272">
        <v>205.65000000000003</v>
      </c>
      <c r="J474" s="272">
        <v>209.3</v>
      </c>
      <c r="K474" s="271">
        <v>202</v>
      </c>
      <c r="L474" s="271">
        <v>194.55</v>
      </c>
      <c r="M474" s="271">
        <v>4.0405699999999998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2112.35</v>
      </c>
      <c r="D475" s="272">
        <v>2116.7333333333331</v>
      </c>
      <c r="E475" s="272">
        <v>2060.7666666666664</v>
      </c>
      <c r="F475" s="272">
        <v>2009.1833333333334</v>
      </c>
      <c r="G475" s="272">
        <v>1953.2166666666667</v>
      </c>
      <c r="H475" s="272">
        <v>2168.3166666666662</v>
      </c>
      <c r="I475" s="272">
        <v>2224.2833333333324</v>
      </c>
      <c r="J475" s="272">
        <v>2275.8666666666659</v>
      </c>
      <c r="K475" s="271">
        <v>2172.6999999999998</v>
      </c>
      <c r="L475" s="271">
        <v>2065.15</v>
      </c>
      <c r="M475" s="271">
        <v>2.7597700000000001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11.4</v>
      </c>
      <c r="D476" s="272">
        <v>11.433333333333335</v>
      </c>
      <c r="E476" s="272">
        <v>11.31666666666667</v>
      </c>
      <c r="F476" s="272">
        <v>11.233333333333334</v>
      </c>
      <c r="G476" s="272">
        <v>11.116666666666669</v>
      </c>
      <c r="H476" s="272">
        <v>11.516666666666671</v>
      </c>
      <c r="I476" s="272">
        <v>11.633333333333335</v>
      </c>
      <c r="J476" s="272">
        <v>11.716666666666672</v>
      </c>
      <c r="K476" s="271">
        <v>11.55</v>
      </c>
      <c r="L476" s="271">
        <v>11.35</v>
      </c>
      <c r="M476" s="271">
        <v>24.814609999999998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673.35</v>
      </c>
      <c r="D477" s="272">
        <v>672.4666666666667</v>
      </c>
      <c r="E477" s="272">
        <v>662.03333333333342</v>
      </c>
      <c r="F477" s="272">
        <v>650.7166666666667</v>
      </c>
      <c r="G477" s="272">
        <v>640.28333333333342</v>
      </c>
      <c r="H477" s="272">
        <v>683.78333333333342</v>
      </c>
      <c r="I477" s="272">
        <v>694.21666666666681</v>
      </c>
      <c r="J477" s="272">
        <v>705.53333333333342</v>
      </c>
      <c r="K477" s="271">
        <v>682.9</v>
      </c>
      <c r="L477" s="271">
        <v>661.15</v>
      </c>
      <c r="M477" s="271">
        <v>2.00441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744.7</v>
      </c>
      <c r="D478" s="272">
        <v>750.26666666666677</v>
      </c>
      <c r="E478" s="272">
        <v>737.58333333333348</v>
      </c>
      <c r="F478" s="272">
        <v>730.4666666666667</v>
      </c>
      <c r="G478" s="272">
        <v>717.78333333333342</v>
      </c>
      <c r="H478" s="272">
        <v>757.38333333333355</v>
      </c>
      <c r="I478" s="272">
        <v>770.06666666666672</v>
      </c>
      <c r="J478" s="272">
        <v>777.18333333333362</v>
      </c>
      <c r="K478" s="271">
        <v>762.95</v>
      </c>
      <c r="L478" s="271">
        <v>743.15</v>
      </c>
      <c r="M478" s="271">
        <v>17.494890000000002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810.45</v>
      </c>
      <c r="D479" s="272">
        <v>812.63333333333333</v>
      </c>
      <c r="E479" s="272">
        <v>800.26666666666665</v>
      </c>
      <c r="F479" s="272">
        <v>790.08333333333337</v>
      </c>
      <c r="G479" s="272">
        <v>777.7166666666667</v>
      </c>
      <c r="H479" s="272">
        <v>822.81666666666661</v>
      </c>
      <c r="I479" s="272">
        <v>835.18333333333317</v>
      </c>
      <c r="J479" s="272">
        <v>845.36666666666656</v>
      </c>
      <c r="K479" s="271">
        <v>825</v>
      </c>
      <c r="L479" s="271">
        <v>802.45</v>
      </c>
      <c r="M479" s="271">
        <v>1.2424999999999999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6467.5</v>
      </c>
      <c r="D480" s="272">
        <v>6526.4666666666672</v>
      </c>
      <c r="E480" s="272">
        <v>6386.0833333333339</v>
      </c>
      <c r="F480" s="272">
        <v>6304.666666666667</v>
      </c>
      <c r="G480" s="272">
        <v>6164.2833333333338</v>
      </c>
      <c r="H480" s="272">
        <v>6607.8833333333341</v>
      </c>
      <c r="I480" s="272">
        <v>6748.2666666666673</v>
      </c>
      <c r="J480" s="272">
        <v>6829.6833333333343</v>
      </c>
      <c r="K480" s="271">
        <v>6666.85</v>
      </c>
      <c r="L480" s="271">
        <v>6445.05</v>
      </c>
      <c r="M480" s="271">
        <v>3.4596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39.450000000000003</v>
      </c>
      <c r="D481" s="272">
        <v>39.633333333333333</v>
      </c>
      <c r="E481" s="272">
        <v>39.066666666666663</v>
      </c>
      <c r="F481" s="272">
        <v>38.68333333333333</v>
      </c>
      <c r="G481" s="272">
        <v>38.11666666666666</v>
      </c>
      <c r="H481" s="272">
        <v>40.016666666666666</v>
      </c>
      <c r="I481" s="272">
        <v>40.583333333333343</v>
      </c>
      <c r="J481" s="272">
        <v>40.966666666666669</v>
      </c>
      <c r="K481" s="271">
        <v>40.200000000000003</v>
      </c>
      <c r="L481" s="271">
        <v>39.25</v>
      </c>
      <c r="M481" s="271">
        <v>36.379809999999999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1643.35</v>
      </c>
      <c r="D482" s="272">
        <v>1651.7166666666665</v>
      </c>
      <c r="E482" s="272">
        <v>1630.133333333333</v>
      </c>
      <c r="F482" s="272">
        <v>1616.9166666666665</v>
      </c>
      <c r="G482" s="272">
        <v>1595.333333333333</v>
      </c>
      <c r="H482" s="272">
        <v>1664.9333333333329</v>
      </c>
      <c r="I482" s="272">
        <v>1686.5166666666664</v>
      </c>
      <c r="J482" s="272">
        <v>1699.7333333333329</v>
      </c>
      <c r="K482" s="271">
        <v>1673.3</v>
      </c>
      <c r="L482" s="271">
        <v>1638.5</v>
      </c>
      <c r="M482" s="271">
        <v>1.0611699999999999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773.8</v>
      </c>
      <c r="D483" s="272">
        <v>779.66666666666663</v>
      </c>
      <c r="E483" s="272">
        <v>764.33333333333326</v>
      </c>
      <c r="F483" s="272">
        <v>754.86666666666667</v>
      </c>
      <c r="G483" s="272">
        <v>739.5333333333333</v>
      </c>
      <c r="H483" s="272">
        <v>789.13333333333321</v>
      </c>
      <c r="I483" s="272">
        <v>804.46666666666647</v>
      </c>
      <c r="J483" s="272">
        <v>813.93333333333317</v>
      </c>
      <c r="K483" s="271">
        <v>795</v>
      </c>
      <c r="L483" s="271">
        <v>770.2</v>
      </c>
      <c r="M483" s="271">
        <v>15.402609999999999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229.85</v>
      </c>
      <c r="D484" s="272">
        <v>232.16666666666666</v>
      </c>
      <c r="E484" s="272">
        <v>225.68333333333331</v>
      </c>
      <c r="F484" s="272">
        <v>221.51666666666665</v>
      </c>
      <c r="G484" s="272">
        <v>215.0333333333333</v>
      </c>
      <c r="H484" s="272">
        <v>236.33333333333331</v>
      </c>
      <c r="I484" s="272">
        <v>242.81666666666666</v>
      </c>
      <c r="J484" s="272">
        <v>246.98333333333332</v>
      </c>
      <c r="K484" s="271">
        <v>238.65</v>
      </c>
      <c r="L484" s="271">
        <v>228</v>
      </c>
      <c r="M484" s="271">
        <v>3.2732899999999998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2983.5</v>
      </c>
      <c r="D485" s="272">
        <v>2956.8333333333335</v>
      </c>
      <c r="E485" s="272">
        <v>2918.666666666667</v>
      </c>
      <c r="F485" s="272">
        <v>2853.8333333333335</v>
      </c>
      <c r="G485" s="272">
        <v>2815.666666666667</v>
      </c>
      <c r="H485" s="272">
        <v>3021.666666666667</v>
      </c>
      <c r="I485" s="272">
        <v>3059.8333333333339</v>
      </c>
      <c r="J485" s="272">
        <v>3124.666666666667</v>
      </c>
      <c r="K485" s="271">
        <v>2995</v>
      </c>
      <c r="L485" s="271">
        <v>2892</v>
      </c>
      <c r="M485" s="271">
        <v>0.21093000000000001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587.79999999999995</v>
      </c>
      <c r="D486" s="272">
        <v>586.93333333333328</v>
      </c>
      <c r="E486" s="272">
        <v>580.86666666666656</v>
      </c>
      <c r="F486" s="272">
        <v>573.93333333333328</v>
      </c>
      <c r="G486" s="272">
        <v>567.86666666666656</v>
      </c>
      <c r="H486" s="272">
        <v>593.86666666666656</v>
      </c>
      <c r="I486" s="272">
        <v>599.93333333333339</v>
      </c>
      <c r="J486" s="272">
        <v>606.86666666666656</v>
      </c>
      <c r="K486" s="271">
        <v>593</v>
      </c>
      <c r="L486" s="271">
        <v>580</v>
      </c>
      <c r="M486" s="271">
        <v>2.6306500000000002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302.5</v>
      </c>
      <c r="D487" s="272">
        <v>305.2</v>
      </c>
      <c r="E487" s="272">
        <v>298.39999999999998</v>
      </c>
      <c r="F487" s="272">
        <v>294.3</v>
      </c>
      <c r="G487" s="272">
        <v>287.5</v>
      </c>
      <c r="H487" s="272">
        <v>309.29999999999995</v>
      </c>
      <c r="I487" s="272">
        <v>316.10000000000002</v>
      </c>
      <c r="J487" s="272">
        <v>320.19999999999993</v>
      </c>
      <c r="K487" s="271">
        <v>312</v>
      </c>
      <c r="L487" s="271">
        <v>301.10000000000002</v>
      </c>
      <c r="M487" s="271">
        <v>2.2449699999999999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28.15</v>
      </c>
      <c r="D488" s="287">
        <v>28.516666666666666</v>
      </c>
      <c r="E488" s="287">
        <v>27.583333333333332</v>
      </c>
      <c r="F488" s="287">
        <v>27.016666666666666</v>
      </c>
      <c r="G488" s="287">
        <v>26.083333333333332</v>
      </c>
      <c r="H488" s="287">
        <v>29.083333333333332</v>
      </c>
      <c r="I488" s="287">
        <v>30.016666666666669</v>
      </c>
      <c r="J488" s="286">
        <v>30.583333333333332</v>
      </c>
      <c r="K488" s="286">
        <v>29.45</v>
      </c>
      <c r="L488" s="286">
        <v>27.95</v>
      </c>
      <c r="M488" s="242">
        <v>22.64677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336.85</v>
      </c>
      <c r="D489" s="287">
        <v>336.01666666666665</v>
      </c>
      <c r="E489" s="287">
        <v>328.0333333333333</v>
      </c>
      <c r="F489" s="287">
        <v>319.21666666666664</v>
      </c>
      <c r="G489" s="287">
        <v>311.23333333333329</v>
      </c>
      <c r="H489" s="287">
        <v>344.83333333333331</v>
      </c>
      <c r="I489" s="287">
        <v>352.81666666666666</v>
      </c>
      <c r="J489" s="286">
        <v>361.63333333333333</v>
      </c>
      <c r="K489" s="286">
        <v>344</v>
      </c>
      <c r="L489" s="286">
        <v>327.2</v>
      </c>
      <c r="M489" s="242">
        <v>11.64475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329.75</v>
      </c>
      <c r="D490" s="272">
        <v>330.91666666666669</v>
      </c>
      <c r="E490" s="272">
        <v>325.83333333333337</v>
      </c>
      <c r="F490" s="272">
        <v>321.91666666666669</v>
      </c>
      <c r="G490" s="272">
        <v>316.83333333333337</v>
      </c>
      <c r="H490" s="272">
        <v>334.83333333333337</v>
      </c>
      <c r="I490" s="272">
        <v>339.91666666666674</v>
      </c>
      <c r="J490" s="272">
        <v>343.83333333333337</v>
      </c>
      <c r="K490" s="271">
        <v>336</v>
      </c>
      <c r="L490" s="271">
        <v>327</v>
      </c>
      <c r="M490" s="271">
        <v>0.87734999999999996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919.75</v>
      </c>
      <c r="D491" s="287">
        <v>941.55000000000007</v>
      </c>
      <c r="E491" s="287">
        <v>886.10000000000014</v>
      </c>
      <c r="F491" s="287">
        <v>852.45</v>
      </c>
      <c r="G491" s="287">
        <v>797.00000000000011</v>
      </c>
      <c r="H491" s="287">
        <v>975.20000000000016</v>
      </c>
      <c r="I491" s="287">
        <v>1030.6500000000001</v>
      </c>
      <c r="J491" s="286">
        <v>1064.3000000000002</v>
      </c>
      <c r="K491" s="286">
        <v>997</v>
      </c>
      <c r="L491" s="286">
        <v>907.9</v>
      </c>
      <c r="M491" s="242">
        <v>23.06157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256.85000000000002</v>
      </c>
      <c r="D492" s="272">
        <v>258.7</v>
      </c>
      <c r="E492" s="272">
        <v>253.2</v>
      </c>
      <c r="F492" s="272">
        <v>249.55</v>
      </c>
      <c r="G492" s="272">
        <v>244.05</v>
      </c>
      <c r="H492" s="272">
        <v>262.34999999999997</v>
      </c>
      <c r="I492" s="272">
        <v>267.84999999999997</v>
      </c>
      <c r="J492" s="272">
        <v>271.49999999999994</v>
      </c>
      <c r="K492" s="271">
        <v>264.2</v>
      </c>
      <c r="L492" s="271">
        <v>255.05</v>
      </c>
      <c r="M492" s="271">
        <v>90.771850000000001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2063.6999999999998</v>
      </c>
      <c r="D493" s="287">
        <v>2071.75</v>
      </c>
      <c r="E493" s="272">
        <v>2047.5500000000002</v>
      </c>
      <c r="F493" s="272">
        <v>2031.4</v>
      </c>
      <c r="G493" s="272">
        <v>2007.2000000000003</v>
      </c>
      <c r="H493" s="272">
        <v>2087.9</v>
      </c>
      <c r="I493" s="272">
        <v>2112.1</v>
      </c>
      <c r="J493" s="272">
        <v>2128.25</v>
      </c>
      <c r="K493" s="271">
        <v>2095.9499999999998</v>
      </c>
      <c r="L493" s="271">
        <v>2055.6</v>
      </c>
      <c r="M493" s="271">
        <v>0.18118000000000001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357.95</v>
      </c>
      <c r="D494" s="272">
        <v>356.91666666666669</v>
      </c>
      <c r="E494" s="272">
        <v>349.03333333333336</v>
      </c>
      <c r="F494" s="272">
        <v>340.11666666666667</v>
      </c>
      <c r="G494" s="272">
        <v>332.23333333333335</v>
      </c>
      <c r="H494" s="272">
        <v>365.83333333333337</v>
      </c>
      <c r="I494" s="272">
        <v>373.7166666666667</v>
      </c>
      <c r="J494" s="272">
        <v>382.63333333333338</v>
      </c>
      <c r="K494" s="271">
        <v>364.8</v>
      </c>
      <c r="L494" s="271">
        <v>348</v>
      </c>
      <c r="M494" s="271">
        <v>0.32558999999999999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2159.75</v>
      </c>
      <c r="D495" s="287">
        <v>2169.5666666666666</v>
      </c>
      <c r="E495" s="272">
        <v>2145.1833333333334</v>
      </c>
      <c r="F495" s="272">
        <v>2130.6166666666668</v>
      </c>
      <c r="G495" s="272">
        <v>2106.2333333333336</v>
      </c>
      <c r="H495" s="272">
        <v>2184.1333333333332</v>
      </c>
      <c r="I495" s="272">
        <v>2208.5166666666664</v>
      </c>
      <c r="J495" s="272">
        <v>2223.083333333333</v>
      </c>
      <c r="K495" s="271">
        <v>2193.9499999999998</v>
      </c>
      <c r="L495" s="271">
        <v>2155</v>
      </c>
      <c r="M495" s="271">
        <v>0.21503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8.65</v>
      </c>
      <c r="D496" s="272">
        <v>8.6833333333333353</v>
      </c>
      <c r="E496" s="272">
        <v>8.56666666666667</v>
      </c>
      <c r="F496" s="272">
        <v>8.4833333333333343</v>
      </c>
      <c r="G496" s="272">
        <v>8.3666666666666689</v>
      </c>
      <c r="H496" s="272">
        <v>8.766666666666671</v>
      </c>
      <c r="I496" s="272">
        <v>8.8833333333333346</v>
      </c>
      <c r="J496" s="272">
        <v>8.9666666666666721</v>
      </c>
      <c r="K496" s="271">
        <v>8.8000000000000007</v>
      </c>
      <c r="L496" s="271">
        <v>8.6</v>
      </c>
      <c r="M496" s="271">
        <v>559.44257000000005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977.15</v>
      </c>
      <c r="D497" s="287">
        <v>988.38333333333333</v>
      </c>
      <c r="E497" s="272">
        <v>963.76666666666665</v>
      </c>
      <c r="F497" s="272">
        <v>950.38333333333333</v>
      </c>
      <c r="G497" s="272">
        <v>925.76666666666665</v>
      </c>
      <c r="H497" s="272">
        <v>1001.7666666666667</v>
      </c>
      <c r="I497" s="272">
        <v>1026.3833333333332</v>
      </c>
      <c r="J497" s="272">
        <v>1039.7666666666667</v>
      </c>
      <c r="K497" s="271">
        <v>1013</v>
      </c>
      <c r="L497" s="271">
        <v>975</v>
      </c>
      <c r="M497" s="271">
        <v>10.80433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218.5</v>
      </c>
      <c r="D498" s="272">
        <v>219.43333333333331</v>
      </c>
      <c r="E498" s="272">
        <v>216.76666666666662</v>
      </c>
      <c r="F498" s="272">
        <v>215.0333333333333</v>
      </c>
      <c r="G498" s="272">
        <v>212.36666666666662</v>
      </c>
      <c r="H498" s="272">
        <v>221.16666666666663</v>
      </c>
      <c r="I498" s="272">
        <v>223.83333333333331</v>
      </c>
      <c r="J498" s="272">
        <v>225.56666666666663</v>
      </c>
      <c r="K498" s="271">
        <v>222.1</v>
      </c>
      <c r="L498" s="271">
        <v>217.7</v>
      </c>
      <c r="M498" s="271">
        <v>7.8423600000000002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76.95</v>
      </c>
      <c r="D499" s="287">
        <v>77.216666666666669</v>
      </c>
      <c r="E499" s="272">
        <v>76.233333333333334</v>
      </c>
      <c r="F499" s="272">
        <v>75.516666666666666</v>
      </c>
      <c r="G499" s="272">
        <v>74.533333333333331</v>
      </c>
      <c r="H499" s="272">
        <v>77.933333333333337</v>
      </c>
      <c r="I499" s="272">
        <v>78.916666666666686</v>
      </c>
      <c r="J499" s="272">
        <v>79.63333333333334</v>
      </c>
      <c r="K499" s="271">
        <v>78.2</v>
      </c>
      <c r="L499" s="271">
        <v>76.5</v>
      </c>
      <c r="M499" s="271">
        <v>8.2313299999999998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615.45000000000005</v>
      </c>
      <c r="D500" s="287">
        <v>612.75</v>
      </c>
      <c r="E500" s="272">
        <v>608.20000000000005</v>
      </c>
      <c r="F500" s="272">
        <v>600.95000000000005</v>
      </c>
      <c r="G500" s="272">
        <v>596.40000000000009</v>
      </c>
      <c r="H500" s="272">
        <v>620</v>
      </c>
      <c r="I500" s="272">
        <v>624.54999999999995</v>
      </c>
      <c r="J500" s="272">
        <v>631.79999999999995</v>
      </c>
      <c r="K500" s="271">
        <v>617.29999999999995</v>
      </c>
      <c r="L500" s="271">
        <v>605.5</v>
      </c>
      <c r="M500" s="271">
        <v>0.46599000000000002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1763.95</v>
      </c>
      <c r="D501" s="287">
        <v>1784.3333333333333</v>
      </c>
      <c r="E501" s="272">
        <v>1733.6666666666665</v>
      </c>
      <c r="F501" s="272">
        <v>1703.3833333333332</v>
      </c>
      <c r="G501" s="272">
        <v>1652.7166666666665</v>
      </c>
      <c r="H501" s="272">
        <v>1814.6166666666666</v>
      </c>
      <c r="I501" s="272">
        <v>1865.2833333333331</v>
      </c>
      <c r="J501" s="272">
        <v>1895.5666666666666</v>
      </c>
      <c r="K501" s="271">
        <v>1835</v>
      </c>
      <c r="L501" s="271">
        <v>1754.05</v>
      </c>
      <c r="M501" s="271">
        <v>2.1659700000000002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420</v>
      </c>
      <c r="D502" s="287">
        <v>423.31666666666666</v>
      </c>
      <c r="E502" s="272">
        <v>415.73333333333335</v>
      </c>
      <c r="F502" s="272">
        <v>411.4666666666667</v>
      </c>
      <c r="G502" s="272">
        <v>403.88333333333338</v>
      </c>
      <c r="H502" s="272">
        <v>427.58333333333331</v>
      </c>
      <c r="I502" s="272">
        <v>435.16666666666669</v>
      </c>
      <c r="J502" s="272">
        <v>439.43333333333328</v>
      </c>
      <c r="K502" s="271">
        <v>430.9</v>
      </c>
      <c r="L502" s="271">
        <v>419.05</v>
      </c>
      <c r="M502" s="271">
        <v>64.502899999999997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259.8</v>
      </c>
      <c r="D503" s="287">
        <v>261.68333333333334</v>
      </c>
      <c r="E503" s="272">
        <v>253.4666666666667</v>
      </c>
      <c r="F503" s="272">
        <v>247.13333333333335</v>
      </c>
      <c r="G503" s="272">
        <v>238.91666666666671</v>
      </c>
      <c r="H503" s="272">
        <v>268.01666666666665</v>
      </c>
      <c r="I503" s="272">
        <v>276.23333333333323</v>
      </c>
      <c r="J503" s="272">
        <v>282.56666666666666</v>
      </c>
      <c r="K503" s="271">
        <v>269.89999999999998</v>
      </c>
      <c r="L503" s="271">
        <v>255.35</v>
      </c>
      <c r="M503" s="271">
        <v>23.25057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16.350000000000001</v>
      </c>
      <c r="D504" s="287">
        <v>16.400000000000002</v>
      </c>
      <c r="E504" s="272">
        <v>16.200000000000003</v>
      </c>
      <c r="F504" s="272">
        <v>16.05</v>
      </c>
      <c r="G504" s="272">
        <v>15.850000000000001</v>
      </c>
      <c r="H504" s="272">
        <v>16.550000000000004</v>
      </c>
      <c r="I504" s="272">
        <v>16.75</v>
      </c>
      <c r="J504" s="272">
        <v>16.900000000000006</v>
      </c>
      <c r="K504" s="271">
        <v>16.600000000000001</v>
      </c>
      <c r="L504" s="271">
        <v>16.25</v>
      </c>
      <c r="M504" s="271">
        <v>655.41015000000004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9582.35</v>
      </c>
      <c r="D505" s="287">
        <v>9568.0333333333347</v>
      </c>
      <c r="E505" s="272">
        <v>9449.5166666666701</v>
      </c>
      <c r="F505" s="272">
        <v>9316.6833333333361</v>
      </c>
      <c r="G505" s="272">
        <v>9198.1666666666715</v>
      </c>
      <c r="H505" s="272">
        <v>9700.8666666666686</v>
      </c>
      <c r="I505" s="272">
        <v>9819.383333333335</v>
      </c>
      <c r="J505" s="272">
        <v>9952.2166666666672</v>
      </c>
      <c r="K505" s="271">
        <v>9686.5499999999993</v>
      </c>
      <c r="L505" s="271">
        <v>9435.2000000000007</v>
      </c>
      <c r="M505" s="271">
        <v>6.8640000000000007E-2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259.14999999999998</v>
      </c>
      <c r="D506" s="287">
        <v>259.64999999999998</v>
      </c>
      <c r="E506" s="272">
        <v>253.59999999999997</v>
      </c>
      <c r="F506" s="272">
        <v>248.04999999999998</v>
      </c>
      <c r="G506" s="272">
        <v>241.99999999999997</v>
      </c>
      <c r="H506" s="272">
        <v>265.19999999999993</v>
      </c>
      <c r="I506" s="272">
        <v>271.24999999999989</v>
      </c>
      <c r="J506" s="272">
        <v>276.79999999999995</v>
      </c>
      <c r="K506" s="271">
        <v>265.7</v>
      </c>
      <c r="L506" s="271">
        <v>254.1</v>
      </c>
      <c r="M506" s="271">
        <v>161.02139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231.5</v>
      </c>
      <c r="D507" s="287">
        <v>233.31666666666669</v>
      </c>
      <c r="E507" s="272">
        <v>228.73333333333338</v>
      </c>
      <c r="F507" s="272">
        <v>225.9666666666667</v>
      </c>
      <c r="G507" s="272">
        <v>221.38333333333338</v>
      </c>
      <c r="H507" s="272">
        <v>236.08333333333337</v>
      </c>
      <c r="I507" s="272">
        <v>240.66666666666669</v>
      </c>
      <c r="J507" s="272">
        <v>243.43333333333337</v>
      </c>
      <c r="K507" s="271">
        <v>237.9</v>
      </c>
      <c r="L507" s="271">
        <v>230.55</v>
      </c>
      <c r="M507" s="271">
        <v>9.72302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62</v>
      </c>
      <c r="D508" s="287">
        <v>61.366666666666667</v>
      </c>
      <c r="E508" s="272">
        <v>59.883333333333333</v>
      </c>
      <c r="F508" s="272">
        <v>57.766666666666666</v>
      </c>
      <c r="G508" s="272">
        <v>56.283333333333331</v>
      </c>
      <c r="H508" s="272">
        <v>63.483333333333334</v>
      </c>
      <c r="I508" s="272">
        <v>64.966666666666669</v>
      </c>
      <c r="J508" s="272">
        <v>67.083333333333343</v>
      </c>
      <c r="K508" s="271">
        <v>62.85</v>
      </c>
      <c r="L508" s="271">
        <v>59.25</v>
      </c>
      <c r="M508" s="271">
        <v>2267.7300700000001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383.25</v>
      </c>
      <c r="D509" s="287">
        <v>384.43333333333334</v>
      </c>
      <c r="E509" s="272">
        <v>380.86666666666667</v>
      </c>
      <c r="F509" s="272">
        <v>378.48333333333335</v>
      </c>
      <c r="G509" s="272">
        <v>374.91666666666669</v>
      </c>
      <c r="H509" s="272">
        <v>386.81666666666666</v>
      </c>
      <c r="I509" s="272">
        <v>390.38333333333338</v>
      </c>
      <c r="J509" s="272">
        <v>392.76666666666665</v>
      </c>
      <c r="K509" s="271">
        <v>388</v>
      </c>
      <c r="L509" s="271">
        <v>382.05</v>
      </c>
      <c r="M509" s="271">
        <v>7.8524000000000003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1597.5</v>
      </c>
      <c r="D510" s="272">
        <v>1602.5</v>
      </c>
      <c r="E510" s="272">
        <v>1585</v>
      </c>
      <c r="F510" s="272">
        <v>1572.5</v>
      </c>
      <c r="G510" s="272">
        <v>1555</v>
      </c>
      <c r="H510" s="272">
        <v>1615</v>
      </c>
      <c r="I510" s="272">
        <v>1632.5</v>
      </c>
      <c r="J510" s="271">
        <v>1645</v>
      </c>
      <c r="K510" s="271">
        <v>1620</v>
      </c>
      <c r="L510" s="271">
        <v>1590</v>
      </c>
      <c r="M510" s="242">
        <v>0.17449000000000001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2230.25</v>
      </c>
      <c r="D511" s="272">
        <v>2225.5333333333333</v>
      </c>
      <c r="E511" s="272">
        <v>2211.0666666666666</v>
      </c>
      <c r="F511" s="272">
        <v>2191.8833333333332</v>
      </c>
      <c r="G511" s="272">
        <v>2177.4166666666665</v>
      </c>
      <c r="H511" s="272">
        <v>2244.7166666666667</v>
      </c>
      <c r="I511" s="272">
        <v>2259.1833333333329</v>
      </c>
      <c r="J511" s="271">
        <v>2278.3666666666668</v>
      </c>
      <c r="K511" s="271">
        <v>2240</v>
      </c>
      <c r="L511" s="271">
        <v>2206.35</v>
      </c>
      <c r="M511" s="242">
        <v>0.19525000000000001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2"/>
      <c r="B5" s="463"/>
      <c r="C5" s="462"/>
      <c r="D5" s="46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64" t="s">
        <v>532</v>
      </c>
      <c r="C7" s="463"/>
      <c r="D7" s="7">
        <f>Main!B10</f>
        <v>44796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44795</v>
      </c>
      <c r="B10" s="29">
        <v>531156</v>
      </c>
      <c r="C10" s="28" t="s">
        <v>1140</v>
      </c>
      <c r="D10" s="28" t="s">
        <v>1141</v>
      </c>
      <c r="E10" s="28" t="s">
        <v>541</v>
      </c>
      <c r="F10" s="87">
        <v>17500</v>
      </c>
      <c r="G10" s="29">
        <v>274.25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44795</v>
      </c>
      <c r="B11" s="29">
        <v>531252</v>
      </c>
      <c r="C11" s="28" t="s">
        <v>1142</v>
      </c>
      <c r="D11" s="28" t="s">
        <v>1143</v>
      </c>
      <c r="E11" s="28" t="s">
        <v>542</v>
      </c>
      <c r="F11" s="87">
        <v>50000</v>
      </c>
      <c r="G11" s="29">
        <v>3.89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44795</v>
      </c>
      <c r="B12" s="29">
        <v>531252</v>
      </c>
      <c r="C12" s="28" t="s">
        <v>1142</v>
      </c>
      <c r="D12" s="28" t="s">
        <v>1144</v>
      </c>
      <c r="E12" s="28" t="s">
        <v>541</v>
      </c>
      <c r="F12" s="87">
        <v>46504</v>
      </c>
      <c r="G12" s="29">
        <v>3.89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44795</v>
      </c>
      <c r="B13" s="29">
        <v>509053</v>
      </c>
      <c r="C13" s="28" t="s">
        <v>1145</v>
      </c>
      <c r="D13" s="28" t="s">
        <v>1146</v>
      </c>
      <c r="E13" s="28" t="s">
        <v>542</v>
      </c>
      <c r="F13" s="87">
        <v>300000</v>
      </c>
      <c r="G13" s="29">
        <v>20.2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44795</v>
      </c>
      <c r="B14" s="29">
        <v>509053</v>
      </c>
      <c r="C14" s="28" t="s">
        <v>1145</v>
      </c>
      <c r="D14" s="28" t="s">
        <v>1147</v>
      </c>
      <c r="E14" s="28" t="s">
        <v>542</v>
      </c>
      <c r="F14" s="87">
        <v>300000</v>
      </c>
      <c r="G14" s="29">
        <v>20.2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44795</v>
      </c>
      <c r="B15" s="29">
        <v>518017</v>
      </c>
      <c r="C15" s="28" t="s">
        <v>1148</v>
      </c>
      <c r="D15" s="28" t="s">
        <v>1149</v>
      </c>
      <c r="E15" s="28" t="s">
        <v>541</v>
      </c>
      <c r="F15" s="87">
        <v>350000</v>
      </c>
      <c r="G15" s="29">
        <v>140.44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44795</v>
      </c>
      <c r="B16" s="29">
        <v>535693</v>
      </c>
      <c r="C16" s="28" t="s">
        <v>1150</v>
      </c>
      <c r="D16" s="28" t="s">
        <v>1151</v>
      </c>
      <c r="E16" s="28" t="s">
        <v>542</v>
      </c>
      <c r="F16" s="87">
        <v>216547</v>
      </c>
      <c r="G16" s="29">
        <v>29.64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44795</v>
      </c>
      <c r="B17" s="29">
        <v>532123</v>
      </c>
      <c r="C17" s="28" t="s">
        <v>1152</v>
      </c>
      <c r="D17" s="28" t="s">
        <v>1153</v>
      </c>
      <c r="E17" s="28" t="s">
        <v>542</v>
      </c>
      <c r="F17" s="87">
        <v>632485</v>
      </c>
      <c r="G17" s="29">
        <v>4.54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44795</v>
      </c>
      <c r="B18" s="29">
        <v>532123</v>
      </c>
      <c r="C18" s="28" t="s">
        <v>1152</v>
      </c>
      <c r="D18" s="28" t="s">
        <v>1153</v>
      </c>
      <c r="E18" s="28" t="s">
        <v>541</v>
      </c>
      <c r="F18" s="87">
        <v>423485</v>
      </c>
      <c r="G18" s="29">
        <v>4.33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44795</v>
      </c>
      <c r="B19" s="29">
        <v>532123</v>
      </c>
      <c r="C19" s="28" t="s">
        <v>1152</v>
      </c>
      <c r="D19" s="28" t="s">
        <v>1028</v>
      </c>
      <c r="E19" s="28" t="s">
        <v>542</v>
      </c>
      <c r="F19" s="87">
        <v>316239</v>
      </c>
      <c r="G19" s="29">
        <v>4.63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44795</v>
      </c>
      <c r="B20" s="29">
        <v>532123</v>
      </c>
      <c r="C20" s="28" t="s">
        <v>1152</v>
      </c>
      <c r="D20" s="28" t="s">
        <v>1028</v>
      </c>
      <c r="E20" s="28" t="s">
        <v>541</v>
      </c>
      <c r="F20" s="87">
        <v>550000</v>
      </c>
      <c r="G20" s="29">
        <v>4.4400000000000004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44795</v>
      </c>
      <c r="B21" s="29">
        <v>542666</v>
      </c>
      <c r="C21" s="28" t="s">
        <v>1017</v>
      </c>
      <c r="D21" s="28" t="s">
        <v>1018</v>
      </c>
      <c r="E21" s="28" t="s">
        <v>542</v>
      </c>
      <c r="F21" s="87">
        <v>103826</v>
      </c>
      <c r="G21" s="29">
        <v>294.55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44795</v>
      </c>
      <c r="B22" s="29">
        <v>590126</v>
      </c>
      <c r="C22" s="28" t="s">
        <v>1154</v>
      </c>
      <c r="D22" s="28" t="s">
        <v>1155</v>
      </c>
      <c r="E22" s="28" t="s">
        <v>541</v>
      </c>
      <c r="F22" s="87">
        <v>7</v>
      </c>
      <c r="G22" s="29">
        <v>7.81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44795</v>
      </c>
      <c r="B23" s="29">
        <v>590126</v>
      </c>
      <c r="C23" s="28" t="s">
        <v>1154</v>
      </c>
      <c r="D23" s="28" t="s">
        <v>1155</v>
      </c>
      <c r="E23" s="28" t="s">
        <v>542</v>
      </c>
      <c r="F23" s="87">
        <v>115816</v>
      </c>
      <c r="G23" s="29">
        <v>7.81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44795</v>
      </c>
      <c r="B24" s="29">
        <v>590126</v>
      </c>
      <c r="C24" s="28" t="s">
        <v>1154</v>
      </c>
      <c r="D24" s="28" t="s">
        <v>1156</v>
      </c>
      <c r="E24" s="28" t="s">
        <v>541</v>
      </c>
      <c r="F24" s="87">
        <v>125000</v>
      </c>
      <c r="G24" s="29">
        <v>7.81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44795</v>
      </c>
      <c r="B25" s="29">
        <v>590126</v>
      </c>
      <c r="C25" s="28" t="s">
        <v>1154</v>
      </c>
      <c r="D25" s="28" t="s">
        <v>1028</v>
      </c>
      <c r="E25" s="28" t="s">
        <v>541</v>
      </c>
      <c r="F25" s="87">
        <v>125000</v>
      </c>
      <c r="G25" s="29">
        <v>7.81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44795</v>
      </c>
      <c r="B26" s="29">
        <v>543546</v>
      </c>
      <c r="C26" s="28" t="s">
        <v>1094</v>
      </c>
      <c r="D26" s="28" t="s">
        <v>1157</v>
      </c>
      <c r="E26" s="28" t="s">
        <v>542</v>
      </c>
      <c r="F26" s="87">
        <v>160000</v>
      </c>
      <c r="G26" s="29">
        <v>8.48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44795</v>
      </c>
      <c r="B27" s="29">
        <v>511628</v>
      </c>
      <c r="C27" s="28" t="s">
        <v>1158</v>
      </c>
      <c r="D27" s="28" t="s">
        <v>1159</v>
      </c>
      <c r="E27" s="28" t="s">
        <v>541</v>
      </c>
      <c r="F27" s="87">
        <v>20000</v>
      </c>
      <c r="G27" s="29">
        <v>84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44795</v>
      </c>
      <c r="B28" s="29">
        <v>511628</v>
      </c>
      <c r="C28" s="28" t="s">
        <v>1158</v>
      </c>
      <c r="D28" s="28" t="s">
        <v>1160</v>
      </c>
      <c r="E28" s="28" t="s">
        <v>542</v>
      </c>
      <c r="F28" s="87">
        <v>20000</v>
      </c>
      <c r="G28" s="29">
        <v>84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44795</v>
      </c>
      <c r="B29" s="29">
        <v>506134</v>
      </c>
      <c r="C29" s="28" t="s">
        <v>1161</v>
      </c>
      <c r="D29" s="28" t="s">
        <v>1162</v>
      </c>
      <c r="E29" s="28" t="s">
        <v>542</v>
      </c>
      <c r="F29" s="87">
        <v>233952</v>
      </c>
      <c r="G29" s="29">
        <v>10.56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44795</v>
      </c>
      <c r="B30" s="29">
        <v>506134</v>
      </c>
      <c r="C30" s="28" t="s">
        <v>1161</v>
      </c>
      <c r="D30" s="28" t="s">
        <v>1163</v>
      </c>
      <c r="E30" s="28" t="s">
        <v>542</v>
      </c>
      <c r="F30" s="87">
        <v>336363</v>
      </c>
      <c r="G30" s="29">
        <v>10.56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44795</v>
      </c>
      <c r="B31" s="29">
        <v>506134</v>
      </c>
      <c r="C31" s="28" t="s">
        <v>1161</v>
      </c>
      <c r="D31" s="28" t="s">
        <v>1164</v>
      </c>
      <c r="E31" s="28" t="s">
        <v>541</v>
      </c>
      <c r="F31" s="87">
        <v>464165</v>
      </c>
      <c r="G31" s="29">
        <v>10.56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44795</v>
      </c>
      <c r="B32" s="29">
        <v>543420</v>
      </c>
      <c r="C32" s="28" t="s">
        <v>1165</v>
      </c>
      <c r="D32" s="28" t="s">
        <v>1166</v>
      </c>
      <c r="E32" s="28" t="s">
        <v>542</v>
      </c>
      <c r="F32" s="87">
        <v>120000</v>
      </c>
      <c r="G32" s="29">
        <v>20.83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44795</v>
      </c>
      <c r="B33" s="29">
        <v>543286</v>
      </c>
      <c r="C33" s="28" t="s">
        <v>1095</v>
      </c>
      <c r="D33" s="28" t="s">
        <v>1114</v>
      </c>
      <c r="E33" s="28" t="s">
        <v>542</v>
      </c>
      <c r="F33" s="87">
        <v>60000</v>
      </c>
      <c r="G33" s="29">
        <v>18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44795</v>
      </c>
      <c r="B34" s="29">
        <v>543286</v>
      </c>
      <c r="C34" s="28" t="s">
        <v>1095</v>
      </c>
      <c r="D34" s="28" t="s">
        <v>1167</v>
      </c>
      <c r="E34" s="28" t="s">
        <v>541</v>
      </c>
      <c r="F34" s="87">
        <v>42000</v>
      </c>
      <c r="G34" s="29">
        <v>18.45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44795</v>
      </c>
      <c r="B35" s="29">
        <v>543286</v>
      </c>
      <c r="C35" s="28" t="s">
        <v>1095</v>
      </c>
      <c r="D35" s="28" t="s">
        <v>1096</v>
      </c>
      <c r="E35" s="28" t="s">
        <v>541</v>
      </c>
      <c r="F35" s="87">
        <v>48000</v>
      </c>
      <c r="G35" s="29">
        <v>17.940000000000001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44795</v>
      </c>
      <c r="B36" s="29">
        <v>543286</v>
      </c>
      <c r="C36" s="28" t="s">
        <v>1095</v>
      </c>
      <c r="D36" s="28" t="s">
        <v>1096</v>
      </c>
      <c r="E36" s="28" t="s">
        <v>542</v>
      </c>
      <c r="F36" s="87">
        <v>12000</v>
      </c>
      <c r="G36" s="29">
        <v>17.25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44795</v>
      </c>
      <c r="B37" s="29">
        <v>538765</v>
      </c>
      <c r="C37" s="28" t="s">
        <v>1168</v>
      </c>
      <c r="D37" s="28" t="s">
        <v>1169</v>
      </c>
      <c r="E37" s="28" t="s">
        <v>542</v>
      </c>
      <c r="F37" s="87">
        <v>60000</v>
      </c>
      <c r="G37" s="29">
        <v>3.2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44795</v>
      </c>
      <c r="B38" s="29">
        <v>538765</v>
      </c>
      <c r="C38" s="28" t="s">
        <v>1168</v>
      </c>
      <c r="D38" s="28" t="s">
        <v>1170</v>
      </c>
      <c r="E38" s="28" t="s">
        <v>541</v>
      </c>
      <c r="F38" s="87">
        <v>35000</v>
      </c>
      <c r="G38" s="29">
        <v>3.2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44795</v>
      </c>
      <c r="B39" s="29">
        <v>522101</v>
      </c>
      <c r="C39" s="28" t="s">
        <v>1074</v>
      </c>
      <c r="D39" s="28" t="s">
        <v>1171</v>
      </c>
      <c r="E39" s="28" t="s">
        <v>541</v>
      </c>
      <c r="F39" s="87">
        <v>180000</v>
      </c>
      <c r="G39" s="29">
        <v>53.92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44795</v>
      </c>
      <c r="B40" s="29">
        <v>522101</v>
      </c>
      <c r="C40" s="28" t="s">
        <v>1074</v>
      </c>
      <c r="D40" s="28" t="s">
        <v>1172</v>
      </c>
      <c r="E40" s="28" t="s">
        <v>542</v>
      </c>
      <c r="F40" s="87">
        <v>300000</v>
      </c>
      <c r="G40" s="29">
        <v>54.55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44795</v>
      </c>
      <c r="B41" s="29">
        <v>522101</v>
      </c>
      <c r="C41" s="28" t="s">
        <v>1074</v>
      </c>
      <c r="D41" s="28" t="s">
        <v>1172</v>
      </c>
      <c r="E41" s="28" t="s">
        <v>541</v>
      </c>
      <c r="F41" s="87">
        <v>150000</v>
      </c>
      <c r="G41" s="29">
        <v>52.08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44795</v>
      </c>
      <c r="B42" s="29">
        <v>522101</v>
      </c>
      <c r="C42" s="28" t="s">
        <v>1074</v>
      </c>
      <c r="D42" s="28" t="s">
        <v>1173</v>
      </c>
      <c r="E42" s="28" t="s">
        <v>542</v>
      </c>
      <c r="F42" s="87">
        <v>107416</v>
      </c>
      <c r="G42" s="29">
        <v>54.69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44795</v>
      </c>
      <c r="B43" s="29">
        <v>522101</v>
      </c>
      <c r="C43" s="28" t="s">
        <v>1074</v>
      </c>
      <c r="D43" s="28" t="s">
        <v>1116</v>
      </c>
      <c r="E43" s="28" t="s">
        <v>542</v>
      </c>
      <c r="F43" s="87">
        <v>247703</v>
      </c>
      <c r="G43" s="29">
        <v>53.79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44795</v>
      </c>
      <c r="B44" s="29">
        <v>522101</v>
      </c>
      <c r="C44" s="28" t="s">
        <v>1074</v>
      </c>
      <c r="D44" s="28" t="s">
        <v>1173</v>
      </c>
      <c r="E44" s="28" t="s">
        <v>541</v>
      </c>
      <c r="F44" s="87">
        <v>207416</v>
      </c>
      <c r="G44" s="29">
        <v>54.31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44795</v>
      </c>
      <c r="B45" s="29">
        <v>522101</v>
      </c>
      <c r="C45" s="28" t="s">
        <v>1074</v>
      </c>
      <c r="D45" s="28" t="s">
        <v>1116</v>
      </c>
      <c r="E45" s="28" t="s">
        <v>541</v>
      </c>
      <c r="F45" s="87">
        <v>397703</v>
      </c>
      <c r="G45" s="29">
        <v>53.43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44795</v>
      </c>
      <c r="B46" s="29">
        <v>539686</v>
      </c>
      <c r="C46" s="28" t="s">
        <v>1057</v>
      </c>
      <c r="D46" s="28" t="s">
        <v>1058</v>
      </c>
      <c r="E46" s="28" t="s">
        <v>542</v>
      </c>
      <c r="F46" s="87">
        <v>100000</v>
      </c>
      <c r="G46" s="29">
        <v>286.45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44795</v>
      </c>
      <c r="B47" s="29">
        <v>533602</v>
      </c>
      <c r="C47" s="28" t="s">
        <v>1174</v>
      </c>
      <c r="D47" s="28" t="s">
        <v>1175</v>
      </c>
      <c r="E47" s="28" t="s">
        <v>542</v>
      </c>
      <c r="F47" s="87">
        <v>715432</v>
      </c>
      <c r="G47" s="29">
        <v>12.74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44795</v>
      </c>
      <c r="B48" s="29">
        <v>533602</v>
      </c>
      <c r="C48" s="28" t="s">
        <v>1174</v>
      </c>
      <c r="D48" s="28" t="s">
        <v>1176</v>
      </c>
      <c r="E48" s="28" t="s">
        <v>542</v>
      </c>
      <c r="F48" s="87">
        <v>814296</v>
      </c>
      <c r="G48" s="29">
        <v>12.74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44795</v>
      </c>
      <c r="B49" s="29">
        <v>533602</v>
      </c>
      <c r="C49" s="28" t="s">
        <v>1174</v>
      </c>
      <c r="D49" s="28" t="s">
        <v>1176</v>
      </c>
      <c r="E49" s="28" t="s">
        <v>541</v>
      </c>
      <c r="F49" s="87">
        <v>4692</v>
      </c>
      <c r="G49" s="29">
        <v>12.69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44795</v>
      </c>
      <c r="B50" s="29">
        <v>533602</v>
      </c>
      <c r="C50" s="28" t="s">
        <v>1174</v>
      </c>
      <c r="D50" s="28" t="s">
        <v>1177</v>
      </c>
      <c r="E50" s="28" t="s">
        <v>542</v>
      </c>
      <c r="F50" s="87">
        <v>990000</v>
      </c>
      <c r="G50" s="29">
        <v>12.74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44795</v>
      </c>
      <c r="B51" s="29">
        <v>540730</v>
      </c>
      <c r="C51" s="28" t="s">
        <v>1178</v>
      </c>
      <c r="D51" s="28" t="s">
        <v>1179</v>
      </c>
      <c r="E51" s="28" t="s">
        <v>542</v>
      </c>
      <c r="F51" s="87">
        <v>100000</v>
      </c>
      <c r="G51" s="29">
        <v>36.299999999999997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44795</v>
      </c>
      <c r="B52" s="29">
        <v>540809</v>
      </c>
      <c r="C52" s="28" t="s">
        <v>1180</v>
      </c>
      <c r="D52" s="28" t="s">
        <v>1181</v>
      </c>
      <c r="E52" s="28" t="s">
        <v>542</v>
      </c>
      <c r="F52" s="87">
        <v>66000</v>
      </c>
      <c r="G52" s="29">
        <v>71.83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44795</v>
      </c>
      <c r="B53" s="29">
        <v>543262</v>
      </c>
      <c r="C53" s="28" t="s">
        <v>1182</v>
      </c>
      <c r="D53" s="28" t="s">
        <v>1183</v>
      </c>
      <c r="E53" s="28" t="s">
        <v>541</v>
      </c>
      <c r="F53" s="87">
        <v>42000</v>
      </c>
      <c r="G53" s="29">
        <v>52.03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44795</v>
      </c>
      <c r="B54" s="29">
        <v>543364</v>
      </c>
      <c r="C54" s="28" t="s">
        <v>1184</v>
      </c>
      <c r="D54" s="28" t="s">
        <v>1185</v>
      </c>
      <c r="E54" s="28" t="s">
        <v>542</v>
      </c>
      <c r="F54" s="87">
        <v>100800</v>
      </c>
      <c r="G54" s="29">
        <v>136.03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44795</v>
      </c>
      <c r="B55" s="29">
        <v>530557</v>
      </c>
      <c r="C55" s="28" t="s">
        <v>1059</v>
      </c>
      <c r="D55" s="28" t="s">
        <v>1118</v>
      </c>
      <c r="E55" s="28" t="s">
        <v>542</v>
      </c>
      <c r="F55" s="87">
        <v>7118410</v>
      </c>
      <c r="G55" s="29">
        <v>0.61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44795</v>
      </c>
      <c r="B56" s="29">
        <v>530557</v>
      </c>
      <c r="C56" s="28" t="s">
        <v>1059</v>
      </c>
      <c r="D56" s="28" t="s">
        <v>1118</v>
      </c>
      <c r="E56" s="28" t="s">
        <v>541</v>
      </c>
      <c r="F56" s="87">
        <v>118410</v>
      </c>
      <c r="G56" s="29">
        <v>0.68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44795</v>
      </c>
      <c r="B57" s="29">
        <v>530557</v>
      </c>
      <c r="C57" s="28" t="s">
        <v>1059</v>
      </c>
      <c r="D57" s="28" t="s">
        <v>1113</v>
      </c>
      <c r="E57" s="28" t="s">
        <v>542</v>
      </c>
      <c r="F57" s="87">
        <v>27718381</v>
      </c>
      <c r="G57" s="29">
        <v>0.63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44795</v>
      </c>
      <c r="B58" s="29">
        <v>530557</v>
      </c>
      <c r="C58" s="28" t="s">
        <v>1059</v>
      </c>
      <c r="D58" s="28" t="s">
        <v>1113</v>
      </c>
      <c r="E58" s="28" t="s">
        <v>541</v>
      </c>
      <c r="F58" s="87">
        <v>3332547</v>
      </c>
      <c r="G58" s="29">
        <v>0.62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44795</v>
      </c>
      <c r="B59" s="29">
        <v>530557</v>
      </c>
      <c r="C59" s="28" t="s">
        <v>1059</v>
      </c>
      <c r="D59" s="28" t="s">
        <v>1028</v>
      </c>
      <c r="E59" s="28" t="s">
        <v>542</v>
      </c>
      <c r="F59" s="87">
        <v>25239196</v>
      </c>
      <c r="G59" s="29">
        <v>0.61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44795</v>
      </c>
      <c r="B60" s="29">
        <v>530557</v>
      </c>
      <c r="C60" s="28" t="s">
        <v>1059</v>
      </c>
      <c r="D60" s="28" t="s">
        <v>1028</v>
      </c>
      <c r="E60" s="28" t="s">
        <v>541</v>
      </c>
      <c r="F60" s="87">
        <v>15000000</v>
      </c>
      <c r="G60" s="29">
        <v>0.6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44795</v>
      </c>
      <c r="B61" s="29">
        <v>542628</v>
      </c>
      <c r="C61" s="28" t="s">
        <v>1186</v>
      </c>
      <c r="D61" s="28" t="s">
        <v>1187</v>
      </c>
      <c r="E61" s="28" t="s">
        <v>541</v>
      </c>
      <c r="F61" s="87">
        <v>213000</v>
      </c>
      <c r="G61" s="29">
        <v>45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44795</v>
      </c>
      <c r="B62" s="29">
        <v>542628</v>
      </c>
      <c r="C62" s="28" t="s">
        <v>1186</v>
      </c>
      <c r="D62" s="28" t="s">
        <v>1188</v>
      </c>
      <c r="E62" s="28" t="s">
        <v>542</v>
      </c>
      <c r="F62" s="87">
        <v>150000</v>
      </c>
      <c r="G62" s="29">
        <v>45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44795</v>
      </c>
      <c r="B63" s="29">
        <v>526773</v>
      </c>
      <c r="C63" s="28" t="s">
        <v>1189</v>
      </c>
      <c r="D63" s="28" t="s">
        <v>1190</v>
      </c>
      <c r="E63" s="28" t="s">
        <v>541</v>
      </c>
      <c r="F63" s="87">
        <v>75000</v>
      </c>
      <c r="G63" s="29">
        <v>51.76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44795</v>
      </c>
      <c r="B64" s="29">
        <v>526773</v>
      </c>
      <c r="C64" s="28" t="s">
        <v>1189</v>
      </c>
      <c r="D64" s="28" t="s">
        <v>1191</v>
      </c>
      <c r="E64" s="28" t="s">
        <v>542</v>
      </c>
      <c r="F64" s="87">
        <v>108726</v>
      </c>
      <c r="G64" s="29">
        <v>51.1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44795</v>
      </c>
      <c r="B65" s="29">
        <v>543541</v>
      </c>
      <c r="C65" s="28" t="s">
        <v>1192</v>
      </c>
      <c r="D65" s="28" t="s">
        <v>1193</v>
      </c>
      <c r="E65" s="28" t="s">
        <v>541</v>
      </c>
      <c r="F65" s="87">
        <v>32000</v>
      </c>
      <c r="G65" s="29">
        <v>43.09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44795</v>
      </c>
      <c r="B66" s="29">
        <v>540757</v>
      </c>
      <c r="C66" s="28" t="s">
        <v>1194</v>
      </c>
      <c r="D66" s="28" t="s">
        <v>1195</v>
      </c>
      <c r="E66" s="28" t="s">
        <v>542</v>
      </c>
      <c r="F66" s="87">
        <v>150800</v>
      </c>
      <c r="G66" s="29">
        <v>514.84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44795</v>
      </c>
      <c r="B67" s="29">
        <v>543536</v>
      </c>
      <c r="C67" s="28" t="s">
        <v>1196</v>
      </c>
      <c r="D67" s="28" t="s">
        <v>1197</v>
      </c>
      <c r="E67" s="28" t="s">
        <v>541</v>
      </c>
      <c r="F67" s="87">
        <v>40000</v>
      </c>
      <c r="G67" s="29">
        <v>8.75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44795</v>
      </c>
      <c r="B68" s="29">
        <v>543536</v>
      </c>
      <c r="C68" s="28" t="s">
        <v>1196</v>
      </c>
      <c r="D68" s="28" t="s">
        <v>1197</v>
      </c>
      <c r="E68" s="28" t="s">
        <v>542</v>
      </c>
      <c r="F68" s="87">
        <v>40000</v>
      </c>
      <c r="G68" s="29">
        <v>8.85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44795</v>
      </c>
      <c r="B69" s="29">
        <v>543536</v>
      </c>
      <c r="C69" s="28" t="s">
        <v>1196</v>
      </c>
      <c r="D69" s="28" t="s">
        <v>1198</v>
      </c>
      <c r="E69" s="28" t="s">
        <v>542</v>
      </c>
      <c r="F69" s="87">
        <v>56000</v>
      </c>
      <c r="G69" s="29">
        <v>8.75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44795</v>
      </c>
      <c r="B70" s="29">
        <v>512359</v>
      </c>
      <c r="C70" s="28" t="s">
        <v>1199</v>
      </c>
      <c r="D70" s="28" t="s">
        <v>1200</v>
      </c>
      <c r="E70" s="28" t="s">
        <v>542</v>
      </c>
      <c r="F70" s="87">
        <v>3595000</v>
      </c>
      <c r="G70" s="29">
        <v>0.64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44795</v>
      </c>
      <c r="B71" s="29">
        <v>538569</v>
      </c>
      <c r="C71" s="28" t="s">
        <v>1097</v>
      </c>
      <c r="D71" s="28" t="s">
        <v>1201</v>
      </c>
      <c r="E71" s="28" t="s">
        <v>542</v>
      </c>
      <c r="F71" s="87">
        <v>350000</v>
      </c>
      <c r="G71" s="29">
        <v>2.85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44795</v>
      </c>
      <c r="B72" s="29">
        <v>538569</v>
      </c>
      <c r="C72" s="28" t="s">
        <v>1097</v>
      </c>
      <c r="D72" s="28" t="s">
        <v>1060</v>
      </c>
      <c r="E72" s="28" t="s">
        <v>541</v>
      </c>
      <c r="F72" s="87">
        <v>499000</v>
      </c>
      <c r="G72" s="29">
        <v>2.85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44795</v>
      </c>
      <c r="B73" s="29">
        <v>536672</v>
      </c>
      <c r="C73" s="28" t="s">
        <v>1202</v>
      </c>
      <c r="D73" s="28" t="s">
        <v>1203</v>
      </c>
      <c r="E73" s="28" t="s">
        <v>541</v>
      </c>
      <c r="F73" s="87">
        <v>91500</v>
      </c>
      <c r="G73" s="29">
        <v>25.88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44795</v>
      </c>
      <c r="B74" s="29">
        <v>536672</v>
      </c>
      <c r="C74" s="28" t="s">
        <v>1202</v>
      </c>
      <c r="D74" s="28" t="s">
        <v>1204</v>
      </c>
      <c r="E74" s="28" t="s">
        <v>542</v>
      </c>
      <c r="F74" s="87">
        <v>85000</v>
      </c>
      <c r="G74" s="29">
        <v>27.45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44795</v>
      </c>
      <c r="B75" s="29">
        <v>536672</v>
      </c>
      <c r="C75" s="28" t="s">
        <v>1202</v>
      </c>
      <c r="D75" s="28" t="s">
        <v>1205</v>
      </c>
      <c r="E75" s="28" t="s">
        <v>542</v>
      </c>
      <c r="F75" s="87">
        <v>87000</v>
      </c>
      <c r="G75" s="29">
        <v>27.45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44795</v>
      </c>
      <c r="B76" s="29">
        <v>536672</v>
      </c>
      <c r="C76" s="28" t="s">
        <v>1202</v>
      </c>
      <c r="D76" s="28" t="s">
        <v>1206</v>
      </c>
      <c r="E76" s="28" t="s">
        <v>542</v>
      </c>
      <c r="F76" s="87">
        <v>89314</v>
      </c>
      <c r="G76" s="29">
        <v>27.45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44795</v>
      </c>
      <c r="B77" s="29">
        <v>543436</v>
      </c>
      <c r="C77" s="28" t="s">
        <v>1207</v>
      </c>
      <c r="D77" s="28" t="s">
        <v>1208</v>
      </c>
      <c r="E77" s="28" t="s">
        <v>542</v>
      </c>
      <c r="F77" s="87">
        <v>2400</v>
      </c>
      <c r="G77" s="29">
        <v>103.5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44795</v>
      </c>
      <c r="B78" s="29">
        <v>543436</v>
      </c>
      <c r="C78" s="28" t="s">
        <v>1207</v>
      </c>
      <c r="D78" s="28" t="s">
        <v>1209</v>
      </c>
      <c r="E78" s="28" t="s">
        <v>541</v>
      </c>
      <c r="F78" s="87">
        <v>4000</v>
      </c>
      <c r="G78" s="29">
        <v>104.53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44795</v>
      </c>
      <c r="B79" s="29">
        <v>543436</v>
      </c>
      <c r="C79" s="28" t="s">
        <v>1207</v>
      </c>
      <c r="D79" s="28" t="s">
        <v>1209</v>
      </c>
      <c r="E79" s="28" t="s">
        <v>542</v>
      </c>
      <c r="F79" s="87">
        <v>1600</v>
      </c>
      <c r="G79" s="29">
        <v>108.65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44795</v>
      </c>
      <c r="B80" s="29" t="s">
        <v>1210</v>
      </c>
      <c r="C80" s="28" t="s">
        <v>1211</v>
      </c>
      <c r="D80" s="28" t="s">
        <v>1212</v>
      </c>
      <c r="E80" s="28" t="s">
        <v>541</v>
      </c>
      <c r="F80" s="87">
        <v>18000</v>
      </c>
      <c r="G80" s="29">
        <v>31.83</v>
      </c>
      <c r="H80" s="29" t="s">
        <v>818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44795</v>
      </c>
      <c r="B81" s="29" t="s">
        <v>1213</v>
      </c>
      <c r="C81" s="28" t="s">
        <v>1214</v>
      </c>
      <c r="D81" s="28" t="s">
        <v>1215</v>
      </c>
      <c r="E81" s="28" t="s">
        <v>541</v>
      </c>
      <c r="F81" s="87">
        <v>88000</v>
      </c>
      <c r="G81" s="29">
        <v>46.89</v>
      </c>
      <c r="H81" s="29" t="s">
        <v>818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44795</v>
      </c>
      <c r="B82" s="29" t="s">
        <v>1213</v>
      </c>
      <c r="C82" s="28" t="s">
        <v>1214</v>
      </c>
      <c r="D82" s="28" t="s">
        <v>1216</v>
      </c>
      <c r="E82" s="28" t="s">
        <v>541</v>
      </c>
      <c r="F82" s="87">
        <v>62412</v>
      </c>
      <c r="G82" s="29">
        <v>46.51</v>
      </c>
      <c r="H82" s="29" t="s">
        <v>818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44795</v>
      </c>
      <c r="B83" s="29" t="s">
        <v>1213</v>
      </c>
      <c r="C83" s="28" t="s">
        <v>1214</v>
      </c>
      <c r="D83" s="28" t="s">
        <v>1217</v>
      </c>
      <c r="E83" s="28" t="s">
        <v>541</v>
      </c>
      <c r="F83" s="87">
        <v>59114</v>
      </c>
      <c r="G83" s="29">
        <v>46.71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44795</v>
      </c>
      <c r="B84" s="29" t="s">
        <v>1213</v>
      </c>
      <c r="C84" s="28" t="s">
        <v>1214</v>
      </c>
      <c r="D84" s="28" t="s">
        <v>1218</v>
      </c>
      <c r="E84" s="28" t="s">
        <v>541</v>
      </c>
      <c r="F84" s="87">
        <v>52000</v>
      </c>
      <c r="G84" s="29">
        <v>46.5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44795</v>
      </c>
      <c r="B85" s="29" t="s">
        <v>1098</v>
      </c>
      <c r="C85" s="28" t="s">
        <v>1099</v>
      </c>
      <c r="D85" s="28" t="s">
        <v>1028</v>
      </c>
      <c r="E85" s="28" t="s">
        <v>541</v>
      </c>
      <c r="F85" s="87">
        <v>117991</v>
      </c>
      <c r="G85" s="29">
        <v>97.77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44795</v>
      </c>
      <c r="B86" s="29" t="s">
        <v>1100</v>
      </c>
      <c r="C86" s="28" t="s">
        <v>1101</v>
      </c>
      <c r="D86" s="28" t="s">
        <v>1102</v>
      </c>
      <c r="E86" s="28" t="s">
        <v>541</v>
      </c>
      <c r="F86" s="87">
        <v>733653</v>
      </c>
      <c r="G86" s="29">
        <v>13.75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44795</v>
      </c>
      <c r="B87" s="29" t="s">
        <v>1219</v>
      </c>
      <c r="C87" s="28" t="s">
        <v>1220</v>
      </c>
      <c r="D87" s="28" t="s">
        <v>1221</v>
      </c>
      <c r="E87" s="28" t="s">
        <v>541</v>
      </c>
      <c r="F87" s="87">
        <v>63191</v>
      </c>
      <c r="G87" s="29">
        <v>325</v>
      </c>
      <c r="H87" s="29" t="s">
        <v>818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44795</v>
      </c>
      <c r="B88" s="29" t="s">
        <v>1222</v>
      </c>
      <c r="C88" s="28" t="s">
        <v>1223</v>
      </c>
      <c r="D88" s="28" t="s">
        <v>1224</v>
      </c>
      <c r="E88" s="28" t="s">
        <v>541</v>
      </c>
      <c r="F88" s="87">
        <v>69665</v>
      </c>
      <c r="G88" s="29">
        <v>83.62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44795</v>
      </c>
      <c r="B89" s="29" t="s">
        <v>1225</v>
      </c>
      <c r="C89" s="28" t="s">
        <v>1226</v>
      </c>
      <c r="D89" s="28" t="s">
        <v>1227</v>
      </c>
      <c r="E89" s="28" t="s">
        <v>541</v>
      </c>
      <c r="F89" s="87">
        <v>103622</v>
      </c>
      <c r="G89" s="29">
        <v>57.81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44795</v>
      </c>
      <c r="B90" s="29" t="s">
        <v>1228</v>
      </c>
      <c r="C90" s="28" t="s">
        <v>1229</v>
      </c>
      <c r="D90" s="28" t="s">
        <v>1230</v>
      </c>
      <c r="E90" s="28" t="s">
        <v>541</v>
      </c>
      <c r="F90" s="87">
        <v>66000</v>
      </c>
      <c r="G90" s="29">
        <v>29.86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44795</v>
      </c>
      <c r="B91" s="29" t="s">
        <v>1105</v>
      </c>
      <c r="C91" s="28" t="s">
        <v>1106</v>
      </c>
      <c r="D91" s="28" t="s">
        <v>1115</v>
      </c>
      <c r="E91" s="28" t="s">
        <v>541</v>
      </c>
      <c r="F91" s="87">
        <v>300000</v>
      </c>
      <c r="G91" s="29">
        <v>58.45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44795</v>
      </c>
      <c r="B92" s="29" t="s">
        <v>1165</v>
      </c>
      <c r="C92" s="28" t="s">
        <v>1231</v>
      </c>
      <c r="D92" s="28" t="s">
        <v>1232</v>
      </c>
      <c r="E92" s="28" t="s">
        <v>541</v>
      </c>
      <c r="F92" s="87">
        <v>212616</v>
      </c>
      <c r="G92" s="29">
        <v>20.09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44795</v>
      </c>
      <c r="B93" s="29" t="s">
        <v>1123</v>
      </c>
      <c r="C93" s="28" t="s">
        <v>1124</v>
      </c>
      <c r="D93" s="28" t="s">
        <v>1117</v>
      </c>
      <c r="E93" s="28" t="s">
        <v>541</v>
      </c>
      <c r="F93" s="87">
        <v>57000</v>
      </c>
      <c r="G93" s="29">
        <v>67.989999999999995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44795</v>
      </c>
      <c r="B94" s="29" t="s">
        <v>1123</v>
      </c>
      <c r="C94" s="28" t="s">
        <v>1124</v>
      </c>
      <c r="D94" s="28" t="s">
        <v>1233</v>
      </c>
      <c r="E94" s="28" t="s">
        <v>541</v>
      </c>
      <c r="F94" s="87">
        <v>259209</v>
      </c>
      <c r="G94" s="29">
        <v>68.040000000000006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44795</v>
      </c>
      <c r="B95" s="29" t="s">
        <v>1120</v>
      </c>
      <c r="C95" s="28" t="s">
        <v>1121</v>
      </c>
      <c r="D95" s="28" t="s">
        <v>1122</v>
      </c>
      <c r="E95" s="28" t="s">
        <v>541</v>
      </c>
      <c r="F95" s="87">
        <v>45000</v>
      </c>
      <c r="G95" s="29">
        <v>273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44795</v>
      </c>
      <c r="B96" s="29" t="s">
        <v>1120</v>
      </c>
      <c r="C96" s="28" t="s">
        <v>1121</v>
      </c>
      <c r="D96" s="28" t="s">
        <v>1234</v>
      </c>
      <c r="E96" s="28" t="s">
        <v>541</v>
      </c>
      <c r="F96" s="87">
        <v>125000</v>
      </c>
      <c r="G96" s="29">
        <v>270.11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44795</v>
      </c>
      <c r="B97" s="29" t="s">
        <v>1235</v>
      </c>
      <c r="C97" s="28" t="s">
        <v>1236</v>
      </c>
      <c r="D97" s="28" t="s">
        <v>1237</v>
      </c>
      <c r="E97" s="28" t="s">
        <v>541</v>
      </c>
      <c r="F97" s="87">
        <v>1500000</v>
      </c>
      <c r="G97" s="29">
        <v>16.95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44795</v>
      </c>
      <c r="B98" s="29" t="s">
        <v>1238</v>
      </c>
      <c r="C98" s="28" t="s">
        <v>1239</v>
      </c>
      <c r="D98" s="28" t="s">
        <v>1061</v>
      </c>
      <c r="E98" s="28" t="s">
        <v>541</v>
      </c>
      <c r="F98" s="87">
        <v>86092</v>
      </c>
      <c r="G98" s="29">
        <v>610.07000000000005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44795</v>
      </c>
      <c r="B99" s="29" t="s">
        <v>495</v>
      </c>
      <c r="C99" s="28" t="s">
        <v>1240</v>
      </c>
      <c r="D99" s="28" t="s">
        <v>1241</v>
      </c>
      <c r="E99" s="28" t="s">
        <v>541</v>
      </c>
      <c r="F99" s="87">
        <v>51683140</v>
      </c>
      <c r="G99" s="29">
        <v>8.3800000000000008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44795</v>
      </c>
      <c r="B100" s="29" t="s">
        <v>1242</v>
      </c>
      <c r="C100" s="28" t="s">
        <v>1243</v>
      </c>
      <c r="D100" s="28" t="s">
        <v>1203</v>
      </c>
      <c r="E100" s="28" t="s">
        <v>541</v>
      </c>
      <c r="F100" s="87">
        <v>60000</v>
      </c>
      <c r="G100" s="29">
        <v>49.9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44795</v>
      </c>
      <c r="B101" s="29" t="s">
        <v>1242</v>
      </c>
      <c r="C101" s="28" t="s">
        <v>1243</v>
      </c>
      <c r="D101" s="28" t="s">
        <v>1244</v>
      </c>
      <c r="E101" s="28" t="s">
        <v>541</v>
      </c>
      <c r="F101" s="87">
        <v>4000</v>
      </c>
      <c r="G101" s="29">
        <v>48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44795</v>
      </c>
      <c r="B102" s="29" t="s">
        <v>1242</v>
      </c>
      <c r="C102" s="28" t="s">
        <v>1243</v>
      </c>
      <c r="D102" s="28" t="s">
        <v>1245</v>
      </c>
      <c r="E102" s="28" t="s">
        <v>541</v>
      </c>
      <c r="F102" s="87">
        <v>60000</v>
      </c>
      <c r="G102" s="29">
        <v>52.35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44795</v>
      </c>
      <c r="B103" s="29" t="s">
        <v>1242</v>
      </c>
      <c r="C103" s="28" t="s">
        <v>1243</v>
      </c>
      <c r="D103" s="28" t="s">
        <v>1246</v>
      </c>
      <c r="E103" s="28" t="s">
        <v>541</v>
      </c>
      <c r="F103" s="87">
        <v>36000</v>
      </c>
      <c r="G103" s="29">
        <v>49.9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44795</v>
      </c>
      <c r="B104" s="29" t="s">
        <v>1242</v>
      </c>
      <c r="C104" s="28" t="s">
        <v>1243</v>
      </c>
      <c r="D104" s="28" t="s">
        <v>1247</v>
      </c>
      <c r="E104" s="28" t="s">
        <v>541</v>
      </c>
      <c r="F104" s="87">
        <v>52000</v>
      </c>
      <c r="G104" s="29">
        <v>49.17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44795</v>
      </c>
      <c r="B105" s="29" t="s">
        <v>1242</v>
      </c>
      <c r="C105" s="28" t="s">
        <v>1243</v>
      </c>
      <c r="D105" s="28" t="s">
        <v>1248</v>
      </c>
      <c r="E105" s="28" t="s">
        <v>541</v>
      </c>
      <c r="F105" s="87">
        <v>32000</v>
      </c>
      <c r="G105" s="29">
        <v>49.9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44795</v>
      </c>
      <c r="B106" s="29" t="s">
        <v>1103</v>
      </c>
      <c r="C106" s="28" t="s">
        <v>1104</v>
      </c>
      <c r="D106" s="28" t="s">
        <v>1249</v>
      </c>
      <c r="E106" s="28" t="s">
        <v>541</v>
      </c>
      <c r="F106" s="87">
        <v>9500000</v>
      </c>
      <c r="G106" s="29">
        <v>5.25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44795</v>
      </c>
      <c r="B107" s="29" t="s">
        <v>1250</v>
      </c>
      <c r="C107" s="28" t="s">
        <v>1251</v>
      </c>
      <c r="D107" s="28" t="s">
        <v>1252</v>
      </c>
      <c r="E107" s="28" t="s">
        <v>541</v>
      </c>
      <c r="F107" s="87">
        <v>30000</v>
      </c>
      <c r="G107" s="29">
        <v>55.86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44795</v>
      </c>
      <c r="B108" s="29" t="s">
        <v>1213</v>
      </c>
      <c r="C108" s="28" t="s">
        <v>1214</v>
      </c>
      <c r="D108" s="28" t="s">
        <v>1217</v>
      </c>
      <c r="E108" s="28" t="s">
        <v>542</v>
      </c>
      <c r="F108" s="87">
        <v>37664</v>
      </c>
      <c r="G108" s="29">
        <v>47.09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44795</v>
      </c>
      <c r="B109" s="29" t="s">
        <v>1213</v>
      </c>
      <c r="C109" s="28" t="s">
        <v>1214</v>
      </c>
      <c r="D109" s="28" t="s">
        <v>1216</v>
      </c>
      <c r="E109" s="28" t="s">
        <v>542</v>
      </c>
      <c r="F109" s="87">
        <v>62412</v>
      </c>
      <c r="G109" s="29">
        <v>46.71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44795</v>
      </c>
      <c r="B110" s="29" t="s">
        <v>1213</v>
      </c>
      <c r="C110" s="28" t="s">
        <v>1214</v>
      </c>
      <c r="D110" s="28" t="s">
        <v>1215</v>
      </c>
      <c r="E110" s="28" t="s">
        <v>542</v>
      </c>
      <c r="F110" s="87">
        <v>88000</v>
      </c>
      <c r="G110" s="29">
        <v>46.68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44795</v>
      </c>
      <c r="B111" s="29" t="s">
        <v>1098</v>
      </c>
      <c r="C111" s="28" t="s">
        <v>1099</v>
      </c>
      <c r="D111" s="28" t="s">
        <v>1028</v>
      </c>
      <c r="E111" s="28" t="s">
        <v>542</v>
      </c>
      <c r="F111" s="87">
        <v>117991</v>
      </c>
      <c r="G111" s="29">
        <v>100.85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44795</v>
      </c>
      <c r="B112" s="29" t="s">
        <v>1100</v>
      </c>
      <c r="C112" s="28" t="s">
        <v>1101</v>
      </c>
      <c r="D112" s="28" t="s">
        <v>1119</v>
      </c>
      <c r="E112" s="28" t="s">
        <v>542</v>
      </c>
      <c r="F112" s="87">
        <v>500000</v>
      </c>
      <c r="G112" s="29">
        <v>13.75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44795</v>
      </c>
      <c r="B113" s="29" t="s">
        <v>1100</v>
      </c>
      <c r="C113" s="28" t="s">
        <v>1101</v>
      </c>
      <c r="D113" s="28" t="s">
        <v>1102</v>
      </c>
      <c r="E113" s="28" t="s">
        <v>542</v>
      </c>
      <c r="F113" s="87">
        <v>733653</v>
      </c>
      <c r="G113" s="29">
        <v>13.71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44795</v>
      </c>
      <c r="B114" s="29" t="s">
        <v>1219</v>
      </c>
      <c r="C114" s="28" t="s">
        <v>1220</v>
      </c>
      <c r="D114" s="28" t="s">
        <v>1253</v>
      </c>
      <c r="E114" s="28" t="s">
        <v>542</v>
      </c>
      <c r="F114" s="87">
        <v>60000</v>
      </c>
      <c r="G114" s="29">
        <v>325.01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44795</v>
      </c>
      <c r="B115" s="29" t="s">
        <v>1225</v>
      </c>
      <c r="C115" s="28" t="s">
        <v>1226</v>
      </c>
      <c r="D115" s="28" t="s">
        <v>1227</v>
      </c>
      <c r="E115" s="28" t="s">
        <v>542</v>
      </c>
      <c r="F115" s="87">
        <v>87699</v>
      </c>
      <c r="G115" s="29">
        <v>58.32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44795</v>
      </c>
      <c r="B116" s="29" t="s">
        <v>1105</v>
      </c>
      <c r="C116" s="28" t="s">
        <v>1106</v>
      </c>
      <c r="D116" s="28" t="s">
        <v>1254</v>
      </c>
      <c r="E116" s="28" t="s">
        <v>542</v>
      </c>
      <c r="F116" s="87">
        <v>300000</v>
      </c>
      <c r="G116" s="29">
        <v>58.45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44795</v>
      </c>
      <c r="B117" s="29" t="s">
        <v>1105</v>
      </c>
      <c r="C117" s="28" t="s">
        <v>1106</v>
      </c>
      <c r="D117" s="28" t="s">
        <v>1115</v>
      </c>
      <c r="E117" s="28" t="s">
        <v>542</v>
      </c>
      <c r="F117" s="87">
        <v>601000</v>
      </c>
      <c r="G117" s="29">
        <v>58.38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44795</v>
      </c>
      <c r="B118" s="29" t="s">
        <v>1165</v>
      </c>
      <c r="C118" s="28" t="s">
        <v>1231</v>
      </c>
      <c r="D118" s="28" t="s">
        <v>1232</v>
      </c>
      <c r="E118" s="28" t="s">
        <v>542</v>
      </c>
      <c r="F118" s="87">
        <v>221902</v>
      </c>
      <c r="G118" s="29">
        <v>20.59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44795</v>
      </c>
      <c r="B119" s="29" t="s">
        <v>1123</v>
      </c>
      <c r="C119" s="28" t="s">
        <v>1124</v>
      </c>
      <c r="D119" s="28" t="s">
        <v>1117</v>
      </c>
      <c r="E119" s="28" t="s">
        <v>542</v>
      </c>
      <c r="F119" s="87">
        <v>57000</v>
      </c>
      <c r="G119" s="29">
        <v>67.989999999999995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44795</v>
      </c>
      <c r="B120" s="29" t="s">
        <v>1123</v>
      </c>
      <c r="C120" s="28" t="s">
        <v>1124</v>
      </c>
      <c r="D120" s="28" t="s">
        <v>1125</v>
      </c>
      <c r="E120" s="28" t="s">
        <v>542</v>
      </c>
      <c r="F120" s="87">
        <v>254616</v>
      </c>
      <c r="G120" s="29">
        <v>68.040000000000006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44795</v>
      </c>
      <c r="B121" s="29" t="s">
        <v>1120</v>
      </c>
      <c r="C121" s="28" t="s">
        <v>1121</v>
      </c>
      <c r="D121" s="28" t="s">
        <v>1122</v>
      </c>
      <c r="E121" s="28" t="s">
        <v>542</v>
      </c>
      <c r="F121" s="87">
        <v>170000</v>
      </c>
      <c r="G121" s="29">
        <v>269.55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44795</v>
      </c>
      <c r="B122" s="29" t="s">
        <v>1235</v>
      </c>
      <c r="C122" s="28" t="s">
        <v>1236</v>
      </c>
      <c r="D122" s="28" t="s">
        <v>1255</v>
      </c>
      <c r="E122" s="28" t="s">
        <v>542</v>
      </c>
      <c r="F122" s="87">
        <v>1315000</v>
      </c>
      <c r="G122" s="29">
        <v>16.95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44795</v>
      </c>
      <c r="B123" s="29" t="s">
        <v>1256</v>
      </c>
      <c r="C123" s="28" t="s">
        <v>1257</v>
      </c>
      <c r="D123" s="28" t="s">
        <v>1258</v>
      </c>
      <c r="E123" s="28" t="s">
        <v>542</v>
      </c>
      <c r="F123" s="87">
        <v>156000</v>
      </c>
      <c r="G123" s="29">
        <v>16.5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44795</v>
      </c>
      <c r="B124" s="29" t="s">
        <v>1238</v>
      </c>
      <c r="C124" s="28" t="s">
        <v>1239</v>
      </c>
      <c r="D124" s="28" t="s">
        <v>1061</v>
      </c>
      <c r="E124" s="28" t="s">
        <v>542</v>
      </c>
      <c r="F124" s="87">
        <v>86092</v>
      </c>
      <c r="G124" s="29">
        <v>610.41999999999996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44795</v>
      </c>
      <c r="B125" s="29" t="s">
        <v>495</v>
      </c>
      <c r="C125" s="28" t="s">
        <v>1240</v>
      </c>
      <c r="D125" s="28" t="s">
        <v>1241</v>
      </c>
      <c r="E125" s="28" t="s">
        <v>542</v>
      </c>
      <c r="F125" s="87">
        <v>54964838</v>
      </c>
      <c r="G125" s="29">
        <v>8.39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44795</v>
      </c>
      <c r="B126" s="29" t="s">
        <v>1242</v>
      </c>
      <c r="C126" s="28" t="s">
        <v>1243</v>
      </c>
      <c r="D126" s="28" t="s">
        <v>1244</v>
      </c>
      <c r="E126" s="28" t="s">
        <v>542</v>
      </c>
      <c r="F126" s="87">
        <v>80000</v>
      </c>
      <c r="G126" s="29">
        <v>48.35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44795</v>
      </c>
      <c r="B127" s="29" t="s">
        <v>1250</v>
      </c>
      <c r="C127" s="28" t="s">
        <v>1251</v>
      </c>
      <c r="D127" s="28" t="s">
        <v>1252</v>
      </c>
      <c r="E127" s="28" t="s">
        <v>542</v>
      </c>
      <c r="F127" s="87">
        <v>8000</v>
      </c>
      <c r="G127" s="29">
        <v>55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20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3"/>
      <c r="D10" s="394" t="s">
        <v>75</v>
      </c>
      <c r="E10" s="395" t="s">
        <v>828</v>
      </c>
      <c r="F10" s="301">
        <v>678</v>
      </c>
      <c r="G10" s="301">
        <v>635</v>
      </c>
      <c r="H10" s="301">
        <v>719</v>
      </c>
      <c r="I10" s="396" t="s">
        <v>832</v>
      </c>
      <c r="J10" s="330" t="s">
        <v>1023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915</v>
      </c>
      <c r="J11" s="330" t="s">
        <v>970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3"/>
      <c r="D12" s="394" t="s">
        <v>135</v>
      </c>
      <c r="E12" s="395" t="s">
        <v>828</v>
      </c>
      <c r="F12" s="301">
        <v>68.099999999999994</v>
      </c>
      <c r="G12" s="301">
        <v>64.599999999999994</v>
      </c>
      <c r="H12" s="301">
        <v>72.2</v>
      </c>
      <c r="I12" s="396" t="s">
        <v>1029</v>
      </c>
      <c r="J12" s="330" t="s">
        <v>1038</v>
      </c>
      <c r="K12" s="330">
        <f t="shared" si="3"/>
        <v>4.1000000000000085</v>
      </c>
      <c r="L12" s="331">
        <f t="shared" si="4"/>
        <v>-0.47669999999999996</v>
      </c>
      <c r="M12" s="332">
        <f t="shared" si="5"/>
        <v>5.3205580029368704E-2</v>
      </c>
      <c r="N12" s="305" t="s">
        <v>556</v>
      </c>
      <c r="O12" s="325">
        <v>44789</v>
      </c>
      <c r="P12" s="305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1006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7">
        <v>5</v>
      </c>
      <c r="B14" s="398">
        <v>44770</v>
      </c>
      <c r="C14" s="399"/>
      <c r="D14" s="400" t="s">
        <v>827</v>
      </c>
      <c r="E14" s="401" t="s">
        <v>558</v>
      </c>
      <c r="F14" s="397">
        <v>350</v>
      </c>
      <c r="G14" s="397">
        <v>329</v>
      </c>
      <c r="H14" s="397">
        <v>370</v>
      </c>
      <c r="I14" s="402" t="s">
        <v>956</v>
      </c>
      <c r="J14" s="403" t="s">
        <v>833</v>
      </c>
      <c r="K14" s="403">
        <f t="shared" ref="K14" si="9">H14-F14</f>
        <v>20</v>
      </c>
      <c r="L14" s="404">
        <f t="shared" ref="L14" si="10">(F14*-0.7)/100</f>
        <v>-2.4499999999999997</v>
      </c>
      <c r="M14" s="405">
        <f t="shared" ref="M14" si="11">(K14+L14)/F14</f>
        <v>5.0142857142857142E-2</v>
      </c>
      <c r="N14" s="406" t="s">
        <v>556</v>
      </c>
      <c r="O14" s="407">
        <v>44784</v>
      </c>
      <c r="P14" s="406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2">
        <v>6</v>
      </c>
      <c r="B15" s="413">
        <v>44785</v>
      </c>
      <c r="C15" s="414"/>
      <c r="D15" s="415" t="s">
        <v>69</v>
      </c>
      <c r="E15" s="416" t="s">
        <v>558</v>
      </c>
      <c r="F15" s="412">
        <v>1905</v>
      </c>
      <c r="G15" s="412">
        <v>1750</v>
      </c>
      <c r="H15" s="412">
        <v>1982.5</v>
      </c>
      <c r="I15" s="417" t="s">
        <v>1034</v>
      </c>
      <c r="J15" s="418" t="s">
        <v>1039</v>
      </c>
      <c r="K15" s="418">
        <f t="shared" ref="K15" si="12">H15-F15</f>
        <v>77.5</v>
      </c>
      <c r="L15" s="419">
        <f t="shared" ref="L15" si="13">(F15*-0.7)/100</f>
        <v>-13.335000000000001</v>
      </c>
      <c r="M15" s="420">
        <f t="shared" ref="M15" si="14">(K15+L15)/F15</f>
        <v>3.3682414698162723E-2</v>
      </c>
      <c r="N15" s="421" t="s">
        <v>556</v>
      </c>
      <c r="O15" s="422">
        <v>44789</v>
      </c>
      <c r="P15" s="421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8"/>
      <c r="D16" s="409" t="s">
        <v>259</v>
      </c>
      <c r="E16" s="410" t="s">
        <v>558</v>
      </c>
      <c r="F16" s="224" t="s">
        <v>1109</v>
      </c>
      <c r="G16" s="224">
        <v>229</v>
      </c>
      <c r="H16" s="224"/>
      <c r="I16" s="411" t="s">
        <v>1110</v>
      </c>
      <c r="J16" s="255" t="s">
        <v>559</v>
      </c>
      <c r="K16" s="255"/>
      <c r="L16" s="256"/>
      <c r="M16" s="257"/>
      <c r="N16" s="255"/>
      <c r="O16" s="278"/>
      <c r="P16" s="255"/>
      <c r="Q16" s="219"/>
      <c r="R16" s="219" t="s">
        <v>557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363">
        <v>8</v>
      </c>
      <c r="B17" s="365">
        <v>44795</v>
      </c>
      <c r="C17" s="320"/>
      <c r="D17" s="321" t="s">
        <v>520</v>
      </c>
      <c r="E17" s="322" t="s">
        <v>558</v>
      </c>
      <c r="F17" s="363" t="s">
        <v>1130</v>
      </c>
      <c r="G17" s="363">
        <v>298</v>
      </c>
      <c r="H17" s="363"/>
      <c r="I17" s="323" t="s">
        <v>1131</v>
      </c>
      <c r="J17" s="439" t="s">
        <v>559</v>
      </c>
      <c r="K17" s="439"/>
      <c r="L17" s="314"/>
      <c r="M17" s="315"/>
      <c r="N17" s="439"/>
      <c r="O17" s="316"/>
      <c r="P17" s="439"/>
      <c r="Q17" s="219"/>
      <c r="R17" s="219" t="s">
        <v>557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3">
        <v>9</v>
      </c>
      <c r="B18" s="365">
        <v>44795</v>
      </c>
      <c r="C18" s="320"/>
      <c r="D18" s="321" t="s">
        <v>1132</v>
      </c>
      <c r="E18" s="322" t="s">
        <v>558</v>
      </c>
      <c r="F18" s="363" t="s">
        <v>1133</v>
      </c>
      <c r="G18" s="363">
        <v>2480</v>
      </c>
      <c r="H18" s="363"/>
      <c r="I18" s="323" t="s">
        <v>1134</v>
      </c>
      <c r="J18" s="439" t="s">
        <v>559</v>
      </c>
      <c r="K18" s="439"/>
      <c r="L18" s="314"/>
      <c r="M18" s="315"/>
      <c r="N18" s="439"/>
      <c r="O18" s="316"/>
      <c r="P18" s="439"/>
      <c r="Q18" s="219"/>
      <c r="R18" s="219" t="s">
        <v>557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3.9" customHeight="1">
      <c r="A19" s="312"/>
      <c r="B19" s="309"/>
      <c r="C19" s="320"/>
      <c r="D19" s="321"/>
      <c r="E19" s="322"/>
      <c r="F19" s="312"/>
      <c r="G19" s="312"/>
      <c r="H19" s="312"/>
      <c r="I19" s="323"/>
      <c r="J19" s="313"/>
      <c r="K19" s="313"/>
      <c r="L19" s="314"/>
      <c r="M19" s="315"/>
      <c r="N19" s="313"/>
      <c r="O19" s="316"/>
      <c r="P19" s="314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ht="14.25" customHeight="1">
      <c r="A20" s="99"/>
      <c r="B20" s="100"/>
      <c r="C20" s="101"/>
      <c r="D20" s="102"/>
      <c r="E20" s="103"/>
      <c r="F20" s="103"/>
      <c r="H20" s="103"/>
      <c r="I20" s="104"/>
      <c r="J20" s="105"/>
      <c r="K20" s="105"/>
      <c r="L20" s="106"/>
      <c r="M20" s="107"/>
      <c r="N20" s="108"/>
      <c r="O20" s="109"/>
      <c r="P20" s="110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4.25" customHeight="1">
      <c r="A21" s="99"/>
      <c r="B21" s="100"/>
      <c r="C21" s="101"/>
      <c r="D21" s="102"/>
      <c r="E21" s="103"/>
      <c r="F21" s="103"/>
      <c r="G21" s="99"/>
      <c r="H21" s="103"/>
      <c r="I21" s="104"/>
      <c r="J21" s="105"/>
      <c r="K21" s="105"/>
      <c r="L21" s="106"/>
      <c r="M21" s="107"/>
      <c r="N21" s="108"/>
      <c r="O21" s="109"/>
      <c r="P21" s="110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560</v>
      </c>
      <c r="B22" s="112"/>
      <c r="C22" s="113"/>
      <c r="D22" s="114"/>
      <c r="E22" s="115"/>
      <c r="F22" s="115"/>
      <c r="G22" s="115"/>
      <c r="H22" s="115"/>
      <c r="I22" s="115"/>
      <c r="J22" s="116"/>
      <c r="K22" s="115"/>
      <c r="L22" s="117"/>
      <c r="M22" s="56"/>
      <c r="N22" s="116"/>
      <c r="O22" s="11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8" t="s">
        <v>561</v>
      </c>
      <c r="B23" s="111"/>
      <c r="C23" s="111"/>
      <c r="D23" s="111"/>
      <c r="E23" s="41"/>
      <c r="F23" s="119" t="s">
        <v>562</v>
      </c>
      <c r="G23" s="6"/>
      <c r="H23" s="6"/>
      <c r="I23" s="6"/>
      <c r="J23" s="120"/>
      <c r="K23" s="121"/>
      <c r="L23" s="121"/>
      <c r="M23" s="122"/>
      <c r="N23" s="1"/>
      <c r="O23" s="1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563</v>
      </c>
      <c r="B24" s="111"/>
      <c r="C24" s="111"/>
      <c r="D24" s="111" t="s">
        <v>817</v>
      </c>
      <c r="E24" s="6"/>
      <c r="F24" s="119" t="s">
        <v>564</v>
      </c>
      <c r="G24" s="6"/>
      <c r="H24" s="6"/>
      <c r="I24" s="6"/>
      <c r="J24" s="120"/>
      <c r="K24" s="121"/>
      <c r="L24" s="121"/>
      <c r="M24" s="122"/>
      <c r="N24" s="1"/>
      <c r="O24" s="12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/>
      <c r="B25" s="111"/>
      <c r="C25" s="111"/>
      <c r="D25" s="111"/>
      <c r="E25" s="6"/>
      <c r="F25" s="6"/>
      <c r="G25" s="6"/>
      <c r="H25" s="6"/>
      <c r="I25" s="6"/>
      <c r="J25" s="124"/>
      <c r="K25" s="121"/>
      <c r="L25" s="121"/>
      <c r="M25" s="6"/>
      <c r="N25" s="125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6" t="s">
        <v>565</v>
      </c>
      <c r="C26" s="126"/>
      <c r="D26" s="126"/>
      <c r="E26" s="126"/>
      <c r="F26" s="127"/>
      <c r="G26" s="6"/>
      <c r="H26" s="6"/>
      <c r="I26" s="128"/>
      <c r="J26" s="129"/>
      <c r="K26" s="130"/>
      <c r="L26" s="129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95" t="s">
        <v>16</v>
      </c>
      <c r="B27" s="96" t="s">
        <v>533</v>
      </c>
      <c r="C27" s="98"/>
      <c r="D27" s="97" t="s">
        <v>544</v>
      </c>
      <c r="E27" s="96" t="s">
        <v>545</v>
      </c>
      <c r="F27" s="96" t="s">
        <v>546</v>
      </c>
      <c r="G27" s="96" t="s">
        <v>566</v>
      </c>
      <c r="H27" s="96" t="s">
        <v>548</v>
      </c>
      <c r="I27" s="96" t="s">
        <v>549</v>
      </c>
      <c r="J27" s="96" t="s">
        <v>550</v>
      </c>
      <c r="K27" s="96" t="s">
        <v>567</v>
      </c>
      <c r="L27" s="132" t="s">
        <v>552</v>
      </c>
      <c r="M27" s="98" t="s">
        <v>553</v>
      </c>
      <c r="N27" s="95" t="s">
        <v>554</v>
      </c>
      <c r="O27" s="261" t="s">
        <v>555</v>
      </c>
      <c r="P27" s="243"/>
      <c r="Q27" s="1"/>
      <c r="R27" s="258"/>
      <c r="S27" s="258"/>
      <c r="T27" s="258"/>
      <c r="U27" s="252"/>
      <c r="V27" s="252"/>
      <c r="W27" s="252"/>
      <c r="X27" s="252"/>
      <c r="Y27" s="2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328" customFormat="1" ht="15" customHeight="1">
      <c r="A28" s="367">
        <v>1</v>
      </c>
      <c r="B28" s="335">
        <v>44771</v>
      </c>
      <c r="C28" s="368"/>
      <c r="D28" s="369" t="s">
        <v>270</v>
      </c>
      <c r="E28" s="301" t="s">
        <v>558</v>
      </c>
      <c r="F28" s="301">
        <v>2305</v>
      </c>
      <c r="G28" s="301">
        <v>2240</v>
      </c>
      <c r="H28" s="301">
        <v>2368</v>
      </c>
      <c r="I28" s="301" t="s">
        <v>969</v>
      </c>
      <c r="J28" s="330" t="s">
        <v>977</v>
      </c>
      <c r="K28" s="330">
        <f t="shared" ref="K28" si="15">H28-F28</f>
        <v>63</v>
      </c>
      <c r="L28" s="331">
        <f t="shared" ref="L28" si="16">(F28*-0.7)/100</f>
        <v>-16.135000000000002</v>
      </c>
      <c r="M28" s="332">
        <f t="shared" ref="M28" si="17">(K28+L28)/F28</f>
        <v>2.0331887201735354E-2</v>
      </c>
      <c r="N28" s="305" t="s">
        <v>556</v>
      </c>
      <c r="O28" s="325">
        <v>44775</v>
      </c>
      <c r="P28" s="243"/>
      <c r="Q28" s="259"/>
      <c r="R28" s="260" t="s">
        <v>557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70">
        <v>2</v>
      </c>
      <c r="B29" s="329">
        <v>44775</v>
      </c>
      <c r="C29" s="371"/>
      <c r="D29" s="372" t="s">
        <v>465</v>
      </c>
      <c r="E29" s="324" t="s">
        <v>558</v>
      </c>
      <c r="F29" s="324">
        <v>128</v>
      </c>
      <c r="G29" s="324">
        <v>123</v>
      </c>
      <c r="H29" s="324">
        <v>131.25</v>
      </c>
      <c r="I29" s="324" t="s">
        <v>976</v>
      </c>
      <c r="J29" s="330" t="s">
        <v>978</v>
      </c>
      <c r="K29" s="330">
        <f t="shared" ref="K29" si="18">H29-F29</f>
        <v>3.25</v>
      </c>
      <c r="L29" s="331">
        <f>(F29*-0.07)/100</f>
        <v>-8.9600000000000013E-2</v>
      </c>
      <c r="M29" s="332">
        <f t="shared" ref="M29" si="19">(K29+L29)/F29</f>
        <v>2.4690625000000001E-2</v>
      </c>
      <c r="N29" s="305" t="s">
        <v>556</v>
      </c>
      <c r="O29" s="325">
        <v>44775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7">
        <v>3</v>
      </c>
      <c r="B30" s="336">
        <v>44775</v>
      </c>
      <c r="C30" s="378"/>
      <c r="D30" s="379" t="s">
        <v>980</v>
      </c>
      <c r="E30" s="374" t="s">
        <v>558</v>
      </c>
      <c r="F30" s="374">
        <v>2405</v>
      </c>
      <c r="G30" s="374">
        <v>2330</v>
      </c>
      <c r="H30" s="374">
        <v>2330</v>
      </c>
      <c r="I30" s="374" t="s">
        <v>979</v>
      </c>
      <c r="J30" s="380" t="s">
        <v>993</v>
      </c>
      <c r="K30" s="380">
        <f t="shared" ref="K30:K31" si="20">H30-F30</f>
        <v>-75</v>
      </c>
      <c r="L30" s="381">
        <f>(F30*-0.07)/100</f>
        <v>-1.6835000000000002</v>
      </c>
      <c r="M30" s="382">
        <f t="shared" ref="M30:M31" si="21">(K30+L30)/F30</f>
        <v>-3.1885031185031186E-2</v>
      </c>
      <c r="N30" s="339" t="s">
        <v>568</v>
      </c>
      <c r="O30" s="383">
        <v>44777</v>
      </c>
      <c r="P30" s="243"/>
      <c r="Q30" s="259"/>
      <c r="R30" s="260" t="s">
        <v>830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0">
        <v>4</v>
      </c>
      <c r="B31" s="329">
        <v>44775</v>
      </c>
      <c r="C31" s="371"/>
      <c r="D31" s="372" t="s">
        <v>117</v>
      </c>
      <c r="E31" s="324" t="s">
        <v>558</v>
      </c>
      <c r="F31" s="324">
        <v>536.5</v>
      </c>
      <c r="G31" s="324">
        <v>519</v>
      </c>
      <c r="H31" s="324">
        <v>548</v>
      </c>
      <c r="I31" s="324" t="s">
        <v>981</v>
      </c>
      <c r="J31" s="330" t="s">
        <v>1040</v>
      </c>
      <c r="K31" s="330">
        <f t="shared" si="20"/>
        <v>11.5</v>
      </c>
      <c r="L31" s="331">
        <f t="shared" ref="L31" si="22">(F31*-0.7)/100</f>
        <v>-3.7554999999999996</v>
      </c>
      <c r="M31" s="332">
        <f t="shared" si="21"/>
        <v>1.4435228331780056E-2</v>
      </c>
      <c r="N31" s="305" t="s">
        <v>556</v>
      </c>
      <c r="O31" s="325">
        <v>44789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0">
        <v>5</v>
      </c>
      <c r="B32" s="329">
        <v>44778</v>
      </c>
      <c r="C32" s="371"/>
      <c r="D32" s="372" t="s">
        <v>66</v>
      </c>
      <c r="E32" s="324" t="s">
        <v>558</v>
      </c>
      <c r="F32" s="324">
        <v>2145</v>
      </c>
      <c r="G32" s="324">
        <v>2070</v>
      </c>
      <c r="H32" s="324">
        <v>2192.5</v>
      </c>
      <c r="I32" s="324" t="s">
        <v>1005</v>
      </c>
      <c r="J32" s="330" t="s">
        <v>710</v>
      </c>
      <c r="K32" s="330">
        <f t="shared" ref="K32" si="23">H32-F32</f>
        <v>47.5</v>
      </c>
      <c r="L32" s="331">
        <f t="shared" ref="L32" si="24">(F32*-0.7)/100</f>
        <v>-15.015000000000001</v>
      </c>
      <c r="M32" s="332">
        <f t="shared" ref="M32" si="25">(K32+L32)/F32</f>
        <v>1.5144522144522145E-2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70">
        <v>6</v>
      </c>
      <c r="B33" s="329">
        <v>44781</v>
      </c>
      <c r="C33" s="371"/>
      <c r="D33" s="372" t="s">
        <v>1007</v>
      </c>
      <c r="E33" s="324" t="s">
        <v>558</v>
      </c>
      <c r="F33" s="324">
        <v>825</v>
      </c>
      <c r="G33" s="324">
        <v>799</v>
      </c>
      <c r="H33" s="324">
        <v>834.5</v>
      </c>
      <c r="I33" s="324" t="s">
        <v>1008</v>
      </c>
      <c r="J33" s="330" t="s">
        <v>1009</v>
      </c>
      <c r="K33" s="330">
        <f t="shared" ref="K33:K35" si="26">H33-F33</f>
        <v>9.5</v>
      </c>
      <c r="L33" s="331">
        <f>(F33*-0.07)/100</f>
        <v>-0.57750000000000012</v>
      </c>
      <c r="M33" s="332">
        <f t="shared" ref="M33:M35" si="27">(K33+L33)/F33</f>
        <v>1.0815151515151514E-2</v>
      </c>
      <c r="N33" s="305" t="s">
        <v>556</v>
      </c>
      <c r="O33" s="325">
        <v>44781</v>
      </c>
      <c r="P33" s="243"/>
      <c r="Q33" s="259"/>
      <c r="R33" s="260" t="s">
        <v>557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70">
        <v>7</v>
      </c>
      <c r="B34" s="329">
        <v>44784</v>
      </c>
      <c r="C34" s="371"/>
      <c r="D34" s="372" t="s">
        <v>111</v>
      </c>
      <c r="E34" s="324" t="s">
        <v>558</v>
      </c>
      <c r="F34" s="324">
        <v>465</v>
      </c>
      <c r="G34" s="324">
        <v>452</v>
      </c>
      <c r="H34" s="324">
        <v>477.5</v>
      </c>
      <c r="I34" s="324" t="s">
        <v>1027</v>
      </c>
      <c r="J34" s="330" t="s">
        <v>1032</v>
      </c>
      <c r="K34" s="330">
        <f t="shared" si="26"/>
        <v>12.5</v>
      </c>
      <c r="L34" s="331">
        <f t="shared" ref="L34:L35" si="28">(F34*-0.7)/100</f>
        <v>-3.2549999999999999</v>
      </c>
      <c r="M34" s="332">
        <f t="shared" si="27"/>
        <v>1.9881720430107528E-2</v>
      </c>
      <c r="N34" s="305" t="s">
        <v>556</v>
      </c>
      <c r="O34" s="325">
        <v>44785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70">
        <v>8</v>
      </c>
      <c r="B35" s="329">
        <v>44785</v>
      </c>
      <c r="C35" s="371"/>
      <c r="D35" s="372" t="s">
        <v>1030</v>
      </c>
      <c r="E35" s="324" t="s">
        <v>558</v>
      </c>
      <c r="F35" s="324">
        <v>948</v>
      </c>
      <c r="G35" s="324">
        <v>920</v>
      </c>
      <c r="H35" s="324">
        <v>974.5</v>
      </c>
      <c r="I35" s="324" t="s">
        <v>1031</v>
      </c>
      <c r="J35" s="330" t="s">
        <v>1042</v>
      </c>
      <c r="K35" s="330">
        <f t="shared" si="26"/>
        <v>26.5</v>
      </c>
      <c r="L35" s="331">
        <f t="shared" si="28"/>
        <v>-6.6359999999999992</v>
      </c>
      <c r="M35" s="332">
        <f t="shared" si="27"/>
        <v>2.0953586497890295E-2</v>
      </c>
      <c r="N35" s="305" t="s">
        <v>556</v>
      </c>
      <c r="O35" s="325">
        <v>44789</v>
      </c>
      <c r="P35" s="243"/>
      <c r="Q35" s="259"/>
      <c r="R35" s="260" t="s">
        <v>830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28" customFormat="1" ht="15" customHeight="1">
      <c r="A36" s="370">
        <v>9</v>
      </c>
      <c r="B36" s="329">
        <v>44785</v>
      </c>
      <c r="C36" s="371"/>
      <c r="D36" s="372" t="s">
        <v>353</v>
      </c>
      <c r="E36" s="324" t="s">
        <v>558</v>
      </c>
      <c r="F36" s="324">
        <v>142.5</v>
      </c>
      <c r="G36" s="324">
        <v>138.5</v>
      </c>
      <c r="H36" s="324">
        <v>146.75</v>
      </c>
      <c r="I36" s="324" t="s">
        <v>1037</v>
      </c>
      <c r="J36" s="330" t="s">
        <v>1040</v>
      </c>
      <c r="K36" s="330">
        <f t="shared" ref="K36:K39" si="29">H36-F36</f>
        <v>4.25</v>
      </c>
      <c r="L36" s="331">
        <f t="shared" ref="L36" si="30">(F36*-0.7)/100</f>
        <v>-0.99750000000000005</v>
      </c>
      <c r="M36" s="332">
        <f t="shared" ref="M36:M39" si="31">(K36+L36)/F36</f>
        <v>2.2824561403508772E-2</v>
      </c>
      <c r="N36" s="305" t="s">
        <v>556</v>
      </c>
      <c r="O36" s="325">
        <v>44789</v>
      </c>
      <c r="P36" s="243"/>
      <c r="Q36" s="259"/>
      <c r="R36" s="260" t="s">
        <v>557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27"/>
      <c r="AL36" s="327"/>
    </row>
    <row r="37" spans="1:38" s="328" customFormat="1" ht="15" customHeight="1">
      <c r="A37" s="370">
        <v>10</v>
      </c>
      <c r="B37" s="329">
        <v>44790</v>
      </c>
      <c r="C37" s="371"/>
      <c r="D37" s="372" t="s">
        <v>1072</v>
      </c>
      <c r="E37" s="324" t="s">
        <v>558</v>
      </c>
      <c r="F37" s="324">
        <v>1955</v>
      </c>
      <c r="G37" s="324">
        <v>1895</v>
      </c>
      <c r="H37" s="324">
        <v>2005</v>
      </c>
      <c r="I37" s="324" t="s">
        <v>1073</v>
      </c>
      <c r="J37" s="330" t="s">
        <v>957</v>
      </c>
      <c r="K37" s="330">
        <f t="shared" si="29"/>
        <v>50</v>
      </c>
      <c r="L37" s="331">
        <f>(F37*-0.07)/100</f>
        <v>-1.3685000000000003</v>
      </c>
      <c r="M37" s="332">
        <f t="shared" si="31"/>
        <v>2.4875447570332481E-2</v>
      </c>
      <c r="N37" s="305" t="s">
        <v>556</v>
      </c>
      <c r="O37" s="325">
        <v>44790</v>
      </c>
      <c r="P37" s="243"/>
      <c r="Q37" s="259"/>
      <c r="R37" s="260" t="s">
        <v>557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7"/>
      <c r="AJ37" s="318"/>
      <c r="AK37" s="327"/>
      <c r="AL37" s="327"/>
    </row>
    <row r="38" spans="1:38" s="328" customFormat="1" ht="15" customHeight="1">
      <c r="A38" s="377">
        <v>11</v>
      </c>
      <c r="B38" s="336">
        <v>44791</v>
      </c>
      <c r="C38" s="378"/>
      <c r="D38" s="379" t="s">
        <v>324</v>
      </c>
      <c r="E38" s="446" t="s">
        <v>558</v>
      </c>
      <c r="F38" s="446">
        <v>830</v>
      </c>
      <c r="G38" s="446">
        <v>810</v>
      </c>
      <c r="H38" s="446">
        <v>810</v>
      </c>
      <c r="I38" s="446" t="s">
        <v>1091</v>
      </c>
      <c r="J38" s="380" t="s">
        <v>1075</v>
      </c>
      <c r="K38" s="380">
        <f t="shared" si="29"/>
        <v>-20</v>
      </c>
      <c r="L38" s="381">
        <f>(F38*-0.7)/100</f>
        <v>-5.81</v>
      </c>
      <c r="M38" s="382">
        <f t="shared" si="31"/>
        <v>-3.1096385542168672E-2</v>
      </c>
      <c r="N38" s="339" t="s">
        <v>568</v>
      </c>
      <c r="O38" s="383">
        <v>44795</v>
      </c>
      <c r="P38" s="243"/>
      <c r="Q38" s="259"/>
      <c r="R38" s="260" t="s">
        <v>557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7"/>
      <c r="AJ38" s="318"/>
      <c r="AK38" s="327"/>
      <c r="AL38" s="327"/>
    </row>
    <row r="39" spans="1:38" s="328" customFormat="1" ht="15" customHeight="1">
      <c r="A39" s="377">
        <v>12</v>
      </c>
      <c r="B39" s="336">
        <v>44791</v>
      </c>
      <c r="C39" s="378"/>
      <c r="D39" s="379" t="s">
        <v>1072</v>
      </c>
      <c r="E39" s="446" t="s">
        <v>558</v>
      </c>
      <c r="F39" s="446">
        <v>1940</v>
      </c>
      <c r="G39" s="446">
        <v>1880</v>
      </c>
      <c r="H39" s="446">
        <v>1880</v>
      </c>
      <c r="I39" s="446" t="s">
        <v>1092</v>
      </c>
      <c r="J39" s="380" t="s">
        <v>1139</v>
      </c>
      <c r="K39" s="380">
        <f t="shared" si="29"/>
        <v>-60</v>
      </c>
      <c r="L39" s="381">
        <f>(F39*-0.7)/100</f>
        <v>-13.58</v>
      </c>
      <c r="M39" s="382">
        <f t="shared" si="31"/>
        <v>-3.7927835051546392E-2</v>
      </c>
      <c r="N39" s="339" t="s">
        <v>568</v>
      </c>
      <c r="O39" s="383">
        <v>44795</v>
      </c>
      <c r="P39" s="243"/>
      <c r="Q39" s="259"/>
      <c r="R39" s="260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7"/>
      <c r="AJ39" s="318"/>
      <c r="AK39" s="327"/>
      <c r="AL39" s="327"/>
    </row>
    <row r="40" spans="1:38" s="328" customFormat="1" ht="15" customHeight="1">
      <c r="A40" s="370">
        <v>13</v>
      </c>
      <c r="B40" s="329">
        <v>44791</v>
      </c>
      <c r="C40" s="371"/>
      <c r="D40" s="372" t="s">
        <v>43</v>
      </c>
      <c r="E40" s="324" t="s">
        <v>558</v>
      </c>
      <c r="F40" s="324">
        <v>2307.5</v>
      </c>
      <c r="G40" s="324">
        <v>2240</v>
      </c>
      <c r="H40" s="324">
        <v>2358</v>
      </c>
      <c r="I40" s="324" t="s">
        <v>1093</v>
      </c>
      <c r="J40" s="330" t="s">
        <v>957</v>
      </c>
      <c r="K40" s="330">
        <f t="shared" ref="K40" si="32">H40-F40</f>
        <v>50.5</v>
      </c>
      <c r="L40" s="331">
        <f>(F40*-0.7)/100</f>
        <v>-16.1525</v>
      </c>
      <c r="M40" s="332">
        <f t="shared" ref="M40" si="33">(K40+L40)/F40</f>
        <v>1.4885157096424701E-2</v>
      </c>
      <c r="N40" s="305" t="s">
        <v>556</v>
      </c>
      <c r="O40" s="325">
        <v>44795</v>
      </c>
      <c r="P40" s="243"/>
      <c r="Q40" s="259"/>
      <c r="R40" s="260" t="s">
        <v>557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7"/>
      <c r="AJ40" s="318"/>
      <c r="AK40" s="327"/>
      <c r="AL40" s="327"/>
    </row>
    <row r="41" spans="1:38" s="328" customFormat="1" ht="15" customHeight="1">
      <c r="A41" s="370">
        <v>14</v>
      </c>
      <c r="B41" s="329">
        <v>44795</v>
      </c>
      <c r="C41" s="371"/>
      <c r="D41" s="372" t="s">
        <v>177</v>
      </c>
      <c r="E41" s="324" t="s">
        <v>892</v>
      </c>
      <c r="F41" s="324">
        <v>3420</v>
      </c>
      <c r="G41" s="324">
        <v>3525</v>
      </c>
      <c r="H41" s="324">
        <v>3367.5</v>
      </c>
      <c r="I41" s="324" t="s">
        <v>1126</v>
      </c>
      <c r="J41" s="330" t="s">
        <v>1127</v>
      </c>
      <c r="K41" s="330">
        <f>F41-H41</f>
        <v>52.5</v>
      </c>
      <c r="L41" s="331">
        <f>(F41*-0.07)/100</f>
        <v>-2.3940000000000001</v>
      </c>
      <c r="M41" s="332">
        <f t="shared" ref="M41" si="34">(K41+L41)/F41</f>
        <v>1.4650877192982456E-2</v>
      </c>
      <c r="N41" s="305" t="s">
        <v>556</v>
      </c>
      <c r="O41" s="325">
        <v>44795</v>
      </c>
      <c r="P41" s="243"/>
      <c r="Q41" s="259"/>
      <c r="R41" s="260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7"/>
      <c r="AJ41" s="318"/>
      <c r="AK41" s="327"/>
      <c r="AL41" s="327"/>
    </row>
    <row r="42" spans="1:38" s="328" customFormat="1" ht="15" customHeight="1">
      <c r="A42" s="308"/>
      <c r="B42" s="326"/>
      <c r="C42" s="310"/>
      <c r="D42" s="311"/>
      <c r="E42" s="363"/>
      <c r="F42" s="363"/>
      <c r="G42" s="363"/>
      <c r="H42" s="363"/>
      <c r="I42" s="363"/>
      <c r="J42" s="255"/>
      <c r="K42" s="255"/>
      <c r="L42" s="256"/>
      <c r="M42" s="257"/>
      <c r="N42" s="255"/>
      <c r="O42" s="221"/>
      <c r="P42" s="243"/>
      <c r="Q42" s="259"/>
      <c r="R42" s="260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7"/>
      <c r="AJ42" s="318"/>
      <c r="AK42" s="327"/>
      <c r="AL42" s="327"/>
    </row>
    <row r="43" spans="1:38" s="319" customFormat="1" ht="15" customHeight="1">
      <c r="A43" s="308"/>
      <c r="B43" s="309"/>
      <c r="C43" s="310"/>
      <c r="D43" s="311"/>
      <c r="E43" s="312"/>
      <c r="F43" s="312"/>
      <c r="G43" s="312"/>
      <c r="H43" s="312"/>
      <c r="I43" s="312"/>
      <c r="J43" s="255"/>
      <c r="K43" s="255"/>
      <c r="L43" s="256"/>
      <c r="M43" s="257"/>
      <c r="N43" s="255"/>
      <c r="O43" s="278"/>
      <c r="P43" s="243"/>
      <c r="Q43" s="259"/>
      <c r="R43" s="260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7"/>
      <c r="AJ43" s="318"/>
      <c r="AK43" s="318"/>
      <c r="AL43" s="318"/>
    </row>
    <row r="44" spans="1:38" ht="15" customHeight="1">
      <c r="A44" s="262"/>
      <c r="B44" s="263"/>
      <c r="C44" s="264"/>
      <c r="D44" s="265"/>
      <c r="E44" s="266"/>
      <c r="F44" s="266"/>
      <c r="G44" s="266"/>
      <c r="H44" s="266"/>
      <c r="I44" s="266"/>
      <c r="J44" s="267"/>
      <c r="K44" s="267"/>
      <c r="L44" s="268"/>
      <c r="M44" s="269"/>
      <c r="N44" s="267"/>
      <c r="O44" s="270"/>
      <c r="P44" s="243"/>
      <c r="Q44" s="259"/>
      <c r="R44" s="260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1"/>
      <c r="AI44" s="1"/>
      <c r="AJ44" s="1"/>
      <c r="AK44" s="1"/>
      <c r="AL44" s="1"/>
    </row>
    <row r="45" spans="1:38" ht="44.25" customHeight="1">
      <c r="A45" s="111" t="s">
        <v>560</v>
      </c>
      <c r="B45" s="133"/>
      <c r="C45" s="133"/>
      <c r="D45" s="1"/>
      <c r="E45" s="6"/>
      <c r="F45" s="6"/>
      <c r="G45" s="6"/>
      <c r="H45" s="6" t="s">
        <v>572</v>
      </c>
      <c r="I45" s="6"/>
      <c r="J45" s="6"/>
      <c r="K45" s="107"/>
      <c r="L45" s="135"/>
      <c r="M45" s="107"/>
      <c r="N45" s="108"/>
      <c r="O45" s="107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254"/>
      <c r="AD45" s="254"/>
      <c r="AE45" s="254"/>
      <c r="AF45" s="254"/>
      <c r="AG45" s="254"/>
      <c r="AH45" s="254"/>
    </row>
    <row r="46" spans="1:38" ht="12.75" customHeight="1">
      <c r="A46" s="118" t="s">
        <v>561</v>
      </c>
      <c r="B46" s="111"/>
      <c r="C46" s="111"/>
      <c r="D46" s="111"/>
      <c r="E46" s="41"/>
      <c r="F46" s="119" t="s">
        <v>562</v>
      </c>
      <c r="G46" s="56"/>
      <c r="H46" s="41"/>
      <c r="I46" s="56"/>
      <c r="J46" s="6"/>
      <c r="K46" s="136"/>
      <c r="L46" s="137"/>
      <c r="M46" s="6"/>
      <c r="N46" s="101"/>
      <c r="O46" s="138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18"/>
      <c r="B47" s="111"/>
      <c r="C47" s="111"/>
      <c r="D47" s="111"/>
      <c r="E47" s="6"/>
      <c r="F47" s="119" t="s">
        <v>564</v>
      </c>
      <c r="G47" s="56"/>
      <c r="H47" s="41"/>
      <c r="I47" s="56"/>
      <c r="J47" s="6"/>
      <c r="K47" s="136"/>
      <c r="L47" s="137"/>
      <c r="M47" s="6"/>
      <c r="N47" s="101"/>
      <c r="O47" s="138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11"/>
      <c r="B48" s="111"/>
      <c r="C48" s="111"/>
      <c r="D48" s="111"/>
      <c r="E48" s="6"/>
      <c r="F48" s="6"/>
      <c r="G48" s="6"/>
      <c r="H48" s="6"/>
      <c r="I48" s="6"/>
      <c r="J48" s="124"/>
      <c r="K48" s="121"/>
      <c r="L48" s="122"/>
      <c r="M48" s="6"/>
      <c r="N48" s="125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39" t="s">
        <v>573</v>
      </c>
      <c r="B49" s="139"/>
      <c r="C49" s="139"/>
      <c r="D49" s="139"/>
      <c r="E49" s="6"/>
      <c r="F49" s="6"/>
      <c r="G49" s="6"/>
      <c r="H49" s="6"/>
      <c r="I49" s="6"/>
      <c r="J49" s="6"/>
      <c r="K49" s="6"/>
      <c r="L49" s="6"/>
      <c r="M49" s="6"/>
      <c r="N49" s="6"/>
      <c r="O49" s="2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6" t="s">
        <v>16</v>
      </c>
      <c r="B50" s="96" t="s">
        <v>533</v>
      </c>
      <c r="C50" s="96"/>
      <c r="D50" s="97" t="s">
        <v>544</v>
      </c>
      <c r="E50" s="96" t="s">
        <v>545</v>
      </c>
      <c r="F50" s="96" t="s">
        <v>546</v>
      </c>
      <c r="G50" s="96" t="s">
        <v>566</v>
      </c>
      <c r="H50" s="96" t="s">
        <v>548</v>
      </c>
      <c r="I50" s="96" t="s">
        <v>549</v>
      </c>
      <c r="J50" s="95" t="s">
        <v>550</v>
      </c>
      <c r="K50" s="140" t="s">
        <v>574</v>
      </c>
      <c r="L50" s="98" t="s">
        <v>552</v>
      </c>
      <c r="M50" s="140" t="s">
        <v>575</v>
      </c>
      <c r="N50" s="96" t="s">
        <v>576</v>
      </c>
      <c r="O50" s="95" t="s">
        <v>554</v>
      </c>
      <c r="P50" s="97" t="s">
        <v>555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s="220" customFormat="1" ht="13.15" customHeight="1">
      <c r="A51" s="301">
        <v>1</v>
      </c>
      <c r="B51" s="300">
        <v>44739</v>
      </c>
      <c r="C51" s="302"/>
      <c r="D51" s="303" t="s">
        <v>836</v>
      </c>
      <c r="E51" s="301" t="s">
        <v>558</v>
      </c>
      <c r="F51" s="301">
        <v>2140</v>
      </c>
      <c r="G51" s="301">
        <v>2090</v>
      </c>
      <c r="H51" s="304">
        <v>2170</v>
      </c>
      <c r="I51" s="304" t="s">
        <v>837</v>
      </c>
      <c r="J51" s="305" t="s">
        <v>571</v>
      </c>
      <c r="K51" s="304">
        <f t="shared" ref="K51" si="35">H51-F51</f>
        <v>30</v>
      </c>
      <c r="L51" s="306">
        <f t="shared" ref="L51" si="36">(H51*N51)*0.07%</f>
        <v>379.75000000000006</v>
      </c>
      <c r="M51" s="307">
        <f t="shared" ref="M51" si="37">(K51*N51)-L51</f>
        <v>7120.25</v>
      </c>
      <c r="N51" s="304">
        <v>250</v>
      </c>
      <c r="O51" s="305" t="s">
        <v>556</v>
      </c>
      <c r="P51" s="300">
        <v>44743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customHeight="1">
      <c r="A52" s="301">
        <v>2</v>
      </c>
      <c r="B52" s="300">
        <v>44742</v>
      </c>
      <c r="C52" s="303"/>
      <c r="D52" s="303" t="s">
        <v>872</v>
      </c>
      <c r="E52" s="301" t="s">
        <v>558</v>
      </c>
      <c r="F52" s="301">
        <v>3720</v>
      </c>
      <c r="G52" s="301">
        <v>3620</v>
      </c>
      <c r="H52" s="304">
        <v>3780</v>
      </c>
      <c r="I52" s="304" t="s">
        <v>873</v>
      </c>
      <c r="J52" s="305" t="s">
        <v>764</v>
      </c>
      <c r="K52" s="304">
        <f t="shared" ref="K52" si="38">H52-F52</f>
        <v>60</v>
      </c>
      <c r="L52" s="306">
        <f t="shared" ref="L52" si="39">(H52*N52)*0.07%</f>
        <v>463.05000000000007</v>
      </c>
      <c r="M52" s="307">
        <f t="shared" ref="M52" si="40">(K52*N52)-L52</f>
        <v>10036.950000000001</v>
      </c>
      <c r="N52" s="304">
        <v>175</v>
      </c>
      <c r="O52" s="305" t="s">
        <v>556</v>
      </c>
      <c r="P52" s="300">
        <v>44746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customHeight="1">
      <c r="A53" s="301">
        <v>3</v>
      </c>
      <c r="B53" s="300">
        <v>44742</v>
      </c>
      <c r="C53" s="303"/>
      <c r="D53" s="303" t="s">
        <v>835</v>
      </c>
      <c r="E53" s="301" t="s">
        <v>558</v>
      </c>
      <c r="F53" s="301">
        <v>1488</v>
      </c>
      <c r="G53" s="301">
        <v>1450</v>
      </c>
      <c r="H53" s="304">
        <v>1512</v>
      </c>
      <c r="I53" s="304" t="s">
        <v>874</v>
      </c>
      <c r="J53" s="305" t="s">
        <v>876</v>
      </c>
      <c r="K53" s="304">
        <f t="shared" ref="K53:K54" si="41">H53-F53</f>
        <v>24</v>
      </c>
      <c r="L53" s="306">
        <f t="shared" ref="L53:L54" si="42">(H53*N53)*0.07%</f>
        <v>370.44000000000005</v>
      </c>
      <c r="M53" s="307">
        <f t="shared" ref="M53:M54" si="43">(K53*N53)-L53</f>
        <v>8029.5599999999995</v>
      </c>
      <c r="N53" s="304">
        <v>350</v>
      </c>
      <c r="O53" s="305" t="s">
        <v>556</v>
      </c>
      <c r="P53" s="300">
        <v>44743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customHeight="1">
      <c r="A54" s="301">
        <v>4</v>
      </c>
      <c r="B54" s="300">
        <v>44743</v>
      </c>
      <c r="C54" s="303"/>
      <c r="D54" s="303" t="s">
        <v>878</v>
      </c>
      <c r="E54" s="301" t="s">
        <v>558</v>
      </c>
      <c r="F54" s="301">
        <v>2397.5</v>
      </c>
      <c r="G54" s="301">
        <v>2355</v>
      </c>
      <c r="H54" s="304">
        <v>2437.5</v>
      </c>
      <c r="I54" s="304" t="s">
        <v>875</v>
      </c>
      <c r="J54" s="305" t="s">
        <v>599</v>
      </c>
      <c r="K54" s="304">
        <f t="shared" si="41"/>
        <v>40</v>
      </c>
      <c r="L54" s="306">
        <f t="shared" si="42"/>
        <v>469.21875000000006</v>
      </c>
      <c r="M54" s="307">
        <f t="shared" si="43"/>
        <v>10530.78125</v>
      </c>
      <c r="N54" s="304">
        <v>275</v>
      </c>
      <c r="O54" s="305" t="s">
        <v>556</v>
      </c>
      <c r="P54" s="300">
        <v>44746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customHeight="1">
      <c r="A55" s="301">
        <v>5</v>
      </c>
      <c r="B55" s="300">
        <v>44747</v>
      </c>
      <c r="C55" s="303"/>
      <c r="D55" s="303" t="s">
        <v>880</v>
      </c>
      <c r="E55" s="301" t="s">
        <v>558</v>
      </c>
      <c r="F55" s="301">
        <v>653</v>
      </c>
      <c r="G55" s="301">
        <v>642</v>
      </c>
      <c r="H55" s="304">
        <v>663.5</v>
      </c>
      <c r="I55" s="304" t="s">
        <v>881</v>
      </c>
      <c r="J55" s="305" t="s">
        <v>886</v>
      </c>
      <c r="K55" s="304">
        <f t="shared" ref="K55:K57" si="44">H55-F55</f>
        <v>10.5</v>
      </c>
      <c r="L55" s="306">
        <f t="shared" ref="L55:L57" si="45">(H55*N55)*0.07%</f>
        <v>557.34</v>
      </c>
      <c r="M55" s="307">
        <f t="shared" ref="M55:M57" si="46">(K55*N55)-L55</f>
        <v>12042.66</v>
      </c>
      <c r="N55" s="304">
        <v>1200</v>
      </c>
      <c r="O55" s="305" t="s">
        <v>556</v>
      </c>
      <c r="P55" s="300">
        <v>44749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customHeight="1">
      <c r="A56" s="301">
        <v>6</v>
      </c>
      <c r="B56" s="300">
        <v>44748</v>
      </c>
      <c r="C56" s="303"/>
      <c r="D56" s="303" t="s">
        <v>882</v>
      </c>
      <c r="E56" s="301" t="s">
        <v>558</v>
      </c>
      <c r="F56" s="301">
        <v>1361.5</v>
      </c>
      <c r="G56" s="301">
        <v>1335</v>
      </c>
      <c r="H56" s="304">
        <v>1384</v>
      </c>
      <c r="I56" s="304" t="s">
        <v>883</v>
      </c>
      <c r="J56" s="305" t="s">
        <v>887</v>
      </c>
      <c r="K56" s="304">
        <f t="shared" si="44"/>
        <v>22.5</v>
      </c>
      <c r="L56" s="306">
        <f t="shared" si="45"/>
        <v>460.18000000000006</v>
      </c>
      <c r="M56" s="307">
        <f t="shared" si="46"/>
        <v>10227.32</v>
      </c>
      <c r="N56" s="304">
        <v>475</v>
      </c>
      <c r="O56" s="305" t="s">
        <v>556</v>
      </c>
      <c r="P56" s="300">
        <v>44749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customHeight="1">
      <c r="A57" s="301">
        <v>7</v>
      </c>
      <c r="B57" s="300">
        <v>44748</v>
      </c>
      <c r="C57" s="303"/>
      <c r="D57" s="303" t="s">
        <v>884</v>
      </c>
      <c r="E57" s="301" t="s">
        <v>558</v>
      </c>
      <c r="F57" s="301">
        <v>576</v>
      </c>
      <c r="G57" s="301">
        <v>562</v>
      </c>
      <c r="H57" s="304">
        <v>587</v>
      </c>
      <c r="I57" s="304" t="s">
        <v>885</v>
      </c>
      <c r="J57" s="305" t="s">
        <v>888</v>
      </c>
      <c r="K57" s="304">
        <f t="shared" si="44"/>
        <v>11</v>
      </c>
      <c r="L57" s="306">
        <f t="shared" si="45"/>
        <v>359.53750000000008</v>
      </c>
      <c r="M57" s="307">
        <f t="shared" si="46"/>
        <v>9265.4624999999996</v>
      </c>
      <c r="N57" s="304">
        <v>875</v>
      </c>
      <c r="O57" s="305" t="s">
        <v>556</v>
      </c>
      <c r="P57" s="300">
        <v>44749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customHeight="1">
      <c r="A58" s="301">
        <v>8</v>
      </c>
      <c r="B58" s="300">
        <v>44749</v>
      </c>
      <c r="C58" s="303"/>
      <c r="D58" s="303" t="s">
        <v>890</v>
      </c>
      <c r="E58" s="301" t="s">
        <v>558</v>
      </c>
      <c r="F58" s="301">
        <v>743.5</v>
      </c>
      <c r="G58" s="301">
        <v>734.5</v>
      </c>
      <c r="H58" s="304">
        <v>751.5</v>
      </c>
      <c r="I58" s="304" t="s">
        <v>889</v>
      </c>
      <c r="J58" s="305" t="s">
        <v>891</v>
      </c>
      <c r="K58" s="304">
        <f t="shared" ref="K58:K60" si="47">H58-F58</f>
        <v>8</v>
      </c>
      <c r="L58" s="306">
        <f t="shared" ref="L58:L60" si="48">(H58*N58)*0.07%</f>
        <v>723.31875000000014</v>
      </c>
      <c r="M58" s="307">
        <f t="shared" ref="M58:M60" si="49">(K58*N58)-L58</f>
        <v>10276.68125</v>
      </c>
      <c r="N58" s="304">
        <v>1375</v>
      </c>
      <c r="O58" s="305" t="s">
        <v>556</v>
      </c>
      <c r="P58" s="300">
        <v>44750</v>
      </c>
      <c r="Q58" s="222"/>
      <c r="R58" s="226" t="s">
        <v>557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customHeight="1">
      <c r="A59" s="301">
        <v>9</v>
      </c>
      <c r="B59" s="300">
        <v>44750</v>
      </c>
      <c r="C59" s="303"/>
      <c r="D59" s="303" t="s">
        <v>893</v>
      </c>
      <c r="E59" s="301" t="s">
        <v>558</v>
      </c>
      <c r="F59" s="301">
        <v>2755</v>
      </c>
      <c r="G59" s="301">
        <v>2710</v>
      </c>
      <c r="H59" s="304">
        <v>2797.5</v>
      </c>
      <c r="I59" s="304" t="s">
        <v>894</v>
      </c>
      <c r="J59" s="305" t="s">
        <v>898</v>
      </c>
      <c r="K59" s="304">
        <f t="shared" si="47"/>
        <v>42.5</v>
      </c>
      <c r="L59" s="306">
        <f t="shared" si="48"/>
        <v>489.56250000000006</v>
      </c>
      <c r="M59" s="307">
        <f t="shared" si="49"/>
        <v>10135.4375</v>
      </c>
      <c r="N59" s="304">
        <v>250</v>
      </c>
      <c r="O59" s="305" t="s">
        <v>556</v>
      </c>
      <c r="P59" s="300">
        <v>44753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customHeight="1">
      <c r="A60" s="301">
        <v>10</v>
      </c>
      <c r="B60" s="329">
        <v>44753</v>
      </c>
      <c r="C60" s="303"/>
      <c r="D60" s="303" t="s">
        <v>836</v>
      </c>
      <c r="E60" s="301" t="s">
        <v>558</v>
      </c>
      <c r="F60" s="301">
        <v>2235</v>
      </c>
      <c r="G60" s="301">
        <v>2190</v>
      </c>
      <c r="H60" s="304">
        <v>2280</v>
      </c>
      <c r="I60" s="304" t="s">
        <v>895</v>
      </c>
      <c r="J60" s="305" t="s">
        <v>912</v>
      </c>
      <c r="K60" s="304">
        <f t="shared" si="47"/>
        <v>45</v>
      </c>
      <c r="L60" s="306">
        <f t="shared" si="48"/>
        <v>399.00000000000006</v>
      </c>
      <c r="M60" s="307">
        <f t="shared" si="49"/>
        <v>10851</v>
      </c>
      <c r="N60" s="304">
        <v>250</v>
      </c>
      <c r="O60" s="305" t="s">
        <v>556</v>
      </c>
      <c r="P60" s="300">
        <v>44755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customHeight="1">
      <c r="A61" s="301">
        <v>11</v>
      </c>
      <c r="B61" s="329">
        <v>44753</v>
      </c>
      <c r="C61" s="303"/>
      <c r="D61" s="303" t="s">
        <v>896</v>
      </c>
      <c r="E61" s="301" t="s">
        <v>558</v>
      </c>
      <c r="F61" s="301">
        <v>16110</v>
      </c>
      <c r="G61" s="301">
        <v>15970</v>
      </c>
      <c r="H61" s="304">
        <v>16210</v>
      </c>
      <c r="I61" s="304" t="s">
        <v>897</v>
      </c>
      <c r="J61" s="305" t="s">
        <v>819</v>
      </c>
      <c r="K61" s="304">
        <f t="shared" ref="K61" si="50">H61-F61</f>
        <v>100</v>
      </c>
      <c r="L61" s="306">
        <f t="shared" ref="L61" si="51">(H61*N61)*0.07%</f>
        <v>567.35000000000014</v>
      </c>
      <c r="M61" s="307">
        <f t="shared" ref="M61" si="52">(K61*N61)-L61</f>
        <v>4432.6499999999996</v>
      </c>
      <c r="N61" s="304">
        <v>50</v>
      </c>
      <c r="O61" s="305" t="s">
        <v>556</v>
      </c>
      <c r="P61" s="300">
        <v>44753</v>
      </c>
      <c r="Q61" s="222"/>
      <c r="R61" s="226" t="s">
        <v>557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355">
        <v>12</v>
      </c>
      <c r="B62" s="336">
        <v>44753</v>
      </c>
      <c r="C62" s="356"/>
      <c r="D62" s="356" t="s">
        <v>899</v>
      </c>
      <c r="E62" s="355" t="s">
        <v>558</v>
      </c>
      <c r="F62" s="355">
        <v>579.5</v>
      </c>
      <c r="G62" s="355">
        <v>569</v>
      </c>
      <c r="H62" s="340">
        <v>569</v>
      </c>
      <c r="I62" s="340" t="s">
        <v>900</v>
      </c>
      <c r="J62" s="339" t="s">
        <v>906</v>
      </c>
      <c r="K62" s="340">
        <f t="shared" ref="K62:K63" si="53">H62-F62</f>
        <v>-10.5</v>
      </c>
      <c r="L62" s="341">
        <f t="shared" ref="L62:L63" si="54">(H62*N62)*0.07%</f>
        <v>537.70500000000004</v>
      </c>
      <c r="M62" s="342">
        <f t="shared" ref="M62:M63" si="55">(K62*N62)-L62</f>
        <v>-14712.705</v>
      </c>
      <c r="N62" s="340">
        <v>1350</v>
      </c>
      <c r="O62" s="339" t="s">
        <v>568</v>
      </c>
      <c r="P62" s="343">
        <v>44754</v>
      </c>
      <c r="Q62" s="222"/>
      <c r="R62" s="226" t="s">
        <v>830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357">
        <v>13</v>
      </c>
      <c r="B63" s="358">
        <v>44754</v>
      </c>
      <c r="C63" s="359"/>
      <c r="D63" s="359" t="s">
        <v>903</v>
      </c>
      <c r="E63" s="357" t="s">
        <v>558</v>
      </c>
      <c r="F63" s="357">
        <v>16100</v>
      </c>
      <c r="G63" s="357">
        <v>15970</v>
      </c>
      <c r="H63" s="346">
        <v>16115</v>
      </c>
      <c r="I63" s="346" t="s">
        <v>897</v>
      </c>
      <c r="J63" s="345" t="s">
        <v>911</v>
      </c>
      <c r="K63" s="346">
        <f t="shared" si="53"/>
        <v>15</v>
      </c>
      <c r="L63" s="347">
        <f t="shared" si="54"/>
        <v>564.02500000000009</v>
      </c>
      <c r="M63" s="348">
        <f t="shared" si="55"/>
        <v>185.97499999999991</v>
      </c>
      <c r="N63" s="346">
        <v>50</v>
      </c>
      <c r="O63" s="345" t="s">
        <v>677</v>
      </c>
      <c r="P63" s="349">
        <v>44755</v>
      </c>
      <c r="Q63" s="222"/>
      <c r="R63" s="226" t="s">
        <v>557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55">
        <v>14</v>
      </c>
      <c r="B64" s="336">
        <v>44754</v>
      </c>
      <c r="C64" s="356"/>
      <c r="D64" s="356" t="s">
        <v>904</v>
      </c>
      <c r="E64" s="355" t="s">
        <v>558</v>
      </c>
      <c r="F64" s="355">
        <v>645</v>
      </c>
      <c r="G64" s="355">
        <v>632</v>
      </c>
      <c r="H64" s="340">
        <v>632</v>
      </c>
      <c r="I64" s="340" t="s">
        <v>905</v>
      </c>
      <c r="J64" s="339" t="s">
        <v>907</v>
      </c>
      <c r="K64" s="340">
        <f t="shared" ref="K64" si="56">H64-F64</f>
        <v>-13</v>
      </c>
      <c r="L64" s="341">
        <f t="shared" ref="L64:L66" si="57">(H64*N64)*0.07%</f>
        <v>442.40000000000009</v>
      </c>
      <c r="M64" s="342">
        <f t="shared" ref="M64:M66" si="58">(K64*N64)-L64</f>
        <v>-13442.4</v>
      </c>
      <c r="N64" s="340">
        <v>1000</v>
      </c>
      <c r="O64" s="339" t="s">
        <v>568</v>
      </c>
      <c r="P64" s="343">
        <v>44754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01">
        <v>15</v>
      </c>
      <c r="B65" s="329">
        <v>44755</v>
      </c>
      <c r="C65" s="303"/>
      <c r="D65" s="303" t="s">
        <v>908</v>
      </c>
      <c r="E65" s="301" t="s">
        <v>892</v>
      </c>
      <c r="F65" s="301">
        <v>35330</v>
      </c>
      <c r="G65" s="301">
        <v>35640</v>
      </c>
      <c r="H65" s="304">
        <v>35140</v>
      </c>
      <c r="I65" s="304" t="s">
        <v>909</v>
      </c>
      <c r="J65" s="305" t="s">
        <v>910</v>
      </c>
      <c r="K65" s="304">
        <f>F65-H65</f>
        <v>190</v>
      </c>
      <c r="L65" s="306">
        <f t="shared" si="57"/>
        <v>614.95000000000005</v>
      </c>
      <c r="M65" s="307">
        <f t="shared" si="58"/>
        <v>4135.05</v>
      </c>
      <c r="N65" s="304">
        <v>25</v>
      </c>
      <c r="O65" s="305" t="s">
        <v>556</v>
      </c>
      <c r="P65" s="300">
        <v>44755</v>
      </c>
      <c r="Q65" s="222"/>
      <c r="R65" s="226" t="s">
        <v>557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01">
        <v>16</v>
      </c>
      <c r="B66" s="300">
        <v>44756</v>
      </c>
      <c r="C66" s="303"/>
      <c r="D66" s="303" t="s">
        <v>878</v>
      </c>
      <c r="E66" s="301" t="s">
        <v>558</v>
      </c>
      <c r="F66" s="301">
        <v>2647.5</v>
      </c>
      <c r="G66" s="301">
        <v>2600</v>
      </c>
      <c r="H66" s="304">
        <v>2681</v>
      </c>
      <c r="I66" s="304" t="s">
        <v>913</v>
      </c>
      <c r="J66" s="305" t="s">
        <v>925</v>
      </c>
      <c r="K66" s="304">
        <f t="shared" ref="K66" si="59">H66-F66</f>
        <v>33.5</v>
      </c>
      <c r="L66" s="306">
        <f t="shared" si="57"/>
        <v>516.09250000000009</v>
      </c>
      <c r="M66" s="307">
        <f t="shared" si="58"/>
        <v>8696.4074999999993</v>
      </c>
      <c r="N66" s="304">
        <v>275</v>
      </c>
      <c r="O66" s="305" t="s">
        <v>556</v>
      </c>
      <c r="P66" s="300">
        <v>44757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301">
        <v>17</v>
      </c>
      <c r="B67" s="300">
        <v>44756</v>
      </c>
      <c r="C67" s="303"/>
      <c r="D67" s="303" t="s">
        <v>884</v>
      </c>
      <c r="E67" s="301" t="s">
        <v>558</v>
      </c>
      <c r="F67" s="301">
        <v>579.5</v>
      </c>
      <c r="G67" s="301">
        <v>565</v>
      </c>
      <c r="H67" s="304">
        <v>588.5</v>
      </c>
      <c r="I67" s="304" t="s">
        <v>914</v>
      </c>
      <c r="J67" s="305" t="s">
        <v>763</v>
      </c>
      <c r="K67" s="304">
        <f t="shared" ref="K67:K68" si="60">H67-F67</f>
        <v>9</v>
      </c>
      <c r="L67" s="306">
        <f t="shared" ref="L67:L68" si="61">(H67*N67)*0.07%</f>
        <v>360.45625000000007</v>
      </c>
      <c r="M67" s="307">
        <f t="shared" ref="M67:M68" si="62">(K67*N67)-L67</f>
        <v>7514.5437499999998</v>
      </c>
      <c r="N67" s="304">
        <v>875</v>
      </c>
      <c r="O67" s="305" t="s">
        <v>556</v>
      </c>
      <c r="P67" s="300">
        <v>44757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01">
        <v>18</v>
      </c>
      <c r="B68" s="300">
        <v>44757</v>
      </c>
      <c r="C68" s="303"/>
      <c r="D68" s="303" t="s">
        <v>916</v>
      </c>
      <c r="E68" s="301" t="s">
        <v>558</v>
      </c>
      <c r="F68" s="301">
        <v>675</v>
      </c>
      <c r="G68" s="301">
        <v>661</v>
      </c>
      <c r="H68" s="304">
        <v>684</v>
      </c>
      <c r="I68" s="304" t="s">
        <v>917</v>
      </c>
      <c r="J68" s="305" t="s">
        <v>924</v>
      </c>
      <c r="K68" s="304">
        <f t="shared" si="60"/>
        <v>9</v>
      </c>
      <c r="L68" s="306">
        <f t="shared" si="61"/>
        <v>478.80000000000007</v>
      </c>
      <c r="M68" s="307">
        <f t="shared" si="62"/>
        <v>8521.2000000000007</v>
      </c>
      <c r="N68" s="304">
        <v>1000</v>
      </c>
      <c r="O68" s="305" t="s">
        <v>556</v>
      </c>
      <c r="P68" s="300">
        <v>44757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301">
        <v>19</v>
      </c>
      <c r="B69" s="300">
        <v>44757</v>
      </c>
      <c r="C69" s="303"/>
      <c r="D69" s="303" t="s">
        <v>918</v>
      </c>
      <c r="E69" s="301" t="s">
        <v>558</v>
      </c>
      <c r="F69" s="301">
        <v>956</v>
      </c>
      <c r="G69" s="304">
        <v>935</v>
      </c>
      <c r="H69" s="304">
        <v>972</v>
      </c>
      <c r="I69" s="304" t="s">
        <v>919</v>
      </c>
      <c r="J69" s="305" t="s">
        <v>879</v>
      </c>
      <c r="K69" s="304">
        <f t="shared" ref="K69:K71" si="63">H69-F69</f>
        <v>16</v>
      </c>
      <c r="L69" s="306">
        <f t="shared" ref="L69:L71" si="64">(H69*N69)*0.07%</f>
        <v>442.26000000000005</v>
      </c>
      <c r="M69" s="307">
        <f t="shared" ref="M69:M71" si="65">(K69*N69)-L69</f>
        <v>9957.74</v>
      </c>
      <c r="N69" s="304">
        <v>650</v>
      </c>
      <c r="O69" s="305" t="s">
        <v>556</v>
      </c>
      <c r="P69" s="300">
        <v>44760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01">
        <v>20</v>
      </c>
      <c r="B70" s="300">
        <v>44757</v>
      </c>
      <c r="C70" s="303"/>
      <c r="D70" s="303" t="s">
        <v>920</v>
      </c>
      <c r="E70" s="301" t="s">
        <v>558</v>
      </c>
      <c r="F70" s="301">
        <v>1892.5</v>
      </c>
      <c r="G70" s="301">
        <v>1850</v>
      </c>
      <c r="H70" s="304">
        <v>1923</v>
      </c>
      <c r="I70" s="304" t="s">
        <v>921</v>
      </c>
      <c r="J70" s="305" t="s">
        <v>932</v>
      </c>
      <c r="K70" s="304">
        <f t="shared" si="63"/>
        <v>30.5</v>
      </c>
      <c r="L70" s="306">
        <f t="shared" si="64"/>
        <v>403.83000000000004</v>
      </c>
      <c r="M70" s="307">
        <f t="shared" si="65"/>
        <v>8746.17</v>
      </c>
      <c r="N70" s="304">
        <v>300</v>
      </c>
      <c r="O70" s="305" t="s">
        <v>556</v>
      </c>
      <c r="P70" s="300">
        <v>44760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01">
        <v>21</v>
      </c>
      <c r="B71" s="300">
        <v>44757</v>
      </c>
      <c r="C71" s="303"/>
      <c r="D71" s="303" t="s">
        <v>922</v>
      </c>
      <c r="E71" s="301" t="s">
        <v>558</v>
      </c>
      <c r="F71" s="301">
        <v>391.5</v>
      </c>
      <c r="G71" s="301">
        <v>382</v>
      </c>
      <c r="H71" s="304">
        <v>399</v>
      </c>
      <c r="I71" s="304" t="s">
        <v>923</v>
      </c>
      <c r="J71" s="305" t="s">
        <v>935</v>
      </c>
      <c r="K71" s="304">
        <f t="shared" si="63"/>
        <v>7.5</v>
      </c>
      <c r="L71" s="306">
        <f t="shared" si="64"/>
        <v>418.95000000000005</v>
      </c>
      <c r="M71" s="307">
        <f t="shared" si="65"/>
        <v>10831.05</v>
      </c>
      <c r="N71" s="304">
        <v>1500</v>
      </c>
      <c r="O71" s="305" t="s">
        <v>556</v>
      </c>
      <c r="P71" s="300">
        <v>44761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355">
        <v>22</v>
      </c>
      <c r="B72" s="343">
        <v>44760</v>
      </c>
      <c r="C72" s="356"/>
      <c r="D72" s="356" t="s">
        <v>926</v>
      </c>
      <c r="E72" s="355" t="s">
        <v>892</v>
      </c>
      <c r="F72" s="355">
        <v>1980</v>
      </c>
      <c r="G72" s="355">
        <v>2030</v>
      </c>
      <c r="H72" s="340">
        <v>2030</v>
      </c>
      <c r="I72" s="340" t="s">
        <v>927</v>
      </c>
      <c r="J72" s="339" t="s">
        <v>934</v>
      </c>
      <c r="K72" s="340">
        <f>F72-H72</f>
        <v>-50</v>
      </c>
      <c r="L72" s="341">
        <f t="shared" ref="L72" si="66">(H72*N72)*0.07%</f>
        <v>355.25000000000006</v>
      </c>
      <c r="M72" s="342">
        <f t="shared" ref="M72" si="67">(K72*N72)-L72</f>
        <v>-12855.25</v>
      </c>
      <c r="N72" s="340">
        <v>250</v>
      </c>
      <c r="O72" s="339" t="s">
        <v>568</v>
      </c>
      <c r="P72" s="343">
        <v>44761</v>
      </c>
      <c r="Q72" s="222"/>
      <c r="R72" s="226" t="s">
        <v>830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01">
        <v>23</v>
      </c>
      <c r="B73" s="300">
        <v>44760</v>
      </c>
      <c r="C73" s="303"/>
      <c r="D73" s="303" t="s">
        <v>916</v>
      </c>
      <c r="E73" s="301" t="s">
        <v>558</v>
      </c>
      <c r="F73" s="301">
        <v>673</v>
      </c>
      <c r="G73" s="301">
        <v>658</v>
      </c>
      <c r="H73" s="304">
        <v>681</v>
      </c>
      <c r="I73" s="304" t="s">
        <v>917</v>
      </c>
      <c r="J73" s="305" t="s">
        <v>891</v>
      </c>
      <c r="K73" s="304">
        <f t="shared" ref="K73" si="68">H73-F73</f>
        <v>8</v>
      </c>
      <c r="L73" s="306">
        <f t="shared" ref="L73" si="69">(H73*N73)*0.07%</f>
        <v>476.70000000000005</v>
      </c>
      <c r="M73" s="307">
        <f t="shared" ref="M73" si="70">(K73*N73)-L73</f>
        <v>7523.3</v>
      </c>
      <c r="N73" s="304">
        <v>1000</v>
      </c>
      <c r="O73" s="305" t="s">
        <v>556</v>
      </c>
      <c r="P73" s="300">
        <v>44761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301">
        <v>24</v>
      </c>
      <c r="B74" s="300">
        <v>44760</v>
      </c>
      <c r="C74" s="303"/>
      <c r="D74" s="303" t="s">
        <v>928</v>
      </c>
      <c r="E74" s="301" t="s">
        <v>558</v>
      </c>
      <c r="F74" s="301">
        <v>6060</v>
      </c>
      <c r="G74" s="301">
        <v>5950</v>
      </c>
      <c r="H74" s="304">
        <v>6145</v>
      </c>
      <c r="I74" s="304" t="s">
        <v>929</v>
      </c>
      <c r="J74" s="305" t="s">
        <v>938</v>
      </c>
      <c r="K74" s="304">
        <f t="shared" ref="K74" si="71">H74-F74</f>
        <v>85</v>
      </c>
      <c r="L74" s="306">
        <f t="shared" ref="L74" si="72">(H74*N74)*0.07%</f>
        <v>537.68750000000011</v>
      </c>
      <c r="M74" s="307">
        <f t="shared" ref="M74" si="73">(K74*N74)-L74</f>
        <v>10087.3125</v>
      </c>
      <c r="N74" s="304">
        <v>125</v>
      </c>
      <c r="O74" s="305" t="s">
        <v>556</v>
      </c>
      <c r="P74" s="300">
        <v>44762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01">
        <v>25</v>
      </c>
      <c r="B75" s="300">
        <v>44760</v>
      </c>
      <c r="C75" s="303"/>
      <c r="D75" s="303" t="s">
        <v>836</v>
      </c>
      <c r="E75" s="301" t="s">
        <v>558</v>
      </c>
      <c r="F75" s="301">
        <v>2280</v>
      </c>
      <c r="G75" s="301">
        <v>2230</v>
      </c>
      <c r="H75" s="304">
        <v>2300</v>
      </c>
      <c r="I75" s="304" t="s">
        <v>930</v>
      </c>
      <c r="J75" s="305" t="s">
        <v>833</v>
      </c>
      <c r="K75" s="304">
        <f t="shared" ref="K75" si="74">H75-F75</f>
        <v>20</v>
      </c>
      <c r="L75" s="306">
        <f t="shared" ref="L75" si="75">(H75*N75)*0.07%</f>
        <v>402.50000000000006</v>
      </c>
      <c r="M75" s="307">
        <f t="shared" ref="M75" si="76">(K75*N75)-L75</f>
        <v>4597.5</v>
      </c>
      <c r="N75" s="304">
        <v>250</v>
      </c>
      <c r="O75" s="305" t="s">
        <v>556</v>
      </c>
      <c r="P75" s="300">
        <v>44762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01">
        <v>26</v>
      </c>
      <c r="B76" s="300">
        <v>44760</v>
      </c>
      <c r="C76" s="303"/>
      <c r="D76" s="303" t="s">
        <v>933</v>
      </c>
      <c r="E76" s="301" t="s">
        <v>558</v>
      </c>
      <c r="F76" s="301">
        <v>237.5</v>
      </c>
      <c r="G76" s="301">
        <v>229</v>
      </c>
      <c r="H76" s="304">
        <v>248</v>
      </c>
      <c r="I76" s="304" t="s">
        <v>931</v>
      </c>
      <c r="J76" s="305" t="s">
        <v>886</v>
      </c>
      <c r="K76" s="304">
        <f t="shared" ref="K76" si="77">H76-F76</f>
        <v>10.5</v>
      </c>
      <c r="L76" s="306">
        <f t="shared" ref="L76" si="78">(H76*N76)*0.07%</f>
        <v>269.08000000000004</v>
      </c>
      <c r="M76" s="307">
        <f t="shared" ref="M76" si="79">(K76*N76)-L76</f>
        <v>16005.92</v>
      </c>
      <c r="N76" s="304">
        <v>1550</v>
      </c>
      <c r="O76" s="305" t="s">
        <v>556</v>
      </c>
      <c r="P76" s="300">
        <v>44762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55">
        <v>27</v>
      </c>
      <c r="B77" s="343">
        <v>44761</v>
      </c>
      <c r="C77" s="356"/>
      <c r="D77" s="356" t="s">
        <v>936</v>
      </c>
      <c r="E77" s="355" t="s">
        <v>558</v>
      </c>
      <c r="F77" s="355">
        <v>1217</v>
      </c>
      <c r="G77" s="355">
        <v>1200</v>
      </c>
      <c r="H77" s="340">
        <v>1201</v>
      </c>
      <c r="I77" s="340" t="s">
        <v>937</v>
      </c>
      <c r="J77" s="339" t="s">
        <v>939</v>
      </c>
      <c r="K77" s="340">
        <f t="shared" ref="K77" si="80">H77-F77</f>
        <v>-16</v>
      </c>
      <c r="L77" s="341">
        <f t="shared" ref="L77:L81" si="81">(H77*N77)*0.07%</f>
        <v>609.50750000000005</v>
      </c>
      <c r="M77" s="342">
        <f t="shared" ref="M77:M81" si="82">(K77*N77)-L77</f>
        <v>-12209.5075</v>
      </c>
      <c r="N77" s="340">
        <v>725</v>
      </c>
      <c r="O77" s="339" t="s">
        <v>568</v>
      </c>
      <c r="P77" s="343">
        <v>44761</v>
      </c>
      <c r="Q77" s="222"/>
      <c r="R77" s="226" t="s">
        <v>830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55">
        <v>28</v>
      </c>
      <c r="B78" s="343">
        <v>44762</v>
      </c>
      <c r="C78" s="356"/>
      <c r="D78" s="356" t="s">
        <v>940</v>
      </c>
      <c r="E78" s="355" t="s">
        <v>892</v>
      </c>
      <c r="F78" s="355">
        <v>2705</v>
      </c>
      <c r="G78" s="355">
        <v>2750</v>
      </c>
      <c r="H78" s="340">
        <v>2750</v>
      </c>
      <c r="I78" s="340" t="s">
        <v>941</v>
      </c>
      <c r="J78" s="339" t="s">
        <v>944</v>
      </c>
      <c r="K78" s="340">
        <f>F78-H78</f>
        <v>-45</v>
      </c>
      <c r="L78" s="341">
        <f t="shared" si="81"/>
        <v>529.37500000000011</v>
      </c>
      <c r="M78" s="342">
        <f t="shared" si="82"/>
        <v>-12904.375</v>
      </c>
      <c r="N78" s="340">
        <v>275</v>
      </c>
      <c r="O78" s="339" t="s">
        <v>568</v>
      </c>
      <c r="P78" s="343">
        <v>44763</v>
      </c>
      <c r="Q78" s="222"/>
      <c r="R78" s="226" t="s">
        <v>557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55">
        <v>29</v>
      </c>
      <c r="B79" s="343">
        <v>44762</v>
      </c>
      <c r="C79" s="356"/>
      <c r="D79" s="356" t="s">
        <v>942</v>
      </c>
      <c r="E79" s="355" t="s">
        <v>558</v>
      </c>
      <c r="F79" s="355">
        <v>1855</v>
      </c>
      <c r="G79" s="355">
        <v>1810</v>
      </c>
      <c r="H79" s="340">
        <v>1812</v>
      </c>
      <c r="I79" s="340" t="s">
        <v>943</v>
      </c>
      <c r="J79" s="339" t="s">
        <v>907</v>
      </c>
      <c r="K79" s="340">
        <f t="shared" ref="K79:K81" si="83">H79-F79</f>
        <v>-43</v>
      </c>
      <c r="L79" s="341">
        <f t="shared" si="81"/>
        <v>348.81000000000006</v>
      </c>
      <c r="M79" s="342">
        <f t="shared" si="82"/>
        <v>-12173.81</v>
      </c>
      <c r="N79" s="340">
        <v>275</v>
      </c>
      <c r="O79" s="339" t="s">
        <v>568</v>
      </c>
      <c r="P79" s="343">
        <v>44763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57">
        <v>30</v>
      </c>
      <c r="B80" s="349">
        <v>44763</v>
      </c>
      <c r="C80" s="359"/>
      <c r="D80" s="359" t="s">
        <v>945</v>
      </c>
      <c r="E80" s="357" t="s">
        <v>558</v>
      </c>
      <c r="F80" s="357">
        <v>973</v>
      </c>
      <c r="G80" s="357">
        <v>953</v>
      </c>
      <c r="H80" s="346">
        <v>974</v>
      </c>
      <c r="I80" s="346" t="s">
        <v>946</v>
      </c>
      <c r="J80" s="345" t="s">
        <v>783</v>
      </c>
      <c r="K80" s="346">
        <f t="shared" si="83"/>
        <v>1</v>
      </c>
      <c r="L80" s="347">
        <f t="shared" si="81"/>
        <v>443.17000000000007</v>
      </c>
      <c r="M80" s="348">
        <f t="shared" si="82"/>
        <v>206.82999999999993</v>
      </c>
      <c r="N80" s="346">
        <v>650</v>
      </c>
      <c r="O80" s="345" t="s">
        <v>677</v>
      </c>
      <c r="P80" s="349">
        <v>44767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01">
        <v>31</v>
      </c>
      <c r="B81" s="300">
        <v>44767</v>
      </c>
      <c r="C81" s="303"/>
      <c r="D81" s="303" t="s">
        <v>947</v>
      </c>
      <c r="E81" s="301" t="s">
        <v>558</v>
      </c>
      <c r="F81" s="301">
        <v>2320</v>
      </c>
      <c r="G81" s="301">
        <v>2270</v>
      </c>
      <c r="H81" s="304">
        <v>2349</v>
      </c>
      <c r="I81" s="304" t="s">
        <v>948</v>
      </c>
      <c r="J81" s="305" t="s">
        <v>950</v>
      </c>
      <c r="K81" s="304">
        <f t="shared" si="83"/>
        <v>29</v>
      </c>
      <c r="L81" s="306">
        <f t="shared" si="81"/>
        <v>411.07500000000005</v>
      </c>
      <c r="M81" s="307">
        <f t="shared" si="82"/>
        <v>6838.9250000000002</v>
      </c>
      <c r="N81" s="304">
        <v>250</v>
      </c>
      <c r="O81" s="305" t="s">
        <v>556</v>
      </c>
      <c r="P81" s="300">
        <v>44769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55">
        <v>32</v>
      </c>
      <c r="B82" s="343">
        <v>44768</v>
      </c>
      <c r="C82" s="356"/>
      <c r="D82" s="356" t="s">
        <v>949</v>
      </c>
      <c r="E82" s="355" t="s">
        <v>558</v>
      </c>
      <c r="F82" s="355">
        <v>773.5</v>
      </c>
      <c r="G82" s="355">
        <v>758</v>
      </c>
      <c r="H82" s="340">
        <v>761</v>
      </c>
      <c r="I82" s="340" t="s">
        <v>666</v>
      </c>
      <c r="J82" s="339" t="s">
        <v>902</v>
      </c>
      <c r="K82" s="340">
        <f t="shared" ref="K82:K85" si="84">H82-F82</f>
        <v>-12.5</v>
      </c>
      <c r="L82" s="341">
        <f t="shared" ref="L82:L85" si="85">(H82*N82)*0.07%</f>
        <v>452.79500000000007</v>
      </c>
      <c r="M82" s="342">
        <f t="shared" ref="M82:M85" si="86">(K82*N82)-L82</f>
        <v>-11077.795</v>
      </c>
      <c r="N82" s="340">
        <v>850</v>
      </c>
      <c r="O82" s="339" t="s">
        <v>568</v>
      </c>
      <c r="P82" s="343">
        <v>44768</v>
      </c>
      <c r="Q82" s="222"/>
      <c r="R82" s="226" t="s">
        <v>830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01">
        <v>33</v>
      </c>
      <c r="B83" s="300">
        <v>44770</v>
      </c>
      <c r="C83" s="303"/>
      <c r="D83" s="303" t="s">
        <v>951</v>
      </c>
      <c r="E83" s="301" t="s">
        <v>558</v>
      </c>
      <c r="F83" s="301">
        <v>2240</v>
      </c>
      <c r="G83" s="301">
        <v>2170</v>
      </c>
      <c r="H83" s="304">
        <v>2290</v>
      </c>
      <c r="I83" s="304" t="s">
        <v>952</v>
      </c>
      <c r="J83" s="305" t="s">
        <v>957</v>
      </c>
      <c r="K83" s="304">
        <f t="shared" si="84"/>
        <v>50</v>
      </c>
      <c r="L83" s="306">
        <f t="shared" si="85"/>
        <v>280.52500000000003</v>
      </c>
      <c r="M83" s="307">
        <f t="shared" si="86"/>
        <v>8469.4750000000004</v>
      </c>
      <c r="N83" s="304">
        <v>175</v>
      </c>
      <c r="O83" s="305" t="s">
        <v>556</v>
      </c>
      <c r="P83" s="300">
        <v>44771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01">
        <v>34</v>
      </c>
      <c r="B84" s="300">
        <v>44770</v>
      </c>
      <c r="C84" s="303"/>
      <c r="D84" s="303" t="s">
        <v>953</v>
      </c>
      <c r="E84" s="301" t="s">
        <v>558</v>
      </c>
      <c r="F84" s="301">
        <v>1031</v>
      </c>
      <c r="G84" s="301">
        <v>1005</v>
      </c>
      <c r="H84" s="304">
        <v>1049</v>
      </c>
      <c r="I84" s="304" t="s">
        <v>954</v>
      </c>
      <c r="J84" s="305" t="s">
        <v>958</v>
      </c>
      <c r="K84" s="304">
        <f t="shared" si="84"/>
        <v>18</v>
      </c>
      <c r="L84" s="306">
        <f t="shared" si="85"/>
        <v>367.15000000000003</v>
      </c>
      <c r="M84" s="307">
        <f t="shared" si="86"/>
        <v>8632.85</v>
      </c>
      <c r="N84" s="304">
        <v>500</v>
      </c>
      <c r="O84" s="305" t="s">
        <v>556</v>
      </c>
      <c r="P84" s="300">
        <v>44771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01">
        <v>35</v>
      </c>
      <c r="B85" s="300">
        <v>44770</v>
      </c>
      <c r="C85" s="303"/>
      <c r="D85" s="303" t="s">
        <v>947</v>
      </c>
      <c r="E85" s="301" t="s">
        <v>558</v>
      </c>
      <c r="F85" s="301">
        <v>2400</v>
      </c>
      <c r="G85" s="301">
        <v>2349</v>
      </c>
      <c r="H85" s="304">
        <v>2435</v>
      </c>
      <c r="I85" s="304" t="s">
        <v>955</v>
      </c>
      <c r="J85" s="305" t="s">
        <v>959</v>
      </c>
      <c r="K85" s="304">
        <f t="shared" si="84"/>
        <v>35</v>
      </c>
      <c r="L85" s="306">
        <f t="shared" si="85"/>
        <v>426.12500000000006</v>
      </c>
      <c r="M85" s="307">
        <f t="shared" si="86"/>
        <v>8323.875</v>
      </c>
      <c r="N85" s="304">
        <v>250</v>
      </c>
      <c r="O85" s="305" t="s">
        <v>556</v>
      </c>
      <c r="P85" s="300">
        <v>44771</v>
      </c>
      <c r="Q85" s="222"/>
      <c r="R85" s="226" t="s">
        <v>830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01">
        <v>36</v>
      </c>
      <c r="B86" s="300">
        <v>44771</v>
      </c>
      <c r="C86" s="303"/>
      <c r="D86" s="303" t="s">
        <v>960</v>
      </c>
      <c r="E86" s="301" t="s">
        <v>892</v>
      </c>
      <c r="F86" s="301">
        <v>535</v>
      </c>
      <c r="G86" s="301">
        <v>544</v>
      </c>
      <c r="H86" s="304">
        <v>529.5</v>
      </c>
      <c r="I86" s="304" t="s">
        <v>961</v>
      </c>
      <c r="J86" s="305" t="s">
        <v>962</v>
      </c>
      <c r="K86" s="304">
        <f>F86-H86</f>
        <v>5.5</v>
      </c>
      <c r="L86" s="306">
        <f t="shared" ref="L86:L87" si="87">(H86*N86)*0.07%</f>
        <v>555.97500000000014</v>
      </c>
      <c r="M86" s="307">
        <f t="shared" ref="M86:M87" si="88">(K86*N86)-L86</f>
        <v>7694.0249999999996</v>
      </c>
      <c r="N86" s="304">
        <v>1500</v>
      </c>
      <c r="O86" s="305" t="s">
        <v>556</v>
      </c>
      <c r="P86" s="300">
        <v>44771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01">
        <v>1</v>
      </c>
      <c r="B87" s="300">
        <v>44771</v>
      </c>
      <c r="C87" s="303"/>
      <c r="D87" s="303" t="s">
        <v>963</v>
      </c>
      <c r="E87" s="301" t="s">
        <v>558</v>
      </c>
      <c r="F87" s="301">
        <v>159.35</v>
      </c>
      <c r="G87" s="301">
        <v>155</v>
      </c>
      <c r="H87" s="304">
        <v>162.30000000000001</v>
      </c>
      <c r="I87" s="304" t="s">
        <v>964</v>
      </c>
      <c r="J87" s="305" t="s">
        <v>972</v>
      </c>
      <c r="K87" s="304">
        <f t="shared" ref="K87" si="89">H87-F87</f>
        <v>2.9500000000000171</v>
      </c>
      <c r="L87" s="306">
        <f t="shared" si="87"/>
        <v>426.03750000000008</v>
      </c>
      <c r="M87" s="307">
        <f t="shared" si="88"/>
        <v>10636.462500000063</v>
      </c>
      <c r="N87" s="304">
        <v>3750</v>
      </c>
      <c r="O87" s="305" t="s">
        <v>556</v>
      </c>
      <c r="P87" s="300">
        <v>44774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469">
        <v>2</v>
      </c>
      <c r="B88" s="480">
        <v>44771</v>
      </c>
      <c r="C88" s="356"/>
      <c r="D88" s="356" t="s">
        <v>965</v>
      </c>
      <c r="E88" s="355" t="s">
        <v>892</v>
      </c>
      <c r="F88" s="355">
        <v>17130</v>
      </c>
      <c r="G88" s="469">
        <v>17350</v>
      </c>
      <c r="H88" s="340">
        <v>17350</v>
      </c>
      <c r="I88" s="471">
        <v>16900</v>
      </c>
      <c r="J88" s="484" t="s">
        <v>971</v>
      </c>
      <c r="K88" s="366">
        <f>F88-H88</f>
        <v>-220</v>
      </c>
      <c r="L88" s="341">
        <f t="shared" ref="L88" si="90">(H88*N88)*0.07%</f>
        <v>607.25000000000011</v>
      </c>
      <c r="M88" s="469">
        <f>(-171.5*N88)-707</f>
        <v>-9282</v>
      </c>
      <c r="N88" s="469">
        <v>50</v>
      </c>
      <c r="O88" s="471" t="s">
        <v>568</v>
      </c>
      <c r="P88" s="473">
        <v>44774</v>
      </c>
      <c r="Q88" s="222"/>
      <c r="R88" s="226" t="s">
        <v>557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470"/>
      <c r="B89" s="481"/>
      <c r="C89" s="356"/>
      <c r="D89" s="356" t="s">
        <v>966</v>
      </c>
      <c r="E89" s="355" t="s">
        <v>892</v>
      </c>
      <c r="F89" s="355">
        <v>67.5</v>
      </c>
      <c r="G89" s="470"/>
      <c r="H89" s="340">
        <v>19</v>
      </c>
      <c r="I89" s="472"/>
      <c r="J89" s="485"/>
      <c r="K89" s="366">
        <f>F89-H89</f>
        <v>48.5</v>
      </c>
      <c r="L89" s="355">
        <v>100</v>
      </c>
      <c r="M89" s="470"/>
      <c r="N89" s="470"/>
      <c r="O89" s="472"/>
      <c r="P89" s="472"/>
      <c r="Q89" s="222"/>
      <c r="R89" s="22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24">
        <v>3</v>
      </c>
      <c r="B90" s="350">
        <v>44774</v>
      </c>
      <c r="C90" s="303"/>
      <c r="D90" s="303" t="s">
        <v>973</v>
      </c>
      <c r="E90" s="301" t="s">
        <v>558</v>
      </c>
      <c r="F90" s="301">
        <v>1581.5</v>
      </c>
      <c r="G90" s="324">
        <v>1535</v>
      </c>
      <c r="H90" s="304">
        <v>1605</v>
      </c>
      <c r="I90" s="373" t="s">
        <v>974</v>
      </c>
      <c r="J90" s="305" t="s">
        <v>1004</v>
      </c>
      <c r="K90" s="304">
        <f t="shared" ref="K90" si="91">H90-F90</f>
        <v>23.5</v>
      </c>
      <c r="L90" s="306">
        <f t="shared" ref="L90" si="92">(H90*N90)*0.07%</f>
        <v>393.22500000000008</v>
      </c>
      <c r="M90" s="307">
        <f t="shared" ref="M90" si="93">(K90*N90)-L90</f>
        <v>7831.7749999999996</v>
      </c>
      <c r="N90" s="304">
        <v>350</v>
      </c>
      <c r="O90" s="305" t="s">
        <v>556</v>
      </c>
      <c r="P90" s="300">
        <v>44778</v>
      </c>
      <c r="Q90" s="222"/>
      <c r="R90" s="226" t="s">
        <v>830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01">
        <v>4</v>
      </c>
      <c r="B91" s="300">
        <v>44775</v>
      </c>
      <c r="C91" s="303"/>
      <c r="D91" s="303" t="s">
        <v>982</v>
      </c>
      <c r="E91" s="301" t="s">
        <v>558</v>
      </c>
      <c r="F91" s="301">
        <v>3050</v>
      </c>
      <c r="G91" s="301">
        <v>2995</v>
      </c>
      <c r="H91" s="304">
        <v>3080</v>
      </c>
      <c r="I91" s="304" t="s">
        <v>983</v>
      </c>
      <c r="J91" s="305" t="s">
        <v>571</v>
      </c>
      <c r="K91" s="304">
        <f t="shared" ref="K91" si="94">H91-F91</f>
        <v>30</v>
      </c>
      <c r="L91" s="306">
        <f t="shared" ref="L91" si="95">(H91*N91)*0.07%</f>
        <v>539.00000000000011</v>
      </c>
      <c r="M91" s="307">
        <f t="shared" ref="M91" si="96">(K91*N91)-L91</f>
        <v>6961</v>
      </c>
      <c r="N91" s="304">
        <v>250</v>
      </c>
      <c r="O91" s="305" t="s">
        <v>556</v>
      </c>
      <c r="P91" s="300">
        <v>44776</v>
      </c>
      <c r="Q91" s="222"/>
      <c r="R91" s="226" t="s">
        <v>557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4">
        <v>5</v>
      </c>
      <c r="B92" s="350">
        <v>44776</v>
      </c>
      <c r="C92" s="303"/>
      <c r="D92" s="303" t="s">
        <v>965</v>
      </c>
      <c r="E92" s="301" t="s">
        <v>892</v>
      </c>
      <c r="F92" s="301">
        <v>17370</v>
      </c>
      <c r="G92" s="324">
        <v>17530</v>
      </c>
      <c r="H92" s="304">
        <v>17270</v>
      </c>
      <c r="I92" s="373">
        <v>17000</v>
      </c>
      <c r="J92" s="305" t="s">
        <v>819</v>
      </c>
      <c r="K92" s="304">
        <f>F92-H92</f>
        <v>100</v>
      </c>
      <c r="L92" s="306">
        <f t="shared" ref="L92:L93" si="97">(H92*N92)*0.07%</f>
        <v>604.45000000000005</v>
      </c>
      <c r="M92" s="307">
        <f t="shared" ref="M92:M93" si="98">(K92*N92)-L92</f>
        <v>4395.55</v>
      </c>
      <c r="N92" s="304">
        <v>50</v>
      </c>
      <c r="O92" s="305" t="s">
        <v>556</v>
      </c>
      <c r="P92" s="300">
        <v>44776</v>
      </c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4">
        <v>6</v>
      </c>
      <c r="B93" s="350">
        <v>44776</v>
      </c>
      <c r="C93" s="303"/>
      <c r="D93" s="303" t="s">
        <v>985</v>
      </c>
      <c r="E93" s="301" t="s">
        <v>892</v>
      </c>
      <c r="F93" s="301">
        <v>1800</v>
      </c>
      <c r="G93" s="324">
        <v>1840</v>
      </c>
      <c r="H93" s="304">
        <v>1787.5</v>
      </c>
      <c r="I93" s="304" t="s">
        <v>986</v>
      </c>
      <c r="J93" s="305" t="s">
        <v>998</v>
      </c>
      <c r="K93" s="304">
        <f>F93-H93</f>
        <v>12.5</v>
      </c>
      <c r="L93" s="306">
        <f t="shared" si="97"/>
        <v>375.37500000000006</v>
      </c>
      <c r="M93" s="307">
        <f t="shared" si="98"/>
        <v>3374.625</v>
      </c>
      <c r="N93" s="304">
        <v>300</v>
      </c>
      <c r="O93" s="305" t="s">
        <v>556</v>
      </c>
      <c r="P93" s="300">
        <v>44777</v>
      </c>
      <c r="Q93" s="222"/>
      <c r="R93" s="226" t="s">
        <v>557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24">
        <v>7</v>
      </c>
      <c r="B94" s="350">
        <v>44776</v>
      </c>
      <c r="C94" s="303"/>
      <c r="D94" s="303" t="s">
        <v>965</v>
      </c>
      <c r="E94" s="301" t="s">
        <v>892</v>
      </c>
      <c r="F94" s="301">
        <v>17340</v>
      </c>
      <c r="G94" s="324">
        <v>17510</v>
      </c>
      <c r="H94" s="304">
        <v>17210</v>
      </c>
      <c r="I94" s="373">
        <v>17000</v>
      </c>
      <c r="J94" s="305" t="s">
        <v>994</v>
      </c>
      <c r="K94" s="304">
        <f>F94-H94</f>
        <v>130</v>
      </c>
      <c r="L94" s="306">
        <f t="shared" ref="L94:L95" si="99">(H94*N94)*0.07%</f>
        <v>602.35000000000014</v>
      </c>
      <c r="M94" s="307">
        <f t="shared" ref="M94:M95" si="100">(K94*N94)-L94</f>
        <v>5897.65</v>
      </c>
      <c r="N94" s="304">
        <v>50</v>
      </c>
      <c r="O94" s="305" t="s">
        <v>556</v>
      </c>
      <c r="P94" s="300">
        <v>44777</v>
      </c>
      <c r="Q94" s="222"/>
      <c r="R94" s="226" t="s">
        <v>557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74">
        <v>8</v>
      </c>
      <c r="B95" s="376">
        <v>44776</v>
      </c>
      <c r="C95" s="356"/>
      <c r="D95" s="356" t="s">
        <v>987</v>
      </c>
      <c r="E95" s="355" t="s">
        <v>558</v>
      </c>
      <c r="F95" s="355">
        <v>630</v>
      </c>
      <c r="G95" s="374">
        <v>615</v>
      </c>
      <c r="H95" s="340">
        <v>616</v>
      </c>
      <c r="I95" s="375" t="s">
        <v>988</v>
      </c>
      <c r="J95" s="339" t="s">
        <v>995</v>
      </c>
      <c r="K95" s="340">
        <f t="shared" ref="K95" si="101">H95-F95</f>
        <v>-14</v>
      </c>
      <c r="L95" s="341">
        <f t="shared" si="99"/>
        <v>323.40000000000003</v>
      </c>
      <c r="M95" s="342">
        <f t="shared" si="100"/>
        <v>-10823.4</v>
      </c>
      <c r="N95" s="340">
        <v>750</v>
      </c>
      <c r="O95" s="339" t="s">
        <v>568</v>
      </c>
      <c r="P95" s="343">
        <v>44777</v>
      </c>
      <c r="Q95" s="222"/>
      <c r="R95" s="226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4">
        <v>9</v>
      </c>
      <c r="B96" s="350">
        <v>44776</v>
      </c>
      <c r="C96" s="303"/>
      <c r="D96" s="303" t="s">
        <v>989</v>
      </c>
      <c r="E96" s="301" t="s">
        <v>558</v>
      </c>
      <c r="F96" s="301">
        <v>2380</v>
      </c>
      <c r="G96" s="324">
        <v>2340</v>
      </c>
      <c r="H96" s="304">
        <v>2415</v>
      </c>
      <c r="I96" s="373" t="s">
        <v>990</v>
      </c>
      <c r="J96" s="305" t="s">
        <v>959</v>
      </c>
      <c r="K96" s="304">
        <f t="shared" ref="K96" si="102">H96-F96</f>
        <v>35</v>
      </c>
      <c r="L96" s="306">
        <f t="shared" ref="L96:L97" si="103">(H96*N96)*0.07%</f>
        <v>507.15000000000009</v>
      </c>
      <c r="M96" s="307">
        <f t="shared" ref="M96:M97" si="104">(K96*N96)-L96</f>
        <v>9992.85</v>
      </c>
      <c r="N96" s="304">
        <v>300</v>
      </c>
      <c r="O96" s="305" t="s">
        <v>556</v>
      </c>
      <c r="P96" s="300">
        <v>44777</v>
      </c>
      <c r="Q96" s="222"/>
      <c r="R96" s="226" t="s">
        <v>557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88">
        <v>10</v>
      </c>
      <c r="B97" s="390">
        <v>44777</v>
      </c>
      <c r="C97" s="356"/>
      <c r="D97" s="356" t="s">
        <v>965</v>
      </c>
      <c r="E97" s="355" t="s">
        <v>892</v>
      </c>
      <c r="F97" s="355">
        <v>17375</v>
      </c>
      <c r="G97" s="388">
        <v>17530</v>
      </c>
      <c r="H97" s="340">
        <v>17530</v>
      </c>
      <c r="I97" s="389">
        <v>17000</v>
      </c>
      <c r="J97" s="339" t="s">
        <v>1010</v>
      </c>
      <c r="K97" s="340">
        <f>F97-H97</f>
        <v>-155</v>
      </c>
      <c r="L97" s="341">
        <f t="shared" si="103"/>
        <v>613.55000000000007</v>
      </c>
      <c r="M97" s="342">
        <f t="shared" si="104"/>
        <v>-8363.5499999999993</v>
      </c>
      <c r="N97" s="340">
        <v>50</v>
      </c>
      <c r="O97" s="339" t="s">
        <v>568</v>
      </c>
      <c r="P97" s="343">
        <v>44781</v>
      </c>
      <c r="Q97" s="222"/>
      <c r="R97" s="226" t="s">
        <v>557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388">
        <v>11</v>
      </c>
      <c r="B98" s="390">
        <v>44781</v>
      </c>
      <c r="C98" s="356"/>
      <c r="D98" s="356" t="s">
        <v>1011</v>
      </c>
      <c r="E98" s="355" t="s">
        <v>892</v>
      </c>
      <c r="F98" s="355">
        <v>733</v>
      </c>
      <c r="G98" s="388">
        <v>743</v>
      </c>
      <c r="H98" s="340">
        <v>743</v>
      </c>
      <c r="I98" s="389" t="s">
        <v>1012</v>
      </c>
      <c r="J98" s="339" t="s">
        <v>1013</v>
      </c>
      <c r="K98" s="340">
        <f>F98-H98</f>
        <v>-10</v>
      </c>
      <c r="L98" s="341">
        <f t="shared" ref="L98" si="105">(H98*N98)*0.07%</f>
        <v>6241.2000000000007</v>
      </c>
      <c r="M98" s="342">
        <f t="shared" ref="M98" si="106">(K98*N98)-L98</f>
        <v>-126241.2</v>
      </c>
      <c r="N98" s="340">
        <v>12000</v>
      </c>
      <c r="O98" s="339" t="s">
        <v>568</v>
      </c>
      <c r="P98" s="343">
        <v>44781</v>
      </c>
      <c r="Q98" s="222"/>
      <c r="R98" s="226" t="s">
        <v>557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3.15" customHeight="1">
      <c r="A99" s="423">
        <v>12</v>
      </c>
      <c r="B99" s="425">
        <v>44781</v>
      </c>
      <c r="C99" s="356"/>
      <c r="D99" s="356" t="s">
        <v>1014</v>
      </c>
      <c r="E99" s="355" t="s">
        <v>892</v>
      </c>
      <c r="F99" s="355">
        <v>955</v>
      </c>
      <c r="G99" s="423">
        <v>973</v>
      </c>
      <c r="H99" s="340">
        <v>969.5</v>
      </c>
      <c r="I99" s="424" t="s">
        <v>1015</v>
      </c>
      <c r="J99" s="339" t="s">
        <v>1067</v>
      </c>
      <c r="K99" s="340">
        <f>F99-H99</f>
        <v>-14.5</v>
      </c>
      <c r="L99" s="341">
        <f t="shared" ref="L99" si="107">(H99*N99)*0.07%</f>
        <v>475.05500000000006</v>
      </c>
      <c r="M99" s="342">
        <f t="shared" ref="M99" si="108">(K99*N99)-L99</f>
        <v>-10625.055</v>
      </c>
      <c r="N99" s="340">
        <v>700</v>
      </c>
      <c r="O99" s="339" t="s">
        <v>568</v>
      </c>
      <c r="P99" s="343">
        <v>44790</v>
      </c>
      <c r="Q99" s="222"/>
      <c r="R99" s="226" t="s">
        <v>557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3.15" customHeight="1">
      <c r="A100" s="324">
        <v>13</v>
      </c>
      <c r="B100" s="350">
        <v>44781</v>
      </c>
      <c r="C100" s="303"/>
      <c r="D100" s="303" t="s">
        <v>973</v>
      </c>
      <c r="E100" s="301" t="s">
        <v>558</v>
      </c>
      <c r="F100" s="301">
        <v>1600</v>
      </c>
      <c r="G100" s="324">
        <v>1563</v>
      </c>
      <c r="H100" s="324">
        <v>1622.5</v>
      </c>
      <c r="I100" s="373" t="s">
        <v>1016</v>
      </c>
      <c r="J100" s="305" t="s">
        <v>887</v>
      </c>
      <c r="K100" s="304">
        <f t="shared" ref="K100:K101" si="109">H100-F100</f>
        <v>22.5</v>
      </c>
      <c r="L100" s="306">
        <f t="shared" ref="L100:L101" si="110">(H100*N100)*0.07%</f>
        <v>397.51250000000005</v>
      </c>
      <c r="M100" s="307">
        <f t="shared" ref="M100:M101" si="111">(K100*N100)-L100</f>
        <v>7477.4875000000002</v>
      </c>
      <c r="N100" s="304">
        <v>350</v>
      </c>
      <c r="O100" s="305" t="s">
        <v>556</v>
      </c>
      <c r="P100" s="300">
        <v>44783</v>
      </c>
      <c r="Q100" s="222"/>
      <c r="R100" s="226" t="s">
        <v>830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3.15" customHeight="1">
      <c r="A101" s="446">
        <v>14</v>
      </c>
      <c r="B101" s="448">
        <v>44783</v>
      </c>
      <c r="C101" s="356"/>
      <c r="D101" s="356" t="s">
        <v>973</v>
      </c>
      <c r="E101" s="355" t="s">
        <v>558</v>
      </c>
      <c r="F101" s="355">
        <v>1594.5</v>
      </c>
      <c r="G101" s="446">
        <v>1557</v>
      </c>
      <c r="H101" s="340">
        <v>1557</v>
      </c>
      <c r="I101" s="447" t="s">
        <v>974</v>
      </c>
      <c r="J101" s="339" t="s">
        <v>1075</v>
      </c>
      <c r="K101" s="340">
        <f t="shared" si="109"/>
        <v>-37.5</v>
      </c>
      <c r="L101" s="341">
        <f t="shared" si="110"/>
        <v>381.46500000000003</v>
      </c>
      <c r="M101" s="342">
        <f t="shared" si="111"/>
        <v>-13506.465</v>
      </c>
      <c r="N101" s="340">
        <v>350</v>
      </c>
      <c r="O101" s="339" t="s">
        <v>568</v>
      </c>
      <c r="P101" s="343">
        <v>44795</v>
      </c>
      <c r="Q101" s="222"/>
      <c r="R101" s="226" t="s">
        <v>830</v>
      </c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3.15" customHeight="1">
      <c r="A102" s="324">
        <v>15</v>
      </c>
      <c r="B102" s="350">
        <v>44783</v>
      </c>
      <c r="C102" s="303"/>
      <c r="D102" s="303" t="s">
        <v>1019</v>
      </c>
      <c r="E102" s="301" t="s">
        <v>558</v>
      </c>
      <c r="F102" s="301">
        <v>374</v>
      </c>
      <c r="G102" s="324">
        <v>365</v>
      </c>
      <c r="H102" s="304">
        <v>380</v>
      </c>
      <c r="I102" s="304" t="s">
        <v>1020</v>
      </c>
      <c r="J102" s="305" t="s">
        <v>1033</v>
      </c>
      <c r="K102" s="304">
        <f t="shared" ref="K102" si="112">H102-F102</f>
        <v>6</v>
      </c>
      <c r="L102" s="306">
        <f t="shared" ref="L102:L104" si="113">(H102*N102)*0.07%</f>
        <v>399.00000000000006</v>
      </c>
      <c r="M102" s="307">
        <f t="shared" ref="M102:M104" si="114">(K102*N102)-L102</f>
        <v>8601</v>
      </c>
      <c r="N102" s="304">
        <v>1500</v>
      </c>
      <c r="O102" s="305" t="s">
        <v>556</v>
      </c>
      <c r="P102" s="300">
        <v>44785</v>
      </c>
      <c r="Q102" s="222"/>
      <c r="R102" s="226" t="s">
        <v>830</v>
      </c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3.15" customHeight="1">
      <c r="A103" s="324">
        <v>16</v>
      </c>
      <c r="B103" s="350">
        <v>44784</v>
      </c>
      <c r="C103" s="303"/>
      <c r="D103" s="303" t="s">
        <v>1024</v>
      </c>
      <c r="E103" s="301" t="s">
        <v>892</v>
      </c>
      <c r="F103" s="301">
        <v>714</v>
      </c>
      <c r="G103" s="324">
        <v>726</v>
      </c>
      <c r="H103" s="304">
        <v>705.5</v>
      </c>
      <c r="I103" s="304" t="s">
        <v>1025</v>
      </c>
      <c r="J103" s="305" t="s">
        <v>1047</v>
      </c>
      <c r="K103" s="304">
        <f>F103-H103</f>
        <v>8.5</v>
      </c>
      <c r="L103" s="306">
        <f t="shared" si="113"/>
        <v>469.15750000000008</v>
      </c>
      <c r="M103" s="307">
        <f t="shared" si="114"/>
        <v>7605.8424999999997</v>
      </c>
      <c r="N103" s="304">
        <v>950</v>
      </c>
      <c r="O103" s="305" t="s">
        <v>556</v>
      </c>
      <c r="P103" s="300">
        <v>44789</v>
      </c>
      <c r="Q103" s="222"/>
      <c r="R103" s="226" t="s">
        <v>557</v>
      </c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s="220" customFormat="1" ht="13.15" customHeight="1">
      <c r="A104" s="423">
        <v>17</v>
      </c>
      <c r="B104" s="425">
        <v>44789</v>
      </c>
      <c r="C104" s="356"/>
      <c r="D104" s="356" t="s">
        <v>965</v>
      </c>
      <c r="E104" s="355" t="s">
        <v>892</v>
      </c>
      <c r="F104" s="355">
        <v>17790</v>
      </c>
      <c r="G104" s="423">
        <v>17930</v>
      </c>
      <c r="H104" s="340">
        <v>17930</v>
      </c>
      <c r="I104" s="340" t="s">
        <v>1041</v>
      </c>
      <c r="J104" s="339" t="s">
        <v>1068</v>
      </c>
      <c r="K104" s="340">
        <f>F104-H104</f>
        <v>-140</v>
      </c>
      <c r="L104" s="341">
        <f t="shared" si="113"/>
        <v>627.55000000000007</v>
      </c>
      <c r="M104" s="342">
        <f t="shared" si="114"/>
        <v>-7627.55</v>
      </c>
      <c r="N104" s="340">
        <v>50</v>
      </c>
      <c r="O104" s="339" t="s">
        <v>568</v>
      </c>
      <c r="P104" s="343">
        <v>44790</v>
      </c>
      <c r="Q104" s="222"/>
      <c r="R104" s="226" t="s">
        <v>557</v>
      </c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66"/>
      <c r="AG104" s="263"/>
      <c r="AH104" s="222"/>
      <c r="AI104" s="222"/>
      <c r="AJ104" s="266"/>
      <c r="AK104" s="266"/>
      <c r="AL104" s="266"/>
    </row>
    <row r="105" spans="1:38" s="220" customFormat="1" ht="13.15" customHeight="1">
      <c r="A105" s="324">
        <v>18</v>
      </c>
      <c r="B105" s="350">
        <v>44789</v>
      </c>
      <c r="C105" s="303"/>
      <c r="D105" s="303" t="s">
        <v>1045</v>
      </c>
      <c r="E105" s="301" t="s">
        <v>558</v>
      </c>
      <c r="F105" s="301">
        <v>796</v>
      </c>
      <c r="G105" s="324">
        <v>776</v>
      </c>
      <c r="H105" s="304">
        <v>809</v>
      </c>
      <c r="I105" s="304" t="s">
        <v>1046</v>
      </c>
      <c r="J105" s="305" t="s">
        <v>1048</v>
      </c>
      <c r="K105" s="304">
        <f t="shared" ref="K105" si="115">H105-F105</f>
        <v>13</v>
      </c>
      <c r="L105" s="306">
        <f t="shared" ref="L105" si="116">(H105*N105)*0.07%</f>
        <v>353.93750000000006</v>
      </c>
      <c r="M105" s="307">
        <f t="shared" ref="M105" si="117">(K105*N105)-L105</f>
        <v>7771.0625</v>
      </c>
      <c r="N105" s="304">
        <v>625</v>
      </c>
      <c r="O105" s="305" t="s">
        <v>556</v>
      </c>
      <c r="P105" s="300">
        <v>44789</v>
      </c>
      <c r="Q105" s="222"/>
      <c r="R105" s="226" t="s">
        <v>830</v>
      </c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66"/>
      <c r="AG105" s="263"/>
      <c r="AH105" s="222"/>
      <c r="AI105" s="222"/>
      <c r="AJ105" s="266"/>
      <c r="AK105" s="266"/>
      <c r="AL105" s="266"/>
    </row>
    <row r="106" spans="1:38" s="220" customFormat="1" ht="13.15" customHeight="1">
      <c r="A106" s="324">
        <v>19</v>
      </c>
      <c r="B106" s="350">
        <v>44789</v>
      </c>
      <c r="C106" s="303"/>
      <c r="D106" s="303" t="s">
        <v>1049</v>
      </c>
      <c r="E106" s="301" t="s">
        <v>558</v>
      </c>
      <c r="F106" s="301">
        <v>386</v>
      </c>
      <c r="G106" s="324">
        <v>377</v>
      </c>
      <c r="H106" s="304">
        <v>394</v>
      </c>
      <c r="I106" s="304" t="s">
        <v>1050</v>
      </c>
      <c r="J106" s="305" t="s">
        <v>891</v>
      </c>
      <c r="K106" s="304">
        <f t="shared" ref="K106:K107" si="118">H106-F106</f>
        <v>8</v>
      </c>
      <c r="L106" s="306">
        <f t="shared" ref="L106:L107" si="119">(H106*N106)*0.07%</f>
        <v>317.17000000000007</v>
      </c>
      <c r="M106" s="307">
        <f t="shared" ref="M106:M107" si="120">(K106*N106)-L106</f>
        <v>8882.83</v>
      </c>
      <c r="N106" s="304">
        <v>1150</v>
      </c>
      <c r="O106" s="305" t="s">
        <v>556</v>
      </c>
      <c r="P106" s="300">
        <v>44790</v>
      </c>
      <c r="Q106" s="222"/>
      <c r="R106" s="226" t="s">
        <v>557</v>
      </c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66"/>
      <c r="AG106" s="263"/>
      <c r="AH106" s="222"/>
      <c r="AI106" s="222"/>
      <c r="AJ106" s="266"/>
      <c r="AK106" s="266"/>
      <c r="AL106" s="266"/>
    </row>
    <row r="107" spans="1:38" s="220" customFormat="1" ht="13.15" customHeight="1">
      <c r="A107" s="324">
        <v>20</v>
      </c>
      <c r="B107" s="350">
        <v>44789</v>
      </c>
      <c r="C107" s="303"/>
      <c r="D107" s="303" t="s">
        <v>1051</v>
      </c>
      <c r="E107" s="301" t="s">
        <v>558</v>
      </c>
      <c r="F107" s="301">
        <v>244.5</v>
      </c>
      <c r="G107" s="324">
        <v>239</v>
      </c>
      <c r="H107" s="304">
        <v>248.5</v>
      </c>
      <c r="I107" s="304" t="s">
        <v>1052</v>
      </c>
      <c r="J107" s="305" t="s">
        <v>1076</v>
      </c>
      <c r="K107" s="304">
        <f t="shared" si="118"/>
        <v>4</v>
      </c>
      <c r="L107" s="306">
        <f t="shared" si="119"/>
        <v>382.69000000000005</v>
      </c>
      <c r="M107" s="307">
        <f t="shared" si="120"/>
        <v>8417.31</v>
      </c>
      <c r="N107" s="304">
        <v>2200</v>
      </c>
      <c r="O107" s="305" t="s">
        <v>556</v>
      </c>
      <c r="P107" s="300">
        <v>44791</v>
      </c>
      <c r="Q107" s="222"/>
      <c r="R107" s="226" t="s">
        <v>557</v>
      </c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66"/>
      <c r="AG107" s="263"/>
      <c r="AH107" s="222"/>
      <c r="AI107" s="222"/>
      <c r="AJ107" s="266"/>
      <c r="AK107" s="266"/>
      <c r="AL107" s="266"/>
    </row>
    <row r="108" spans="1:38" s="220" customFormat="1" ht="13.15" customHeight="1">
      <c r="A108" s="431">
        <v>21</v>
      </c>
      <c r="B108" s="432">
        <v>44789</v>
      </c>
      <c r="C108" s="356"/>
      <c r="D108" s="356" t="s">
        <v>1053</v>
      </c>
      <c r="E108" s="355" t="s">
        <v>558</v>
      </c>
      <c r="F108" s="355">
        <v>1265</v>
      </c>
      <c r="G108" s="431">
        <v>1245</v>
      </c>
      <c r="H108" s="340">
        <v>1245</v>
      </c>
      <c r="I108" s="340" t="s">
        <v>1054</v>
      </c>
      <c r="J108" s="339" t="s">
        <v>1075</v>
      </c>
      <c r="K108" s="340">
        <f t="shared" ref="K108" si="121">H108-F108</f>
        <v>-20</v>
      </c>
      <c r="L108" s="341">
        <f t="shared" ref="L108" si="122">(H108*N108)*0.07%</f>
        <v>522.90000000000009</v>
      </c>
      <c r="M108" s="342">
        <f t="shared" ref="M108" si="123">(K108*N108)-L108</f>
        <v>-12522.9</v>
      </c>
      <c r="N108" s="340">
        <v>600</v>
      </c>
      <c r="O108" s="339" t="s">
        <v>568</v>
      </c>
      <c r="P108" s="343">
        <v>44791</v>
      </c>
      <c r="Q108" s="222"/>
      <c r="R108" s="226" t="s">
        <v>830</v>
      </c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66"/>
      <c r="AG108" s="263"/>
      <c r="AH108" s="222"/>
      <c r="AI108" s="222"/>
      <c r="AJ108" s="266"/>
      <c r="AK108" s="266"/>
      <c r="AL108" s="266"/>
    </row>
    <row r="109" spans="1:38" s="220" customFormat="1" ht="13.15" customHeight="1">
      <c r="A109" s="324">
        <v>22</v>
      </c>
      <c r="B109" s="350">
        <v>44790</v>
      </c>
      <c r="C109" s="303"/>
      <c r="D109" s="303" t="s">
        <v>951</v>
      </c>
      <c r="E109" s="301" t="s">
        <v>558</v>
      </c>
      <c r="F109" s="301">
        <v>2370</v>
      </c>
      <c r="G109" s="324">
        <v>2300</v>
      </c>
      <c r="H109" s="304">
        <v>2410</v>
      </c>
      <c r="I109" s="304" t="s">
        <v>1069</v>
      </c>
      <c r="J109" s="305" t="s">
        <v>599</v>
      </c>
      <c r="K109" s="304">
        <f t="shared" ref="K109" si="124">H109-F109</f>
        <v>40</v>
      </c>
      <c r="L109" s="306">
        <f t="shared" ref="L109" si="125">(H109*N109)*0.07%</f>
        <v>295.22500000000002</v>
      </c>
      <c r="M109" s="307">
        <f t="shared" ref="M109" si="126">(K109*N109)-L109</f>
        <v>6704.7749999999996</v>
      </c>
      <c r="N109" s="304">
        <v>175</v>
      </c>
      <c r="O109" s="305" t="s">
        <v>556</v>
      </c>
      <c r="P109" s="300">
        <v>44790</v>
      </c>
      <c r="Q109" s="222"/>
      <c r="R109" s="226" t="s">
        <v>830</v>
      </c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66"/>
      <c r="AG109" s="263"/>
      <c r="AH109" s="222"/>
      <c r="AI109" s="222"/>
      <c r="AJ109" s="266"/>
      <c r="AK109" s="266"/>
      <c r="AL109" s="266"/>
    </row>
    <row r="110" spans="1:38" s="220" customFormat="1" ht="13.15" customHeight="1">
      <c r="A110" s="324">
        <v>23</v>
      </c>
      <c r="B110" s="350">
        <v>44790</v>
      </c>
      <c r="C110" s="303"/>
      <c r="D110" s="303" t="s">
        <v>1070</v>
      </c>
      <c r="E110" s="301" t="s">
        <v>558</v>
      </c>
      <c r="F110" s="301">
        <v>3885</v>
      </c>
      <c r="G110" s="324">
        <v>3815</v>
      </c>
      <c r="H110" s="304">
        <v>3945</v>
      </c>
      <c r="I110" s="304" t="s">
        <v>1071</v>
      </c>
      <c r="J110" s="305" t="s">
        <v>764</v>
      </c>
      <c r="K110" s="304">
        <f t="shared" ref="K110:K111" si="127">H110-F110</f>
        <v>60</v>
      </c>
      <c r="L110" s="306">
        <f t="shared" ref="L110:L111" si="128">(H110*N110)*0.07%</f>
        <v>414.22500000000008</v>
      </c>
      <c r="M110" s="307">
        <f t="shared" ref="M110:M111" si="129">(K110*N110)-L110</f>
        <v>8585.7749999999996</v>
      </c>
      <c r="N110" s="304">
        <v>150</v>
      </c>
      <c r="O110" s="305" t="s">
        <v>556</v>
      </c>
      <c r="P110" s="300">
        <v>44790</v>
      </c>
      <c r="Q110" s="222"/>
      <c r="R110" s="226" t="s">
        <v>557</v>
      </c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66"/>
      <c r="AG110" s="263"/>
      <c r="AH110" s="222"/>
      <c r="AI110" s="222"/>
      <c r="AJ110" s="266"/>
      <c r="AK110" s="266"/>
      <c r="AL110" s="266"/>
    </row>
    <row r="111" spans="1:38" s="220" customFormat="1" ht="13.15" customHeight="1">
      <c r="A111" s="324">
        <v>24</v>
      </c>
      <c r="B111" s="350">
        <v>44791</v>
      </c>
      <c r="C111" s="303"/>
      <c r="D111" s="303" t="s">
        <v>951</v>
      </c>
      <c r="E111" s="301" t="s">
        <v>558</v>
      </c>
      <c r="F111" s="301">
        <v>2365</v>
      </c>
      <c r="G111" s="324">
        <v>2300</v>
      </c>
      <c r="H111" s="304">
        <v>2415</v>
      </c>
      <c r="I111" s="304" t="s">
        <v>1069</v>
      </c>
      <c r="J111" s="305" t="s">
        <v>957</v>
      </c>
      <c r="K111" s="304">
        <f t="shared" si="127"/>
        <v>50</v>
      </c>
      <c r="L111" s="306">
        <f t="shared" si="128"/>
        <v>295.83750000000003</v>
      </c>
      <c r="M111" s="307">
        <f t="shared" si="129"/>
        <v>8454.1625000000004</v>
      </c>
      <c r="N111" s="304">
        <v>175</v>
      </c>
      <c r="O111" s="305" t="s">
        <v>556</v>
      </c>
      <c r="P111" s="300">
        <v>44791</v>
      </c>
      <c r="Q111" s="222"/>
      <c r="R111" s="226" t="s">
        <v>830</v>
      </c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66"/>
      <c r="AG111" s="263"/>
      <c r="AH111" s="222"/>
      <c r="AI111" s="222"/>
      <c r="AJ111" s="266"/>
      <c r="AK111" s="266"/>
      <c r="AL111" s="266"/>
    </row>
    <row r="112" spans="1:38" s="220" customFormat="1" ht="13.15" customHeight="1">
      <c r="A112" s="324">
        <v>25</v>
      </c>
      <c r="B112" s="350">
        <v>44791</v>
      </c>
      <c r="C112" s="303"/>
      <c r="D112" s="303" t="s">
        <v>1070</v>
      </c>
      <c r="E112" s="301" t="s">
        <v>558</v>
      </c>
      <c r="F112" s="301">
        <v>3840</v>
      </c>
      <c r="G112" s="324">
        <v>3770</v>
      </c>
      <c r="H112" s="304">
        <v>3922.5</v>
      </c>
      <c r="I112" s="304" t="s">
        <v>1088</v>
      </c>
      <c r="J112" s="305" t="s">
        <v>820</v>
      </c>
      <c r="K112" s="304">
        <f t="shared" ref="K112" si="130">H112-F112</f>
        <v>82.5</v>
      </c>
      <c r="L112" s="306">
        <f t="shared" ref="L112" si="131">(H112*N112)*0.07%</f>
        <v>411.86250000000007</v>
      </c>
      <c r="M112" s="307">
        <f t="shared" ref="M112" si="132">(K112*N112)-L112</f>
        <v>11963.137500000001</v>
      </c>
      <c r="N112" s="304">
        <v>150</v>
      </c>
      <c r="O112" s="305" t="s">
        <v>556</v>
      </c>
      <c r="P112" s="300">
        <v>44792</v>
      </c>
      <c r="Q112" s="222"/>
      <c r="R112" s="226" t="s">
        <v>557</v>
      </c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66"/>
      <c r="AG112" s="263"/>
      <c r="AH112" s="222"/>
      <c r="AI112" s="222"/>
      <c r="AJ112" s="266"/>
      <c r="AK112" s="266"/>
      <c r="AL112" s="266"/>
    </row>
    <row r="113" spans="1:38" s="220" customFormat="1" ht="13.15" customHeight="1">
      <c r="A113" s="438">
        <v>26</v>
      </c>
      <c r="B113" s="440">
        <v>44791</v>
      </c>
      <c r="C113" s="356"/>
      <c r="D113" s="356" t="s">
        <v>1089</v>
      </c>
      <c r="E113" s="355" t="s">
        <v>558</v>
      </c>
      <c r="F113" s="355">
        <v>761</v>
      </c>
      <c r="G113" s="438">
        <v>748</v>
      </c>
      <c r="H113" s="340">
        <v>748</v>
      </c>
      <c r="I113" s="340" t="s">
        <v>1090</v>
      </c>
      <c r="J113" s="339" t="s">
        <v>907</v>
      </c>
      <c r="K113" s="340">
        <f t="shared" ref="K113" si="133">H113-F113</f>
        <v>-13</v>
      </c>
      <c r="L113" s="341">
        <f t="shared" ref="L113" si="134">(H113*N113)*0.07%</f>
        <v>523.6</v>
      </c>
      <c r="M113" s="342">
        <f t="shared" ref="M113" si="135">(K113*N113)-L113</f>
        <v>-13523.6</v>
      </c>
      <c r="N113" s="340">
        <v>1000</v>
      </c>
      <c r="O113" s="339" t="s">
        <v>556</v>
      </c>
      <c r="P113" s="343">
        <v>44792</v>
      </c>
      <c r="Q113" s="222"/>
      <c r="R113" s="226" t="s">
        <v>830</v>
      </c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66"/>
      <c r="AG113" s="263"/>
      <c r="AH113" s="222"/>
      <c r="AI113" s="222"/>
      <c r="AJ113" s="266"/>
      <c r="AK113" s="266"/>
      <c r="AL113" s="266"/>
    </row>
    <row r="114" spans="1:38" s="220" customFormat="1" ht="13.15" customHeight="1">
      <c r="A114" s="449">
        <v>27</v>
      </c>
      <c r="B114" s="450">
        <v>44792</v>
      </c>
      <c r="C114" s="359"/>
      <c r="D114" s="359" t="s">
        <v>1111</v>
      </c>
      <c r="E114" s="357" t="s">
        <v>558</v>
      </c>
      <c r="F114" s="357">
        <v>2630</v>
      </c>
      <c r="G114" s="449">
        <v>2580</v>
      </c>
      <c r="H114" s="346">
        <v>2630</v>
      </c>
      <c r="I114" s="346" t="s">
        <v>1112</v>
      </c>
      <c r="J114" s="345" t="s">
        <v>1128</v>
      </c>
      <c r="K114" s="346">
        <f t="shared" ref="K114" si="136">H114-F114</f>
        <v>0</v>
      </c>
      <c r="L114" s="347">
        <f t="shared" ref="L114" si="137">(H114*N114)*0.07%</f>
        <v>460.25000000000006</v>
      </c>
      <c r="M114" s="348">
        <f t="shared" ref="M114" si="138">(K114*N114)-L114</f>
        <v>-460.25000000000006</v>
      </c>
      <c r="N114" s="346">
        <v>250</v>
      </c>
      <c r="O114" s="345" t="s">
        <v>677</v>
      </c>
      <c r="P114" s="349">
        <v>44795</v>
      </c>
      <c r="Q114" s="222"/>
      <c r="R114" s="226" t="s">
        <v>557</v>
      </c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66"/>
      <c r="AG114" s="263"/>
      <c r="AH114" s="222"/>
      <c r="AI114" s="222"/>
      <c r="AJ114" s="266"/>
      <c r="AK114" s="266"/>
      <c r="AL114" s="266"/>
    </row>
    <row r="115" spans="1:38" s="220" customFormat="1" ht="13.15" customHeight="1">
      <c r="A115" s="363">
        <v>28</v>
      </c>
      <c r="B115" s="365">
        <v>44795</v>
      </c>
      <c r="C115" s="279"/>
      <c r="D115" s="279" t="s">
        <v>1070</v>
      </c>
      <c r="E115" s="224" t="s">
        <v>558</v>
      </c>
      <c r="F115" s="224" t="s">
        <v>1129</v>
      </c>
      <c r="G115" s="363">
        <v>3700</v>
      </c>
      <c r="H115" s="225"/>
      <c r="I115" s="225" t="s">
        <v>873</v>
      </c>
      <c r="J115" s="439" t="s">
        <v>559</v>
      </c>
      <c r="K115" s="279"/>
      <c r="L115" s="224"/>
      <c r="M115" s="224"/>
      <c r="N115" s="224"/>
      <c r="O115" s="225"/>
      <c r="P115" s="225"/>
      <c r="Q115" s="222"/>
      <c r="R115" s="226" t="s">
        <v>830</v>
      </c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66"/>
      <c r="AG115" s="263"/>
      <c r="AH115" s="222"/>
      <c r="AI115" s="222"/>
      <c r="AJ115" s="266"/>
      <c r="AK115" s="266"/>
      <c r="AL115" s="266"/>
    </row>
    <row r="116" spans="1:38" s="220" customFormat="1" ht="13.15" customHeight="1">
      <c r="A116" s="363"/>
      <c r="B116" s="365"/>
      <c r="C116" s="279"/>
      <c r="D116" s="279"/>
      <c r="E116" s="224"/>
      <c r="F116" s="224"/>
      <c r="G116" s="363"/>
      <c r="H116" s="225"/>
      <c r="I116" s="225"/>
      <c r="J116" s="364"/>
      <c r="K116" s="279"/>
      <c r="L116" s="224"/>
      <c r="M116" s="224"/>
      <c r="N116" s="224"/>
      <c r="O116" s="225"/>
      <c r="P116" s="225"/>
      <c r="Q116" s="222"/>
      <c r="R116" s="226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66"/>
      <c r="AG116" s="263"/>
      <c r="AH116" s="222"/>
      <c r="AI116" s="222"/>
      <c r="AJ116" s="266"/>
      <c r="AK116" s="266"/>
      <c r="AL116" s="266"/>
    </row>
    <row r="117" spans="1:38" s="220" customFormat="1" ht="12.75" customHeight="1">
      <c r="A117" s="224"/>
      <c r="B117" s="221"/>
      <c r="C117" s="279"/>
      <c r="D117" s="279"/>
      <c r="E117" s="224"/>
      <c r="F117" s="224"/>
      <c r="G117" s="224"/>
      <c r="H117" s="225"/>
      <c r="I117" s="225"/>
      <c r="J117" s="255"/>
      <c r="K117" s="279"/>
      <c r="L117" s="224"/>
      <c r="M117" s="224"/>
      <c r="N117" s="224"/>
      <c r="O117" s="225"/>
      <c r="P117" s="225"/>
      <c r="Q117" s="222"/>
      <c r="R117" s="226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66"/>
      <c r="AG117" s="263"/>
      <c r="AH117" s="222"/>
      <c r="AI117" s="222"/>
      <c r="AJ117" s="266"/>
      <c r="AK117" s="266"/>
      <c r="AL117" s="266"/>
    </row>
    <row r="118" spans="1:38" ht="13.5" customHeight="1">
      <c r="A118" s="266"/>
      <c r="B118" s="263"/>
      <c r="C118" s="222"/>
      <c r="D118" s="222"/>
      <c r="E118" s="266"/>
      <c r="F118" s="266"/>
      <c r="G118" s="266"/>
      <c r="H118" s="267"/>
      <c r="I118" s="267"/>
      <c r="J118" s="294"/>
      <c r="K118" s="267"/>
      <c r="L118" s="268"/>
      <c r="M118" s="295"/>
      <c r="N118" s="267"/>
      <c r="O118" s="296"/>
      <c r="P118" s="270"/>
      <c r="Q118" s="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99"/>
      <c r="B119" s="100"/>
      <c r="C119" s="133"/>
      <c r="D119" s="141"/>
      <c r="E119" s="142"/>
      <c r="F119" s="99"/>
      <c r="G119" s="99"/>
      <c r="H119" s="99"/>
      <c r="I119" s="134"/>
      <c r="J119" s="134"/>
      <c r="K119" s="134"/>
      <c r="L119" s="134"/>
      <c r="M119" s="134"/>
      <c r="N119" s="134"/>
      <c r="O119" s="134"/>
      <c r="P119" s="134"/>
      <c r="Q119" s="4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41"/>
      <c r="AH119" s="41"/>
      <c r="AI119" s="41"/>
      <c r="AJ119" s="41"/>
      <c r="AK119" s="41"/>
      <c r="AL119" s="41"/>
    </row>
    <row r="120" spans="1:38" ht="12.75" customHeight="1">
      <c r="A120" s="143"/>
      <c r="B120" s="100"/>
      <c r="C120" s="101"/>
      <c r="D120" s="144"/>
      <c r="E120" s="104"/>
      <c r="F120" s="104"/>
      <c r="G120" s="104"/>
      <c r="H120" s="104"/>
      <c r="I120" s="104"/>
      <c r="J120" s="6"/>
      <c r="K120" s="104"/>
      <c r="L120" s="104"/>
      <c r="M120" s="6"/>
      <c r="N120" s="1"/>
      <c r="O120" s="101"/>
      <c r="P120" s="41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38.25" customHeight="1">
      <c r="A121" s="145" t="s">
        <v>578</v>
      </c>
      <c r="B121" s="145"/>
      <c r="C121" s="145"/>
      <c r="D121" s="145"/>
      <c r="E121" s="146"/>
      <c r="F121" s="104"/>
      <c r="G121" s="104"/>
      <c r="H121" s="104"/>
      <c r="I121" s="104"/>
      <c r="J121" s="1"/>
      <c r="K121" s="6"/>
      <c r="L121" s="6"/>
      <c r="M121" s="6"/>
      <c r="N121" s="1"/>
      <c r="O121" s="1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14.25" customHeight="1">
      <c r="A122" s="96" t="s">
        <v>16</v>
      </c>
      <c r="B122" s="96" t="s">
        <v>533</v>
      </c>
      <c r="C122" s="96"/>
      <c r="D122" s="97" t="s">
        <v>544</v>
      </c>
      <c r="E122" s="96" t="s">
        <v>545</v>
      </c>
      <c r="F122" s="96" t="s">
        <v>546</v>
      </c>
      <c r="G122" s="96" t="s">
        <v>566</v>
      </c>
      <c r="H122" s="96" t="s">
        <v>548</v>
      </c>
      <c r="I122" s="96" t="s">
        <v>549</v>
      </c>
      <c r="J122" s="95" t="s">
        <v>550</v>
      </c>
      <c r="K122" s="95" t="s">
        <v>579</v>
      </c>
      <c r="L122" s="98" t="s">
        <v>552</v>
      </c>
      <c r="M122" s="140" t="s">
        <v>575</v>
      </c>
      <c r="N122" s="96" t="s">
        <v>576</v>
      </c>
      <c r="O122" s="96" t="s">
        <v>554</v>
      </c>
      <c r="P122" s="97" t="s">
        <v>555</v>
      </c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s="220" customFormat="1" ht="12.75" customHeight="1">
      <c r="A123" s="337">
        <v>1</v>
      </c>
      <c r="B123" s="335">
        <v>44771</v>
      </c>
      <c r="C123" s="338"/>
      <c r="D123" s="338" t="s">
        <v>967</v>
      </c>
      <c r="E123" s="337" t="s">
        <v>558</v>
      </c>
      <c r="F123" s="337">
        <v>11</v>
      </c>
      <c r="G123" s="337">
        <v>6</v>
      </c>
      <c r="H123" s="337">
        <v>13.5</v>
      </c>
      <c r="I123" s="337" t="s">
        <v>968</v>
      </c>
      <c r="J123" s="305" t="s">
        <v>901</v>
      </c>
      <c r="K123" s="304">
        <f t="shared" ref="K123" si="139">H123-F123</f>
        <v>2.5</v>
      </c>
      <c r="L123" s="306">
        <v>100</v>
      </c>
      <c r="M123" s="307">
        <f t="shared" ref="M123" si="140">(K123*N123)-L123</f>
        <v>2275</v>
      </c>
      <c r="N123" s="304">
        <v>950</v>
      </c>
      <c r="O123" s="305" t="s">
        <v>556</v>
      </c>
      <c r="P123" s="300">
        <v>44774</v>
      </c>
      <c r="Q123" s="222"/>
      <c r="R123" s="223" t="s">
        <v>830</v>
      </c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</row>
    <row r="124" spans="1:38" s="220" customFormat="1" ht="12.75" customHeight="1">
      <c r="A124" s="385">
        <v>2</v>
      </c>
      <c r="B124" s="384">
        <v>44776</v>
      </c>
      <c r="C124" s="386"/>
      <c r="D124" s="386" t="s">
        <v>991</v>
      </c>
      <c r="E124" s="385" t="s">
        <v>892</v>
      </c>
      <c r="F124" s="385">
        <v>3.6</v>
      </c>
      <c r="G124" s="385">
        <v>5.25</v>
      </c>
      <c r="H124" s="385">
        <v>5.0999999999999996</v>
      </c>
      <c r="I124" s="385" t="s">
        <v>992</v>
      </c>
      <c r="J124" s="339" t="s">
        <v>1000</v>
      </c>
      <c r="K124" s="340">
        <f>F124-H124</f>
        <v>-1.4999999999999996</v>
      </c>
      <c r="L124" s="341">
        <v>100</v>
      </c>
      <c r="M124" s="342">
        <f t="shared" ref="M124" si="141">(K124*N124)-L124</f>
        <v>-6099.9999999999982</v>
      </c>
      <c r="N124" s="340">
        <v>4000</v>
      </c>
      <c r="O124" s="339" t="s">
        <v>568</v>
      </c>
      <c r="P124" s="343">
        <v>44778</v>
      </c>
      <c r="Q124" s="1"/>
      <c r="R124" s="6" t="s">
        <v>557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219"/>
    </row>
    <row r="125" spans="1:38" s="220" customFormat="1" ht="12.75" customHeight="1">
      <c r="A125" s="337">
        <v>3</v>
      </c>
      <c r="B125" s="335">
        <v>44777</v>
      </c>
      <c r="C125" s="338"/>
      <c r="D125" s="338" t="s">
        <v>996</v>
      </c>
      <c r="E125" s="337" t="s">
        <v>892</v>
      </c>
      <c r="F125" s="337">
        <v>110</v>
      </c>
      <c r="G125" s="337">
        <v>155</v>
      </c>
      <c r="H125" s="337">
        <v>88</v>
      </c>
      <c r="I125" s="337" t="s">
        <v>997</v>
      </c>
      <c r="J125" s="305" t="s">
        <v>1001</v>
      </c>
      <c r="K125" s="304">
        <f>F125-H125</f>
        <v>22</v>
      </c>
      <c r="L125" s="306">
        <v>100</v>
      </c>
      <c r="M125" s="307">
        <f t="shared" ref="M125:M128" si="142">(K125*N125)-L125</f>
        <v>1000</v>
      </c>
      <c r="N125" s="304">
        <v>50</v>
      </c>
      <c r="O125" s="305" t="s">
        <v>556</v>
      </c>
      <c r="P125" s="300">
        <v>44778</v>
      </c>
      <c r="Q125" s="1"/>
      <c r="R125" s="56" t="s">
        <v>557</v>
      </c>
      <c r="S125" s="1"/>
      <c r="T125" s="1"/>
      <c r="U125" s="1"/>
      <c r="V125" s="1"/>
      <c r="W125" s="1"/>
      <c r="X125" s="56"/>
      <c r="Y125" s="1"/>
      <c r="Z125" s="1"/>
      <c r="AA125" s="1"/>
      <c r="AB125" s="1"/>
      <c r="AC125" s="1"/>
      <c r="AD125" s="56"/>
      <c r="AE125" s="1"/>
      <c r="AF125" s="1"/>
      <c r="AG125" s="1"/>
      <c r="AH125" s="1"/>
      <c r="AI125" s="1"/>
      <c r="AJ125" s="56"/>
      <c r="AK125" s="1"/>
      <c r="AL125" s="219"/>
    </row>
    <row r="126" spans="1:38" s="220" customFormat="1" ht="12" customHeight="1">
      <c r="A126" s="385">
        <v>4</v>
      </c>
      <c r="B126" s="387">
        <v>44778</v>
      </c>
      <c r="C126" s="386"/>
      <c r="D126" s="386" t="s">
        <v>1002</v>
      </c>
      <c r="E126" s="385" t="s">
        <v>558</v>
      </c>
      <c r="F126" s="385">
        <v>270</v>
      </c>
      <c r="G126" s="385">
        <v>120</v>
      </c>
      <c r="H126" s="385">
        <v>175</v>
      </c>
      <c r="I126" s="385" t="s">
        <v>1003</v>
      </c>
      <c r="J126" s="339" t="s">
        <v>682</v>
      </c>
      <c r="K126" s="340">
        <f t="shared" ref="K126:K128" si="143">H126-F126</f>
        <v>-95</v>
      </c>
      <c r="L126" s="341">
        <v>100</v>
      </c>
      <c r="M126" s="342">
        <f t="shared" si="142"/>
        <v>-2475</v>
      </c>
      <c r="N126" s="340">
        <v>25</v>
      </c>
      <c r="O126" s="339" t="s">
        <v>568</v>
      </c>
      <c r="P126" s="343">
        <v>44778</v>
      </c>
      <c r="Q126" s="1"/>
      <c r="R126" s="6" t="s">
        <v>557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219"/>
    </row>
    <row r="127" spans="1:38" s="392" customFormat="1" ht="12" customHeight="1">
      <c r="A127" s="337">
        <v>5</v>
      </c>
      <c r="B127" s="335">
        <v>44783</v>
      </c>
      <c r="C127" s="338"/>
      <c r="D127" s="338" t="s">
        <v>1021</v>
      </c>
      <c r="E127" s="337" t="s">
        <v>558</v>
      </c>
      <c r="F127" s="337">
        <v>13.75</v>
      </c>
      <c r="G127" s="337">
        <v>9</v>
      </c>
      <c r="H127" s="337">
        <v>15.75</v>
      </c>
      <c r="I127" s="337" t="s">
        <v>1022</v>
      </c>
      <c r="J127" s="305" t="s">
        <v>1026</v>
      </c>
      <c r="K127" s="304">
        <f t="shared" si="143"/>
        <v>2</v>
      </c>
      <c r="L127" s="306">
        <v>100</v>
      </c>
      <c r="M127" s="307">
        <f t="shared" si="142"/>
        <v>2300</v>
      </c>
      <c r="N127" s="304">
        <v>1200</v>
      </c>
      <c r="O127" s="305" t="s">
        <v>556</v>
      </c>
      <c r="P127" s="300">
        <v>44784</v>
      </c>
      <c r="Q127" s="1"/>
      <c r="R127" s="6" t="s">
        <v>830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91"/>
    </row>
    <row r="128" spans="1:38" s="392" customFormat="1" ht="12" customHeight="1">
      <c r="A128" s="426">
        <v>6</v>
      </c>
      <c r="B128" s="335">
        <v>44785</v>
      </c>
      <c r="C128" s="427"/>
      <c r="D128" s="428" t="s">
        <v>1035</v>
      </c>
      <c r="E128" s="426" t="s">
        <v>558</v>
      </c>
      <c r="F128" s="426">
        <v>40</v>
      </c>
      <c r="G128" s="426">
        <v>19</v>
      </c>
      <c r="H128" s="429">
        <v>47.5</v>
      </c>
      <c r="I128" s="430" t="s">
        <v>1036</v>
      </c>
      <c r="J128" s="305" t="s">
        <v>935</v>
      </c>
      <c r="K128" s="304">
        <f t="shared" si="143"/>
        <v>7.5</v>
      </c>
      <c r="L128" s="306">
        <v>100</v>
      </c>
      <c r="M128" s="307">
        <f t="shared" si="142"/>
        <v>1775</v>
      </c>
      <c r="N128" s="304">
        <v>250</v>
      </c>
      <c r="O128" s="305" t="s">
        <v>556</v>
      </c>
      <c r="P128" s="300">
        <v>44790</v>
      </c>
      <c r="Q128" s="1"/>
      <c r="R128" s="6" t="s">
        <v>557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91"/>
    </row>
    <row r="129" spans="1:38" s="392" customFormat="1" ht="12" customHeight="1">
      <c r="A129" s="337">
        <v>7</v>
      </c>
      <c r="B129" s="335">
        <v>44789</v>
      </c>
      <c r="C129" s="338"/>
      <c r="D129" s="338" t="s">
        <v>1043</v>
      </c>
      <c r="E129" s="337" t="s">
        <v>558</v>
      </c>
      <c r="F129" s="337">
        <v>245</v>
      </c>
      <c r="G129" s="337">
        <v>140</v>
      </c>
      <c r="H129" s="337">
        <v>300</v>
      </c>
      <c r="I129" s="337" t="s">
        <v>1044</v>
      </c>
      <c r="J129" s="305" t="s">
        <v>694</v>
      </c>
      <c r="K129" s="304">
        <f t="shared" ref="K129" si="144">H129-F129</f>
        <v>55</v>
      </c>
      <c r="L129" s="306">
        <v>100</v>
      </c>
      <c r="M129" s="307">
        <f t="shared" ref="M129:M130" si="145">(K129*N129)-L129</f>
        <v>1275</v>
      </c>
      <c r="N129" s="304">
        <v>25</v>
      </c>
      <c r="O129" s="305" t="s">
        <v>556</v>
      </c>
      <c r="P129" s="300">
        <v>44789</v>
      </c>
      <c r="Q129" s="1"/>
      <c r="R129" s="6" t="s">
        <v>557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91"/>
    </row>
    <row r="130" spans="1:38" s="392" customFormat="1" ht="12" customHeight="1">
      <c r="A130" s="426">
        <v>8</v>
      </c>
      <c r="B130" s="350">
        <v>44789</v>
      </c>
      <c r="C130" s="427"/>
      <c r="D130" s="428" t="s">
        <v>1055</v>
      </c>
      <c r="E130" s="426" t="s">
        <v>892</v>
      </c>
      <c r="F130" s="426">
        <v>92.5</v>
      </c>
      <c r="G130" s="426">
        <v>140</v>
      </c>
      <c r="H130" s="429">
        <v>71.5</v>
      </c>
      <c r="I130" s="430" t="s">
        <v>1056</v>
      </c>
      <c r="J130" s="305" t="s">
        <v>569</v>
      </c>
      <c r="K130" s="304">
        <f>F130-H130</f>
        <v>21</v>
      </c>
      <c r="L130" s="306">
        <v>100</v>
      </c>
      <c r="M130" s="307">
        <f t="shared" si="145"/>
        <v>950</v>
      </c>
      <c r="N130" s="304">
        <v>50</v>
      </c>
      <c r="O130" s="305" t="s">
        <v>556</v>
      </c>
      <c r="P130" s="300">
        <v>44792</v>
      </c>
      <c r="Q130" s="1"/>
      <c r="R130" s="6" t="s">
        <v>557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91"/>
    </row>
    <row r="131" spans="1:38" s="392" customFormat="1" ht="12" customHeight="1">
      <c r="A131" s="426">
        <v>9</v>
      </c>
      <c r="B131" s="350">
        <v>44790</v>
      </c>
      <c r="C131" s="427"/>
      <c r="D131" s="428" t="s">
        <v>1062</v>
      </c>
      <c r="E131" s="426" t="s">
        <v>558</v>
      </c>
      <c r="F131" s="426">
        <v>235</v>
      </c>
      <c r="G131" s="426">
        <v>140</v>
      </c>
      <c r="H131" s="429">
        <v>295</v>
      </c>
      <c r="I131" s="430" t="s">
        <v>1044</v>
      </c>
      <c r="J131" s="305" t="s">
        <v>764</v>
      </c>
      <c r="K131" s="304">
        <f t="shared" ref="K131:K132" si="146">H131-F131</f>
        <v>60</v>
      </c>
      <c r="L131" s="306">
        <v>100</v>
      </c>
      <c r="M131" s="307">
        <f t="shared" ref="M131:M132" si="147">(K131*N131)-L131</f>
        <v>1400</v>
      </c>
      <c r="N131" s="304">
        <v>25</v>
      </c>
      <c r="O131" s="305" t="s">
        <v>556</v>
      </c>
      <c r="P131" s="300">
        <v>44790</v>
      </c>
      <c r="Q131" s="1"/>
      <c r="R131" s="6" t="s">
        <v>557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91"/>
    </row>
    <row r="132" spans="1:38" s="392" customFormat="1" ht="12" customHeight="1">
      <c r="A132" s="433">
        <v>10</v>
      </c>
      <c r="B132" s="432">
        <v>44790</v>
      </c>
      <c r="C132" s="434"/>
      <c r="D132" s="435" t="s">
        <v>1063</v>
      </c>
      <c r="E132" s="433" t="s">
        <v>558</v>
      </c>
      <c r="F132" s="385">
        <v>10.5</v>
      </c>
      <c r="G132" s="433">
        <v>6</v>
      </c>
      <c r="H132" s="436">
        <v>6</v>
      </c>
      <c r="I132" s="437" t="s">
        <v>1064</v>
      </c>
      <c r="J132" s="339" t="s">
        <v>1084</v>
      </c>
      <c r="K132" s="340">
        <f t="shared" si="146"/>
        <v>-4.5</v>
      </c>
      <c r="L132" s="341">
        <v>100</v>
      </c>
      <c r="M132" s="342">
        <f t="shared" si="147"/>
        <v>-4600</v>
      </c>
      <c r="N132" s="340">
        <v>1000</v>
      </c>
      <c r="O132" s="339" t="s">
        <v>568</v>
      </c>
      <c r="P132" s="343">
        <v>44791</v>
      </c>
      <c r="Q132" s="1"/>
      <c r="R132" s="6" t="s">
        <v>830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91"/>
    </row>
    <row r="133" spans="1:38" s="392" customFormat="1" ht="12" customHeight="1">
      <c r="A133" s="426">
        <v>11</v>
      </c>
      <c r="B133" s="350">
        <v>44790</v>
      </c>
      <c r="C133" s="427"/>
      <c r="D133" s="428" t="s">
        <v>1065</v>
      </c>
      <c r="E133" s="426" t="s">
        <v>558</v>
      </c>
      <c r="F133" s="426">
        <v>29</v>
      </c>
      <c r="G133" s="426">
        <v>19</v>
      </c>
      <c r="H133" s="429">
        <v>34.5</v>
      </c>
      <c r="I133" s="430" t="s">
        <v>1066</v>
      </c>
      <c r="J133" s="305" t="s">
        <v>962</v>
      </c>
      <c r="K133" s="304">
        <f t="shared" ref="K133:K135" si="148">H133-F133</f>
        <v>5.5</v>
      </c>
      <c r="L133" s="306">
        <v>100</v>
      </c>
      <c r="M133" s="307">
        <f t="shared" ref="M133:M135" si="149">(K133*N133)-L133</f>
        <v>2650</v>
      </c>
      <c r="N133" s="304">
        <v>500</v>
      </c>
      <c r="O133" s="305" t="s">
        <v>556</v>
      </c>
      <c r="P133" s="300">
        <v>44790</v>
      </c>
      <c r="Q133" s="1"/>
      <c r="R133" s="6" t="s">
        <v>557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91"/>
    </row>
    <row r="134" spans="1:38" s="392" customFormat="1" ht="12" customHeight="1">
      <c r="A134" s="426">
        <v>12</v>
      </c>
      <c r="B134" s="350">
        <v>44791</v>
      </c>
      <c r="C134" s="427"/>
      <c r="D134" s="428" t="s">
        <v>1077</v>
      </c>
      <c r="E134" s="426" t="s">
        <v>558</v>
      </c>
      <c r="F134" s="426">
        <v>175</v>
      </c>
      <c r="G134" s="426">
        <v>50</v>
      </c>
      <c r="H134" s="429">
        <v>225</v>
      </c>
      <c r="I134" s="430" t="s">
        <v>1078</v>
      </c>
      <c r="J134" s="305" t="s">
        <v>957</v>
      </c>
      <c r="K134" s="304">
        <f t="shared" si="148"/>
        <v>50</v>
      </c>
      <c r="L134" s="306">
        <v>100</v>
      </c>
      <c r="M134" s="307">
        <f t="shared" si="149"/>
        <v>1150</v>
      </c>
      <c r="N134" s="304">
        <v>25</v>
      </c>
      <c r="O134" s="305" t="s">
        <v>556</v>
      </c>
      <c r="P134" s="300">
        <v>44791</v>
      </c>
      <c r="Q134" s="1"/>
      <c r="R134" s="6" t="s">
        <v>557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91"/>
    </row>
    <row r="135" spans="1:38" s="392" customFormat="1" ht="12" customHeight="1">
      <c r="A135" s="426">
        <v>13</v>
      </c>
      <c r="B135" s="350">
        <v>44791</v>
      </c>
      <c r="C135" s="427"/>
      <c r="D135" s="428" t="s">
        <v>1079</v>
      </c>
      <c r="E135" s="426" t="s">
        <v>558</v>
      </c>
      <c r="F135" s="426">
        <v>49</v>
      </c>
      <c r="G135" s="426">
        <v>14</v>
      </c>
      <c r="H135" s="429">
        <v>80</v>
      </c>
      <c r="I135" s="430" t="s">
        <v>1080</v>
      </c>
      <c r="J135" s="305" t="s">
        <v>1083</v>
      </c>
      <c r="K135" s="304">
        <f t="shared" si="148"/>
        <v>31</v>
      </c>
      <c r="L135" s="306">
        <v>100</v>
      </c>
      <c r="M135" s="307">
        <f t="shared" si="149"/>
        <v>1450</v>
      </c>
      <c r="N135" s="304">
        <v>50</v>
      </c>
      <c r="O135" s="305" t="s">
        <v>556</v>
      </c>
      <c r="P135" s="300">
        <v>44791</v>
      </c>
      <c r="Q135" s="1"/>
      <c r="R135" s="6" t="s">
        <v>557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91"/>
    </row>
    <row r="136" spans="1:38" s="392" customFormat="1" ht="12" customHeight="1">
      <c r="A136" s="426">
        <v>14</v>
      </c>
      <c r="B136" s="350">
        <v>44791</v>
      </c>
      <c r="C136" s="427"/>
      <c r="D136" s="428" t="s">
        <v>1081</v>
      </c>
      <c r="E136" s="426" t="s">
        <v>558</v>
      </c>
      <c r="F136" s="426">
        <v>12.5</v>
      </c>
      <c r="G136" s="426">
        <v>5</v>
      </c>
      <c r="H136" s="429">
        <v>16.5</v>
      </c>
      <c r="I136" s="430" t="s">
        <v>1082</v>
      </c>
      <c r="J136" s="305" t="s">
        <v>1076</v>
      </c>
      <c r="K136" s="304">
        <f t="shared" ref="K136:K137" si="150">H136-F136</f>
        <v>4</v>
      </c>
      <c r="L136" s="306">
        <v>100</v>
      </c>
      <c r="M136" s="307">
        <f t="shared" ref="M136" si="151">(K136*N136)-L136</f>
        <v>2700</v>
      </c>
      <c r="N136" s="304">
        <v>700</v>
      </c>
      <c r="O136" s="305" t="s">
        <v>556</v>
      </c>
      <c r="P136" s="300">
        <v>44792</v>
      </c>
      <c r="Q136" s="1"/>
      <c r="R136" s="6" t="s">
        <v>557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91"/>
    </row>
    <row r="137" spans="1:38" s="392" customFormat="1" ht="12" customHeight="1">
      <c r="A137" s="474">
        <v>15</v>
      </c>
      <c r="B137" s="350">
        <v>44791</v>
      </c>
      <c r="C137" s="427"/>
      <c r="D137" s="428" t="s">
        <v>1085</v>
      </c>
      <c r="E137" s="426" t="s">
        <v>558</v>
      </c>
      <c r="F137" s="426">
        <v>310</v>
      </c>
      <c r="G137" s="426">
        <v>100</v>
      </c>
      <c r="H137" s="429">
        <v>365</v>
      </c>
      <c r="I137" s="476" t="s">
        <v>1003</v>
      </c>
      <c r="J137" s="465" t="s">
        <v>819</v>
      </c>
      <c r="K137" s="304">
        <f t="shared" si="150"/>
        <v>55</v>
      </c>
      <c r="L137" s="306">
        <v>100</v>
      </c>
      <c r="M137" s="482">
        <v>2300</v>
      </c>
      <c r="N137" s="478">
        <v>25</v>
      </c>
      <c r="O137" s="465" t="s">
        <v>556</v>
      </c>
      <c r="P137" s="467">
        <v>44792</v>
      </c>
      <c r="Q137" s="1"/>
      <c r="R137" s="6" t="s">
        <v>557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91"/>
    </row>
    <row r="138" spans="1:38" s="392" customFormat="1" ht="12" customHeight="1">
      <c r="A138" s="475"/>
      <c r="B138" s="350">
        <v>44791</v>
      </c>
      <c r="C138" s="427"/>
      <c r="D138" s="428" t="s">
        <v>1086</v>
      </c>
      <c r="E138" s="426" t="s">
        <v>892</v>
      </c>
      <c r="F138" s="426">
        <v>45</v>
      </c>
      <c r="G138" s="426">
        <v>0</v>
      </c>
      <c r="H138" s="429">
        <v>0</v>
      </c>
      <c r="I138" s="477"/>
      <c r="J138" s="466"/>
      <c r="K138" s="304">
        <v>45</v>
      </c>
      <c r="L138" s="306">
        <v>100</v>
      </c>
      <c r="M138" s="483"/>
      <c r="N138" s="479"/>
      <c r="O138" s="466"/>
      <c r="P138" s="468"/>
      <c r="Q138" s="1"/>
      <c r="R138" s="6" t="s">
        <v>557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91"/>
    </row>
    <row r="139" spans="1:38" s="392" customFormat="1" ht="12" customHeight="1">
      <c r="A139" s="441">
        <v>16</v>
      </c>
      <c r="B139" s="336">
        <v>44791</v>
      </c>
      <c r="C139" s="442"/>
      <c r="D139" s="443" t="s">
        <v>1087</v>
      </c>
      <c r="E139" s="441" t="s">
        <v>558</v>
      </c>
      <c r="F139" s="441">
        <v>38</v>
      </c>
      <c r="G139" s="441">
        <v>17</v>
      </c>
      <c r="H139" s="441">
        <v>17</v>
      </c>
      <c r="I139" s="444" t="s">
        <v>1036</v>
      </c>
      <c r="J139" s="339" t="s">
        <v>1107</v>
      </c>
      <c r="K139" s="340">
        <f t="shared" ref="K139" si="152">H139-F139</f>
        <v>-21</v>
      </c>
      <c r="L139" s="341">
        <v>100</v>
      </c>
      <c r="M139" s="342">
        <f t="shared" ref="M139" si="153">(K139*N139)-L139</f>
        <v>-5350</v>
      </c>
      <c r="N139" s="340">
        <v>250</v>
      </c>
      <c r="O139" s="339" t="s">
        <v>568</v>
      </c>
      <c r="P139" s="343">
        <v>44792</v>
      </c>
      <c r="Q139" s="1"/>
      <c r="R139" s="6" t="s">
        <v>830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91"/>
    </row>
    <row r="140" spans="1:38" s="392" customFormat="1" ht="12" customHeight="1">
      <c r="A140" s="433">
        <v>17</v>
      </c>
      <c r="B140" s="448">
        <v>44792</v>
      </c>
      <c r="C140" s="434"/>
      <c r="D140" s="435" t="s">
        <v>1081</v>
      </c>
      <c r="E140" s="433" t="s">
        <v>558</v>
      </c>
      <c r="F140" s="433">
        <v>12.5</v>
      </c>
      <c r="G140" s="433">
        <v>5</v>
      </c>
      <c r="H140" s="436">
        <v>5</v>
      </c>
      <c r="I140" s="437" t="s">
        <v>1082</v>
      </c>
      <c r="J140" s="339" t="s">
        <v>1135</v>
      </c>
      <c r="K140" s="340">
        <f t="shared" ref="K140" si="154">H140-F140</f>
        <v>-7.5</v>
      </c>
      <c r="L140" s="341">
        <v>100</v>
      </c>
      <c r="M140" s="342">
        <f t="shared" ref="M140:M141" si="155">(K140*N140)-L140</f>
        <v>-5350</v>
      </c>
      <c r="N140" s="340">
        <v>700</v>
      </c>
      <c r="O140" s="339" t="s">
        <v>568</v>
      </c>
      <c r="P140" s="343">
        <v>44795</v>
      </c>
      <c r="Q140" s="1"/>
      <c r="R140" s="6" t="s">
        <v>830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91"/>
    </row>
    <row r="141" spans="1:38" s="392" customFormat="1" ht="12" customHeight="1">
      <c r="A141" s="426">
        <v>18</v>
      </c>
      <c r="B141" s="445">
        <v>44792</v>
      </c>
      <c r="C141" s="427"/>
      <c r="D141" s="428" t="s">
        <v>1108</v>
      </c>
      <c r="E141" s="426" t="s">
        <v>892</v>
      </c>
      <c r="F141" s="426">
        <v>19</v>
      </c>
      <c r="G141" s="426">
        <v>30</v>
      </c>
      <c r="H141" s="429">
        <v>7</v>
      </c>
      <c r="I141" s="451">
        <v>0.1</v>
      </c>
      <c r="J141" s="305" t="s">
        <v>1136</v>
      </c>
      <c r="K141" s="304">
        <f>F141-H141</f>
        <v>12</v>
      </c>
      <c r="L141" s="306">
        <v>100</v>
      </c>
      <c r="M141" s="307">
        <f t="shared" si="155"/>
        <v>1700</v>
      </c>
      <c r="N141" s="304">
        <v>150</v>
      </c>
      <c r="O141" s="305" t="s">
        <v>556</v>
      </c>
      <c r="P141" s="300">
        <v>44795</v>
      </c>
      <c r="Q141" s="1"/>
      <c r="R141" s="6" t="s">
        <v>557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91"/>
    </row>
    <row r="142" spans="1:38" s="392" customFormat="1" ht="12" customHeight="1">
      <c r="A142" s="289">
        <v>19</v>
      </c>
      <c r="B142" s="365">
        <v>44795</v>
      </c>
      <c r="C142" s="290"/>
      <c r="D142" s="291" t="s">
        <v>1137</v>
      </c>
      <c r="E142" s="289" t="s">
        <v>558</v>
      </c>
      <c r="F142" s="289" t="s">
        <v>1138</v>
      </c>
      <c r="G142" s="289">
        <v>0.9</v>
      </c>
      <c r="H142" s="292"/>
      <c r="I142" s="293">
        <v>41548</v>
      </c>
      <c r="J142" s="255" t="s">
        <v>559</v>
      </c>
      <c r="K142" s="225"/>
      <c r="L142" s="244"/>
      <c r="M142" s="245"/>
      <c r="N142" s="225"/>
      <c r="O142" s="255"/>
      <c r="P142" s="221"/>
      <c r="Q142" s="1"/>
      <c r="R142" s="6" t="s">
        <v>557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91"/>
    </row>
    <row r="143" spans="1:38" s="392" customFormat="1" ht="12" customHeight="1">
      <c r="A143" s="289"/>
      <c r="B143" s="365"/>
      <c r="C143" s="290"/>
      <c r="D143" s="291"/>
      <c r="E143" s="289"/>
      <c r="F143" s="289"/>
      <c r="G143" s="289"/>
      <c r="H143" s="292"/>
      <c r="I143" s="293"/>
      <c r="J143" s="255"/>
      <c r="K143" s="225"/>
      <c r="L143" s="244"/>
      <c r="M143" s="245"/>
      <c r="N143" s="225"/>
      <c r="O143" s="255"/>
      <c r="P143" s="22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91"/>
    </row>
    <row r="144" spans="1:38" s="392" customFormat="1" ht="12" customHeight="1">
      <c r="A144" s="289"/>
      <c r="B144" s="365"/>
      <c r="C144" s="290"/>
      <c r="D144" s="291"/>
      <c r="E144" s="289"/>
      <c r="F144" s="289"/>
      <c r="G144" s="289"/>
      <c r="H144" s="292"/>
      <c r="I144" s="293"/>
      <c r="J144" s="255"/>
      <c r="K144" s="225"/>
      <c r="L144" s="244"/>
      <c r="M144" s="245"/>
      <c r="N144" s="225"/>
      <c r="O144" s="255"/>
      <c r="P144" s="221"/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91"/>
    </row>
    <row r="145" spans="1:38" ht="15" customHeight="1">
      <c r="A145" s="289"/>
      <c r="B145" s="344"/>
      <c r="C145" s="290"/>
      <c r="D145" s="291"/>
      <c r="E145" s="289"/>
      <c r="F145" s="289"/>
      <c r="G145" s="289"/>
      <c r="H145" s="292"/>
      <c r="I145" s="293"/>
      <c r="J145" s="255"/>
      <c r="K145" s="225"/>
      <c r="L145" s="244"/>
      <c r="M145" s="245"/>
      <c r="N145" s="225"/>
      <c r="O145" s="255"/>
      <c r="P145" s="221"/>
      <c r="Q145" s="1"/>
      <c r="R145" s="6"/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1"/>
    </row>
    <row r="146" spans="1:38" ht="12.75" customHeight="1">
      <c r="A146" s="142"/>
      <c r="B146" s="147"/>
      <c r="C146" s="147"/>
      <c r="D146" s="148"/>
      <c r="E146" s="142"/>
      <c r="F146" s="149"/>
      <c r="G146" s="142"/>
      <c r="H146" s="142"/>
      <c r="I146" s="142"/>
      <c r="J146" s="147"/>
      <c r="K146" s="150"/>
      <c r="L146" s="142"/>
      <c r="M146" s="142"/>
      <c r="N146" s="142"/>
      <c r="O146" s="151"/>
      <c r="P146" s="1"/>
      <c r="Q146" s="1"/>
      <c r="R146" s="6"/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</row>
    <row r="147" spans="1:38" ht="38.25" customHeight="1">
      <c r="A147" s="94" t="s">
        <v>580</v>
      </c>
      <c r="B147" s="152"/>
      <c r="C147" s="152"/>
      <c r="D147" s="153"/>
      <c r="E147" s="127"/>
      <c r="F147" s="6"/>
      <c r="G147" s="6"/>
      <c r="H147" s="128"/>
      <c r="I147" s="154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</row>
    <row r="148" spans="1:38" s="220" customFormat="1" ht="14.25" customHeight="1">
      <c r="A148" s="95" t="s">
        <v>16</v>
      </c>
      <c r="B148" s="96" t="s">
        <v>533</v>
      </c>
      <c r="C148" s="96"/>
      <c r="D148" s="97" t="s">
        <v>544</v>
      </c>
      <c r="E148" s="96" t="s">
        <v>545</v>
      </c>
      <c r="F148" s="96" t="s">
        <v>546</v>
      </c>
      <c r="G148" s="96" t="s">
        <v>547</v>
      </c>
      <c r="H148" s="96" t="s">
        <v>548</v>
      </c>
      <c r="I148" s="96" t="s">
        <v>549</v>
      </c>
      <c r="J148" s="95" t="s">
        <v>550</v>
      </c>
      <c r="K148" s="131" t="s">
        <v>567</v>
      </c>
      <c r="L148" s="132" t="s">
        <v>552</v>
      </c>
      <c r="M148" s="98" t="s">
        <v>553</v>
      </c>
      <c r="N148" s="96" t="s">
        <v>554</v>
      </c>
      <c r="O148" s="97" t="s">
        <v>555</v>
      </c>
      <c r="P148" s="96" t="s">
        <v>786</v>
      </c>
      <c r="Q148" s="219"/>
      <c r="R148" s="6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</row>
    <row r="149" spans="1:38" s="220" customFormat="1" ht="12.75" customHeight="1">
      <c r="A149" s="344"/>
      <c r="B149" s="344"/>
      <c r="C149" s="344"/>
      <c r="D149" s="344"/>
      <c r="E149" s="362"/>
      <c r="F149" s="362"/>
      <c r="G149" s="362"/>
      <c r="H149" s="362"/>
      <c r="I149" s="362"/>
      <c r="J149" s="255"/>
      <c r="K149" s="225"/>
      <c r="L149" s="244"/>
      <c r="M149" s="245"/>
      <c r="N149" s="225"/>
      <c r="O149" s="255"/>
      <c r="P149" s="221"/>
      <c r="Q149" s="219"/>
      <c r="R149" s="1" t="s">
        <v>557</v>
      </c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</row>
    <row r="150" spans="1:38" ht="14.25" customHeight="1">
      <c r="A150" s="362"/>
      <c r="B150" s="360"/>
      <c r="C150" s="361"/>
      <c r="D150" s="361"/>
      <c r="E150" s="362"/>
      <c r="F150" s="362"/>
      <c r="G150" s="362"/>
      <c r="H150" s="362"/>
      <c r="I150" s="362"/>
      <c r="J150" s="255"/>
      <c r="K150" s="225"/>
      <c r="L150" s="244"/>
      <c r="M150" s="245"/>
      <c r="N150" s="225"/>
      <c r="O150" s="255"/>
      <c r="P150" s="221"/>
      <c r="R150" s="219"/>
      <c r="S150" s="41"/>
      <c r="T150" s="1"/>
      <c r="U150" s="1"/>
      <c r="V150" s="1"/>
      <c r="W150" s="1"/>
      <c r="X150" s="1"/>
      <c r="Y150" s="1"/>
      <c r="Z150" s="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2.75" customHeight="1">
      <c r="A151" s="362"/>
      <c r="B151" s="360"/>
      <c r="C151" s="361"/>
      <c r="D151" s="361"/>
      <c r="E151" s="362"/>
      <c r="F151" s="362"/>
      <c r="G151" s="362"/>
      <c r="H151" s="362"/>
      <c r="I151" s="362"/>
      <c r="J151" s="255"/>
      <c r="K151" s="225"/>
      <c r="L151" s="244"/>
      <c r="M151" s="245"/>
      <c r="N151" s="225"/>
      <c r="O151" s="255"/>
      <c r="P151" s="221"/>
      <c r="R151" s="6"/>
      <c r="S151" s="1"/>
      <c r="T151" s="1"/>
      <c r="U151" s="1"/>
      <c r="V151" s="1"/>
      <c r="W151" s="1"/>
      <c r="X151" s="1"/>
      <c r="Y151" s="1"/>
    </row>
    <row r="152" spans="1:38" ht="12.75" customHeight="1">
      <c r="A152" s="111" t="s">
        <v>560</v>
      </c>
      <c r="B152" s="111"/>
      <c r="C152" s="111"/>
      <c r="D152" s="111"/>
      <c r="E152" s="41"/>
      <c r="F152" s="119" t="s">
        <v>562</v>
      </c>
      <c r="G152" s="56"/>
      <c r="H152" s="56"/>
      <c r="I152" s="56"/>
      <c r="J152" s="6"/>
      <c r="K152" s="136"/>
      <c r="L152" s="137"/>
      <c r="M152" s="6"/>
      <c r="N152" s="101"/>
      <c r="O152" s="155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18" t="s">
        <v>561</v>
      </c>
      <c r="B153" s="111"/>
      <c r="C153" s="111"/>
      <c r="D153" s="111"/>
      <c r="E153" s="6"/>
      <c r="F153" s="119" t="s">
        <v>564</v>
      </c>
      <c r="G153" s="6"/>
      <c r="H153" s="6" t="s">
        <v>782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18"/>
      <c r="B154" s="111"/>
      <c r="C154" s="111"/>
      <c r="D154" s="111"/>
      <c r="E154" s="6"/>
      <c r="F154" s="119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5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18"/>
      <c r="B155" s="111"/>
      <c r="C155" s="111"/>
      <c r="D155" s="111"/>
      <c r="E155" s="6"/>
      <c r="F155" s="119"/>
      <c r="G155" s="56"/>
      <c r="H155" s="41"/>
      <c r="I155" s="56"/>
      <c r="J155" s="6"/>
      <c r="K155" s="136"/>
      <c r="L155" s="137"/>
      <c r="M155" s="6"/>
      <c r="N155" s="101"/>
      <c r="O155" s="138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56"/>
      <c r="B156" s="100"/>
      <c r="C156" s="100"/>
      <c r="D156" s="41"/>
      <c r="E156" s="56"/>
      <c r="F156" s="56"/>
      <c r="G156" s="56"/>
      <c r="H156" s="41"/>
      <c r="I156" s="56"/>
      <c r="J156" s="6"/>
      <c r="K156" s="136"/>
      <c r="L156" s="137"/>
      <c r="M156" s="6"/>
      <c r="N156" s="101"/>
      <c r="O156" s="138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41"/>
      <c r="B157" s="156" t="s">
        <v>581</v>
      </c>
      <c r="C157" s="156"/>
      <c r="D157" s="156"/>
      <c r="E157" s="156"/>
      <c r="F157" s="6"/>
      <c r="G157" s="6"/>
      <c r="H157" s="129"/>
      <c r="I157" s="6"/>
      <c r="J157" s="129"/>
      <c r="K157" s="130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95" t="s">
        <v>16</v>
      </c>
      <c r="B158" s="96" t="s">
        <v>533</v>
      </c>
      <c r="C158" s="96"/>
      <c r="D158" s="97" t="s">
        <v>544</v>
      </c>
      <c r="E158" s="96" t="s">
        <v>545</v>
      </c>
      <c r="F158" s="96" t="s">
        <v>546</v>
      </c>
      <c r="G158" s="96" t="s">
        <v>582</v>
      </c>
      <c r="H158" s="96" t="s">
        <v>583</v>
      </c>
      <c r="I158" s="96" t="s">
        <v>549</v>
      </c>
      <c r="J158" s="157" t="s">
        <v>550</v>
      </c>
      <c r="K158" s="96" t="s">
        <v>551</v>
      </c>
      <c r="L158" s="96" t="s">
        <v>584</v>
      </c>
      <c r="M158" s="96" t="s">
        <v>554</v>
      </c>
      <c r="N158" s="97" t="s">
        <v>555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8">
        <v>1</v>
      </c>
      <c r="B159" s="159">
        <v>41579</v>
      </c>
      <c r="C159" s="159"/>
      <c r="D159" s="160" t="s">
        <v>585</v>
      </c>
      <c r="E159" s="161" t="s">
        <v>586</v>
      </c>
      <c r="F159" s="162">
        <v>82</v>
      </c>
      <c r="G159" s="161" t="s">
        <v>587</v>
      </c>
      <c r="H159" s="161">
        <v>100</v>
      </c>
      <c r="I159" s="163">
        <v>100</v>
      </c>
      <c r="J159" s="164" t="s">
        <v>588</v>
      </c>
      <c r="K159" s="165">
        <f t="shared" ref="K159:K211" si="156">H159-F159</f>
        <v>18</v>
      </c>
      <c r="L159" s="166">
        <f t="shared" ref="L159:L211" si="157">K159/F159</f>
        <v>0.21951219512195122</v>
      </c>
      <c r="M159" s="161" t="s">
        <v>556</v>
      </c>
      <c r="N159" s="167">
        <v>42657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8">
        <v>2</v>
      </c>
      <c r="B160" s="159">
        <v>41794</v>
      </c>
      <c r="C160" s="159"/>
      <c r="D160" s="160" t="s">
        <v>589</v>
      </c>
      <c r="E160" s="161" t="s">
        <v>558</v>
      </c>
      <c r="F160" s="162">
        <v>257</v>
      </c>
      <c r="G160" s="161" t="s">
        <v>587</v>
      </c>
      <c r="H160" s="161">
        <v>300</v>
      </c>
      <c r="I160" s="163">
        <v>300</v>
      </c>
      <c r="J160" s="164" t="s">
        <v>588</v>
      </c>
      <c r="K160" s="165">
        <f t="shared" si="156"/>
        <v>43</v>
      </c>
      <c r="L160" s="166">
        <f t="shared" si="157"/>
        <v>0.16731517509727625</v>
      </c>
      <c r="M160" s="161" t="s">
        <v>556</v>
      </c>
      <c r="N160" s="167">
        <v>41822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3</v>
      </c>
      <c r="B161" s="159">
        <v>41828</v>
      </c>
      <c r="C161" s="159"/>
      <c r="D161" s="160" t="s">
        <v>590</v>
      </c>
      <c r="E161" s="161" t="s">
        <v>558</v>
      </c>
      <c r="F161" s="162">
        <v>393</v>
      </c>
      <c r="G161" s="161" t="s">
        <v>587</v>
      </c>
      <c r="H161" s="161">
        <v>468</v>
      </c>
      <c r="I161" s="163">
        <v>468</v>
      </c>
      <c r="J161" s="164" t="s">
        <v>588</v>
      </c>
      <c r="K161" s="165">
        <f t="shared" si="156"/>
        <v>75</v>
      </c>
      <c r="L161" s="166">
        <f t="shared" si="157"/>
        <v>0.19083969465648856</v>
      </c>
      <c r="M161" s="161" t="s">
        <v>556</v>
      </c>
      <c r="N161" s="167">
        <v>41863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4</v>
      </c>
      <c r="B162" s="159">
        <v>41857</v>
      </c>
      <c r="C162" s="159"/>
      <c r="D162" s="160" t="s">
        <v>591</v>
      </c>
      <c r="E162" s="161" t="s">
        <v>558</v>
      </c>
      <c r="F162" s="162">
        <v>205</v>
      </c>
      <c r="G162" s="161" t="s">
        <v>587</v>
      </c>
      <c r="H162" s="161">
        <v>275</v>
      </c>
      <c r="I162" s="163">
        <v>250</v>
      </c>
      <c r="J162" s="164" t="s">
        <v>588</v>
      </c>
      <c r="K162" s="165">
        <f t="shared" si="156"/>
        <v>70</v>
      </c>
      <c r="L162" s="166">
        <f t="shared" si="157"/>
        <v>0.34146341463414637</v>
      </c>
      <c r="M162" s="161" t="s">
        <v>556</v>
      </c>
      <c r="N162" s="167">
        <v>41962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5</v>
      </c>
      <c r="B163" s="159">
        <v>41886</v>
      </c>
      <c r="C163" s="159"/>
      <c r="D163" s="160" t="s">
        <v>592</v>
      </c>
      <c r="E163" s="161" t="s">
        <v>558</v>
      </c>
      <c r="F163" s="162">
        <v>162</v>
      </c>
      <c r="G163" s="161" t="s">
        <v>587</v>
      </c>
      <c r="H163" s="161">
        <v>190</v>
      </c>
      <c r="I163" s="163">
        <v>190</v>
      </c>
      <c r="J163" s="164" t="s">
        <v>588</v>
      </c>
      <c r="K163" s="165">
        <f t="shared" si="156"/>
        <v>28</v>
      </c>
      <c r="L163" s="166">
        <f t="shared" si="157"/>
        <v>0.1728395061728395</v>
      </c>
      <c r="M163" s="161" t="s">
        <v>556</v>
      </c>
      <c r="N163" s="167">
        <v>42006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6</v>
      </c>
      <c r="B164" s="159">
        <v>41886</v>
      </c>
      <c r="C164" s="159"/>
      <c r="D164" s="160" t="s">
        <v>593</v>
      </c>
      <c r="E164" s="161" t="s">
        <v>558</v>
      </c>
      <c r="F164" s="162">
        <v>75</v>
      </c>
      <c r="G164" s="161" t="s">
        <v>587</v>
      </c>
      <c r="H164" s="161">
        <v>91.5</v>
      </c>
      <c r="I164" s="163" t="s">
        <v>594</v>
      </c>
      <c r="J164" s="164" t="s">
        <v>595</v>
      </c>
      <c r="K164" s="165">
        <f t="shared" si="156"/>
        <v>16.5</v>
      </c>
      <c r="L164" s="166">
        <f t="shared" si="157"/>
        <v>0.22</v>
      </c>
      <c r="M164" s="161" t="s">
        <v>556</v>
      </c>
      <c r="N164" s="167">
        <v>41954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7</v>
      </c>
      <c r="B165" s="159">
        <v>41913</v>
      </c>
      <c r="C165" s="159"/>
      <c r="D165" s="160" t="s">
        <v>596</v>
      </c>
      <c r="E165" s="161" t="s">
        <v>558</v>
      </c>
      <c r="F165" s="162">
        <v>850</v>
      </c>
      <c r="G165" s="161" t="s">
        <v>587</v>
      </c>
      <c r="H165" s="161">
        <v>982.5</v>
      </c>
      <c r="I165" s="163">
        <v>1050</v>
      </c>
      <c r="J165" s="164" t="s">
        <v>597</v>
      </c>
      <c r="K165" s="165">
        <f t="shared" si="156"/>
        <v>132.5</v>
      </c>
      <c r="L165" s="166">
        <f t="shared" si="157"/>
        <v>0.15588235294117647</v>
      </c>
      <c r="M165" s="161" t="s">
        <v>556</v>
      </c>
      <c r="N165" s="167">
        <v>42039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8</v>
      </c>
      <c r="B166" s="159">
        <v>41913</v>
      </c>
      <c r="C166" s="159"/>
      <c r="D166" s="160" t="s">
        <v>598</v>
      </c>
      <c r="E166" s="161" t="s">
        <v>558</v>
      </c>
      <c r="F166" s="162">
        <v>475</v>
      </c>
      <c r="G166" s="161" t="s">
        <v>587</v>
      </c>
      <c r="H166" s="161">
        <v>515</v>
      </c>
      <c r="I166" s="163">
        <v>600</v>
      </c>
      <c r="J166" s="164" t="s">
        <v>599</v>
      </c>
      <c r="K166" s="165">
        <f t="shared" si="156"/>
        <v>40</v>
      </c>
      <c r="L166" s="166">
        <f t="shared" si="157"/>
        <v>8.4210526315789472E-2</v>
      </c>
      <c r="M166" s="161" t="s">
        <v>556</v>
      </c>
      <c r="N166" s="167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9</v>
      </c>
      <c r="B167" s="159">
        <v>41913</v>
      </c>
      <c r="C167" s="159"/>
      <c r="D167" s="160" t="s">
        <v>600</v>
      </c>
      <c r="E167" s="161" t="s">
        <v>558</v>
      </c>
      <c r="F167" s="162">
        <v>86</v>
      </c>
      <c r="G167" s="161" t="s">
        <v>587</v>
      </c>
      <c r="H167" s="161">
        <v>99</v>
      </c>
      <c r="I167" s="163">
        <v>140</v>
      </c>
      <c r="J167" s="164" t="s">
        <v>601</v>
      </c>
      <c r="K167" s="165">
        <f t="shared" si="156"/>
        <v>13</v>
      </c>
      <c r="L167" s="166">
        <f t="shared" si="157"/>
        <v>0.15116279069767441</v>
      </c>
      <c r="M167" s="161" t="s">
        <v>556</v>
      </c>
      <c r="N167" s="167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10</v>
      </c>
      <c r="B168" s="159">
        <v>41926</v>
      </c>
      <c r="C168" s="159"/>
      <c r="D168" s="160" t="s">
        <v>602</v>
      </c>
      <c r="E168" s="161" t="s">
        <v>558</v>
      </c>
      <c r="F168" s="162">
        <v>496.6</v>
      </c>
      <c r="G168" s="161" t="s">
        <v>587</v>
      </c>
      <c r="H168" s="161">
        <v>621</v>
      </c>
      <c r="I168" s="163">
        <v>580</v>
      </c>
      <c r="J168" s="164" t="s">
        <v>588</v>
      </c>
      <c r="K168" s="165">
        <f t="shared" si="156"/>
        <v>124.39999999999998</v>
      </c>
      <c r="L168" s="166">
        <f t="shared" si="157"/>
        <v>0.25050342327829234</v>
      </c>
      <c r="M168" s="161" t="s">
        <v>556</v>
      </c>
      <c r="N168" s="167">
        <v>42605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11</v>
      </c>
      <c r="B169" s="159">
        <v>41926</v>
      </c>
      <c r="C169" s="159"/>
      <c r="D169" s="160" t="s">
        <v>603</v>
      </c>
      <c r="E169" s="161" t="s">
        <v>558</v>
      </c>
      <c r="F169" s="162">
        <v>2481.9</v>
      </c>
      <c r="G169" s="161" t="s">
        <v>587</v>
      </c>
      <c r="H169" s="161">
        <v>2840</v>
      </c>
      <c r="I169" s="163">
        <v>2870</v>
      </c>
      <c r="J169" s="164" t="s">
        <v>604</v>
      </c>
      <c r="K169" s="165">
        <f t="shared" si="156"/>
        <v>358.09999999999991</v>
      </c>
      <c r="L169" s="166">
        <f t="shared" si="157"/>
        <v>0.14428462065353154</v>
      </c>
      <c r="M169" s="161" t="s">
        <v>556</v>
      </c>
      <c r="N169" s="167">
        <v>42017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12</v>
      </c>
      <c r="B170" s="159">
        <v>41928</v>
      </c>
      <c r="C170" s="159"/>
      <c r="D170" s="160" t="s">
        <v>605</v>
      </c>
      <c r="E170" s="161" t="s">
        <v>558</v>
      </c>
      <c r="F170" s="162">
        <v>84.5</v>
      </c>
      <c r="G170" s="161" t="s">
        <v>587</v>
      </c>
      <c r="H170" s="161">
        <v>93</v>
      </c>
      <c r="I170" s="163">
        <v>110</v>
      </c>
      <c r="J170" s="164" t="s">
        <v>606</v>
      </c>
      <c r="K170" s="165">
        <f t="shared" si="156"/>
        <v>8.5</v>
      </c>
      <c r="L170" s="166">
        <f t="shared" si="157"/>
        <v>0.10059171597633136</v>
      </c>
      <c r="M170" s="161" t="s">
        <v>556</v>
      </c>
      <c r="N170" s="167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13</v>
      </c>
      <c r="B171" s="159">
        <v>41928</v>
      </c>
      <c r="C171" s="159"/>
      <c r="D171" s="160" t="s">
        <v>607</v>
      </c>
      <c r="E171" s="161" t="s">
        <v>558</v>
      </c>
      <c r="F171" s="162">
        <v>401</v>
      </c>
      <c r="G171" s="161" t="s">
        <v>587</v>
      </c>
      <c r="H171" s="161">
        <v>428</v>
      </c>
      <c r="I171" s="163">
        <v>450</v>
      </c>
      <c r="J171" s="164" t="s">
        <v>608</v>
      </c>
      <c r="K171" s="165">
        <f t="shared" si="156"/>
        <v>27</v>
      </c>
      <c r="L171" s="166">
        <f t="shared" si="157"/>
        <v>6.7331670822942641E-2</v>
      </c>
      <c r="M171" s="161" t="s">
        <v>556</v>
      </c>
      <c r="N171" s="167">
        <v>42020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14</v>
      </c>
      <c r="B172" s="159">
        <v>41928</v>
      </c>
      <c r="C172" s="159"/>
      <c r="D172" s="160" t="s">
        <v>609</v>
      </c>
      <c r="E172" s="161" t="s">
        <v>558</v>
      </c>
      <c r="F172" s="162">
        <v>101</v>
      </c>
      <c r="G172" s="161" t="s">
        <v>587</v>
      </c>
      <c r="H172" s="161">
        <v>112</v>
      </c>
      <c r="I172" s="163">
        <v>120</v>
      </c>
      <c r="J172" s="164" t="s">
        <v>610</v>
      </c>
      <c r="K172" s="165">
        <f t="shared" si="156"/>
        <v>11</v>
      </c>
      <c r="L172" s="166">
        <f t="shared" si="157"/>
        <v>0.10891089108910891</v>
      </c>
      <c r="M172" s="161" t="s">
        <v>556</v>
      </c>
      <c r="N172" s="167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15</v>
      </c>
      <c r="B173" s="159">
        <v>41954</v>
      </c>
      <c r="C173" s="159"/>
      <c r="D173" s="160" t="s">
        <v>611</v>
      </c>
      <c r="E173" s="161" t="s">
        <v>558</v>
      </c>
      <c r="F173" s="162">
        <v>59</v>
      </c>
      <c r="G173" s="161" t="s">
        <v>587</v>
      </c>
      <c r="H173" s="161">
        <v>76</v>
      </c>
      <c r="I173" s="163">
        <v>76</v>
      </c>
      <c r="J173" s="164" t="s">
        <v>588</v>
      </c>
      <c r="K173" s="165">
        <f t="shared" si="156"/>
        <v>17</v>
      </c>
      <c r="L173" s="166">
        <f t="shared" si="157"/>
        <v>0.28813559322033899</v>
      </c>
      <c r="M173" s="161" t="s">
        <v>556</v>
      </c>
      <c r="N173" s="167">
        <v>43032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16</v>
      </c>
      <c r="B174" s="159">
        <v>41954</v>
      </c>
      <c r="C174" s="159"/>
      <c r="D174" s="160" t="s">
        <v>600</v>
      </c>
      <c r="E174" s="161" t="s">
        <v>558</v>
      </c>
      <c r="F174" s="162">
        <v>99</v>
      </c>
      <c r="G174" s="161" t="s">
        <v>587</v>
      </c>
      <c r="H174" s="161">
        <v>120</v>
      </c>
      <c r="I174" s="163">
        <v>120</v>
      </c>
      <c r="J174" s="164" t="s">
        <v>569</v>
      </c>
      <c r="K174" s="165">
        <f t="shared" si="156"/>
        <v>21</v>
      </c>
      <c r="L174" s="166">
        <f t="shared" si="157"/>
        <v>0.21212121212121213</v>
      </c>
      <c r="M174" s="161" t="s">
        <v>556</v>
      </c>
      <c r="N174" s="167">
        <v>41960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17</v>
      </c>
      <c r="B175" s="159">
        <v>41956</v>
      </c>
      <c r="C175" s="159"/>
      <c r="D175" s="160" t="s">
        <v>612</v>
      </c>
      <c r="E175" s="161" t="s">
        <v>558</v>
      </c>
      <c r="F175" s="162">
        <v>22</v>
      </c>
      <c r="G175" s="161" t="s">
        <v>587</v>
      </c>
      <c r="H175" s="161">
        <v>33.549999999999997</v>
      </c>
      <c r="I175" s="163">
        <v>32</v>
      </c>
      <c r="J175" s="164" t="s">
        <v>613</v>
      </c>
      <c r="K175" s="165">
        <f t="shared" si="156"/>
        <v>11.549999999999997</v>
      </c>
      <c r="L175" s="166">
        <f t="shared" si="157"/>
        <v>0.52499999999999991</v>
      </c>
      <c r="M175" s="161" t="s">
        <v>556</v>
      </c>
      <c r="N175" s="167">
        <v>42188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18</v>
      </c>
      <c r="B176" s="159">
        <v>41976</v>
      </c>
      <c r="C176" s="159"/>
      <c r="D176" s="160" t="s">
        <v>614</v>
      </c>
      <c r="E176" s="161" t="s">
        <v>558</v>
      </c>
      <c r="F176" s="162">
        <v>440</v>
      </c>
      <c r="G176" s="161" t="s">
        <v>587</v>
      </c>
      <c r="H176" s="161">
        <v>520</v>
      </c>
      <c r="I176" s="163">
        <v>520</v>
      </c>
      <c r="J176" s="164" t="s">
        <v>615</v>
      </c>
      <c r="K176" s="165">
        <f t="shared" si="156"/>
        <v>80</v>
      </c>
      <c r="L176" s="166">
        <f t="shared" si="157"/>
        <v>0.18181818181818182</v>
      </c>
      <c r="M176" s="161" t="s">
        <v>556</v>
      </c>
      <c r="N176" s="167">
        <v>42208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19</v>
      </c>
      <c r="B177" s="159">
        <v>41976</v>
      </c>
      <c r="C177" s="159"/>
      <c r="D177" s="160" t="s">
        <v>616</v>
      </c>
      <c r="E177" s="161" t="s">
        <v>558</v>
      </c>
      <c r="F177" s="162">
        <v>360</v>
      </c>
      <c r="G177" s="161" t="s">
        <v>587</v>
      </c>
      <c r="H177" s="161">
        <v>427</v>
      </c>
      <c r="I177" s="163">
        <v>425</v>
      </c>
      <c r="J177" s="164" t="s">
        <v>617</v>
      </c>
      <c r="K177" s="165">
        <f t="shared" si="156"/>
        <v>67</v>
      </c>
      <c r="L177" s="166">
        <f t="shared" si="157"/>
        <v>0.18611111111111112</v>
      </c>
      <c r="M177" s="161" t="s">
        <v>556</v>
      </c>
      <c r="N177" s="167">
        <v>42058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20</v>
      </c>
      <c r="B178" s="159">
        <v>42012</v>
      </c>
      <c r="C178" s="159"/>
      <c r="D178" s="160" t="s">
        <v>618</v>
      </c>
      <c r="E178" s="161" t="s">
        <v>558</v>
      </c>
      <c r="F178" s="162">
        <v>360</v>
      </c>
      <c r="G178" s="161" t="s">
        <v>587</v>
      </c>
      <c r="H178" s="161">
        <v>455</v>
      </c>
      <c r="I178" s="163">
        <v>420</v>
      </c>
      <c r="J178" s="164" t="s">
        <v>619</v>
      </c>
      <c r="K178" s="165">
        <f t="shared" si="156"/>
        <v>95</v>
      </c>
      <c r="L178" s="166">
        <f t="shared" si="157"/>
        <v>0.2638888888888889</v>
      </c>
      <c r="M178" s="161" t="s">
        <v>556</v>
      </c>
      <c r="N178" s="167">
        <v>42024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21</v>
      </c>
      <c r="B179" s="159">
        <v>42012</v>
      </c>
      <c r="C179" s="159"/>
      <c r="D179" s="160" t="s">
        <v>620</v>
      </c>
      <c r="E179" s="161" t="s">
        <v>558</v>
      </c>
      <c r="F179" s="162">
        <v>130</v>
      </c>
      <c r="G179" s="161"/>
      <c r="H179" s="161">
        <v>175.5</v>
      </c>
      <c r="I179" s="163">
        <v>165</v>
      </c>
      <c r="J179" s="164" t="s">
        <v>621</v>
      </c>
      <c r="K179" s="165">
        <f t="shared" si="156"/>
        <v>45.5</v>
      </c>
      <c r="L179" s="166">
        <f t="shared" si="157"/>
        <v>0.35</v>
      </c>
      <c r="M179" s="161" t="s">
        <v>556</v>
      </c>
      <c r="N179" s="167">
        <v>43088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22</v>
      </c>
      <c r="B180" s="159">
        <v>42040</v>
      </c>
      <c r="C180" s="159"/>
      <c r="D180" s="160" t="s">
        <v>371</v>
      </c>
      <c r="E180" s="161" t="s">
        <v>586</v>
      </c>
      <c r="F180" s="162">
        <v>98</v>
      </c>
      <c r="G180" s="161"/>
      <c r="H180" s="161">
        <v>120</v>
      </c>
      <c r="I180" s="163">
        <v>120</v>
      </c>
      <c r="J180" s="164" t="s">
        <v>588</v>
      </c>
      <c r="K180" s="165">
        <f t="shared" si="156"/>
        <v>22</v>
      </c>
      <c r="L180" s="166">
        <f t="shared" si="157"/>
        <v>0.22448979591836735</v>
      </c>
      <c r="M180" s="161" t="s">
        <v>556</v>
      </c>
      <c r="N180" s="167">
        <v>42753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23</v>
      </c>
      <c r="B181" s="159">
        <v>42040</v>
      </c>
      <c r="C181" s="159"/>
      <c r="D181" s="160" t="s">
        <v>622</v>
      </c>
      <c r="E181" s="161" t="s">
        <v>586</v>
      </c>
      <c r="F181" s="162">
        <v>196</v>
      </c>
      <c r="G181" s="161"/>
      <c r="H181" s="161">
        <v>262</v>
      </c>
      <c r="I181" s="163">
        <v>255</v>
      </c>
      <c r="J181" s="164" t="s">
        <v>588</v>
      </c>
      <c r="K181" s="165">
        <f t="shared" si="156"/>
        <v>66</v>
      </c>
      <c r="L181" s="166">
        <f t="shared" si="157"/>
        <v>0.33673469387755101</v>
      </c>
      <c r="M181" s="161" t="s">
        <v>556</v>
      </c>
      <c r="N181" s="167">
        <v>42599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8">
        <v>24</v>
      </c>
      <c r="B182" s="169">
        <v>42067</v>
      </c>
      <c r="C182" s="169"/>
      <c r="D182" s="170" t="s">
        <v>370</v>
      </c>
      <c r="E182" s="171" t="s">
        <v>586</v>
      </c>
      <c r="F182" s="172">
        <v>235</v>
      </c>
      <c r="G182" s="172"/>
      <c r="H182" s="173">
        <v>77</v>
      </c>
      <c r="I182" s="173" t="s">
        <v>623</v>
      </c>
      <c r="J182" s="174" t="s">
        <v>624</v>
      </c>
      <c r="K182" s="175">
        <f t="shared" si="156"/>
        <v>-158</v>
      </c>
      <c r="L182" s="176">
        <f t="shared" si="157"/>
        <v>-0.67234042553191486</v>
      </c>
      <c r="M182" s="172" t="s">
        <v>568</v>
      </c>
      <c r="N182" s="16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25</v>
      </c>
      <c r="B183" s="159">
        <v>42067</v>
      </c>
      <c r="C183" s="159"/>
      <c r="D183" s="160" t="s">
        <v>625</v>
      </c>
      <c r="E183" s="161" t="s">
        <v>586</v>
      </c>
      <c r="F183" s="162">
        <v>185</v>
      </c>
      <c r="G183" s="161"/>
      <c r="H183" s="161">
        <v>224</v>
      </c>
      <c r="I183" s="163" t="s">
        <v>626</v>
      </c>
      <c r="J183" s="164" t="s">
        <v>588</v>
      </c>
      <c r="K183" s="165">
        <f t="shared" si="156"/>
        <v>39</v>
      </c>
      <c r="L183" s="166">
        <f t="shared" si="157"/>
        <v>0.21081081081081082</v>
      </c>
      <c r="M183" s="161" t="s">
        <v>556</v>
      </c>
      <c r="N183" s="167">
        <v>42647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8">
        <v>26</v>
      </c>
      <c r="B184" s="169">
        <v>42090</v>
      </c>
      <c r="C184" s="169"/>
      <c r="D184" s="177" t="s">
        <v>627</v>
      </c>
      <c r="E184" s="172" t="s">
        <v>586</v>
      </c>
      <c r="F184" s="172">
        <v>49.5</v>
      </c>
      <c r="G184" s="173"/>
      <c r="H184" s="173">
        <v>15.85</v>
      </c>
      <c r="I184" s="173">
        <v>67</v>
      </c>
      <c r="J184" s="174" t="s">
        <v>628</v>
      </c>
      <c r="K184" s="173">
        <f t="shared" si="156"/>
        <v>-33.65</v>
      </c>
      <c r="L184" s="178">
        <f t="shared" si="157"/>
        <v>-0.67979797979797973</v>
      </c>
      <c r="M184" s="172" t="s">
        <v>568</v>
      </c>
      <c r="N184" s="179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27</v>
      </c>
      <c r="B185" s="159">
        <v>42093</v>
      </c>
      <c r="C185" s="159"/>
      <c r="D185" s="160" t="s">
        <v>629</v>
      </c>
      <c r="E185" s="161" t="s">
        <v>586</v>
      </c>
      <c r="F185" s="162">
        <v>183.5</v>
      </c>
      <c r="G185" s="161"/>
      <c r="H185" s="161">
        <v>219</v>
      </c>
      <c r="I185" s="163">
        <v>218</v>
      </c>
      <c r="J185" s="164" t="s">
        <v>630</v>
      </c>
      <c r="K185" s="165">
        <f t="shared" si="156"/>
        <v>35.5</v>
      </c>
      <c r="L185" s="166">
        <f t="shared" si="157"/>
        <v>0.19346049046321526</v>
      </c>
      <c r="M185" s="161" t="s">
        <v>556</v>
      </c>
      <c r="N185" s="167">
        <v>42103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28</v>
      </c>
      <c r="B186" s="159">
        <v>42114</v>
      </c>
      <c r="C186" s="159"/>
      <c r="D186" s="160" t="s">
        <v>631</v>
      </c>
      <c r="E186" s="161" t="s">
        <v>586</v>
      </c>
      <c r="F186" s="162">
        <f>(227+237)/2</f>
        <v>232</v>
      </c>
      <c r="G186" s="161"/>
      <c r="H186" s="161">
        <v>298</v>
      </c>
      <c r="I186" s="163">
        <v>298</v>
      </c>
      <c r="J186" s="164" t="s">
        <v>588</v>
      </c>
      <c r="K186" s="165">
        <f t="shared" si="156"/>
        <v>66</v>
      </c>
      <c r="L186" s="166">
        <f t="shared" si="157"/>
        <v>0.28448275862068967</v>
      </c>
      <c r="M186" s="161" t="s">
        <v>556</v>
      </c>
      <c r="N186" s="167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29</v>
      </c>
      <c r="B187" s="159">
        <v>42128</v>
      </c>
      <c r="C187" s="159"/>
      <c r="D187" s="160" t="s">
        <v>632</v>
      </c>
      <c r="E187" s="161" t="s">
        <v>558</v>
      </c>
      <c r="F187" s="162">
        <v>385</v>
      </c>
      <c r="G187" s="161"/>
      <c r="H187" s="161">
        <f>212.5+331</f>
        <v>543.5</v>
      </c>
      <c r="I187" s="163">
        <v>510</v>
      </c>
      <c r="J187" s="164" t="s">
        <v>633</v>
      </c>
      <c r="K187" s="165">
        <f t="shared" si="156"/>
        <v>158.5</v>
      </c>
      <c r="L187" s="166">
        <f t="shared" si="157"/>
        <v>0.41168831168831171</v>
      </c>
      <c r="M187" s="161" t="s">
        <v>556</v>
      </c>
      <c r="N187" s="167">
        <v>42235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30</v>
      </c>
      <c r="B188" s="159">
        <v>42128</v>
      </c>
      <c r="C188" s="159"/>
      <c r="D188" s="160" t="s">
        <v>634</v>
      </c>
      <c r="E188" s="161" t="s">
        <v>558</v>
      </c>
      <c r="F188" s="162">
        <v>115.5</v>
      </c>
      <c r="G188" s="161"/>
      <c r="H188" s="161">
        <v>146</v>
      </c>
      <c r="I188" s="163">
        <v>142</v>
      </c>
      <c r="J188" s="164" t="s">
        <v>635</v>
      </c>
      <c r="K188" s="165">
        <f t="shared" si="156"/>
        <v>30.5</v>
      </c>
      <c r="L188" s="166">
        <f t="shared" si="157"/>
        <v>0.26406926406926406</v>
      </c>
      <c r="M188" s="161" t="s">
        <v>556</v>
      </c>
      <c r="N188" s="167">
        <v>42202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31</v>
      </c>
      <c r="B189" s="159">
        <v>42151</v>
      </c>
      <c r="C189" s="159"/>
      <c r="D189" s="160" t="s">
        <v>636</v>
      </c>
      <c r="E189" s="161" t="s">
        <v>558</v>
      </c>
      <c r="F189" s="162">
        <v>237.5</v>
      </c>
      <c r="G189" s="161"/>
      <c r="H189" s="161">
        <v>279.5</v>
      </c>
      <c r="I189" s="163">
        <v>278</v>
      </c>
      <c r="J189" s="164" t="s">
        <v>588</v>
      </c>
      <c r="K189" s="165">
        <f t="shared" si="156"/>
        <v>42</v>
      </c>
      <c r="L189" s="166">
        <f t="shared" si="157"/>
        <v>0.17684210526315788</v>
      </c>
      <c r="M189" s="161" t="s">
        <v>556</v>
      </c>
      <c r="N189" s="167">
        <v>42222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32</v>
      </c>
      <c r="B190" s="159">
        <v>42174</v>
      </c>
      <c r="C190" s="159"/>
      <c r="D190" s="160" t="s">
        <v>607</v>
      </c>
      <c r="E190" s="161" t="s">
        <v>586</v>
      </c>
      <c r="F190" s="162">
        <v>340</v>
      </c>
      <c r="G190" s="161"/>
      <c r="H190" s="161">
        <v>448</v>
      </c>
      <c r="I190" s="163">
        <v>448</v>
      </c>
      <c r="J190" s="164" t="s">
        <v>588</v>
      </c>
      <c r="K190" s="165">
        <f t="shared" si="156"/>
        <v>108</v>
      </c>
      <c r="L190" s="166">
        <f t="shared" si="157"/>
        <v>0.31764705882352939</v>
      </c>
      <c r="M190" s="161" t="s">
        <v>556</v>
      </c>
      <c r="N190" s="167">
        <v>43018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33</v>
      </c>
      <c r="B191" s="159">
        <v>42191</v>
      </c>
      <c r="C191" s="159"/>
      <c r="D191" s="160" t="s">
        <v>637</v>
      </c>
      <c r="E191" s="161" t="s">
        <v>586</v>
      </c>
      <c r="F191" s="162">
        <v>390</v>
      </c>
      <c r="G191" s="161"/>
      <c r="H191" s="161">
        <v>460</v>
      </c>
      <c r="I191" s="163">
        <v>460</v>
      </c>
      <c r="J191" s="164" t="s">
        <v>588</v>
      </c>
      <c r="K191" s="165">
        <f t="shared" si="156"/>
        <v>70</v>
      </c>
      <c r="L191" s="166">
        <f t="shared" si="157"/>
        <v>0.17948717948717949</v>
      </c>
      <c r="M191" s="161" t="s">
        <v>556</v>
      </c>
      <c r="N191" s="167">
        <v>42478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8">
        <v>34</v>
      </c>
      <c r="B192" s="169">
        <v>42195</v>
      </c>
      <c r="C192" s="169"/>
      <c r="D192" s="170" t="s">
        <v>638</v>
      </c>
      <c r="E192" s="171" t="s">
        <v>586</v>
      </c>
      <c r="F192" s="172">
        <v>122.5</v>
      </c>
      <c r="G192" s="172"/>
      <c r="H192" s="173">
        <v>61</v>
      </c>
      <c r="I192" s="173">
        <v>172</v>
      </c>
      <c r="J192" s="174" t="s">
        <v>639</v>
      </c>
      <c r="K192" s="175">
        <f t="shared" si="156"/>
        <v>-61.5</v>
      </c>
      <c r="L192" s="176">
        <f t="shared" si="157"/>
        <v>-0.50204081632653064</v>
      </c>
      <c r="M192" s="172" t="s">
        <v>568</v>
      </c>
      <c r="N192" s="169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35</v>
      </c>
      <c r="B193" s="159">
        <v>42219</v>
      </c>
      <c r="C193" s="159"/>
      <c r="D193" s="160" t="s">
        <v>640</v>
      </c>
      <c r="E193" s="161" t="s">
        <v>586</v>
      </c>
      <c r="F193" s="162">
        <v>297.5</v>
      </c>
      <c r="G193" s="161"/>
      <c r="H193" s="161">
        <v>350</v>
      </c>
      <c r="I193" s="163">
        <v>360</v>
      </c>
      <c r="J193" s="164" t="s">
        <v>641</v>
      </c>
      <c r="K193" s="165">
        <f t="shared" si="156"/>
        <v>52.5</v>
      </c>
      <c r="L193" s="166">
        <f t="shared" si="157"/>
        <v>0.17647058823529413</v>
      </c>
      <c r="M193" s="161" t="s">
        <v>556</v>
      </c>
      <c r="N193" s="167">
        <v>42232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36</v>
      </c>
      <c r="B194" s="159">
        <v>42219</v>
      </c>
      <c r="C194" s="159"/>
      <c r="D194" s="160" t="s">
        <v>642</v>
      </c>
      <c r="E194" s="161" t="s">
        <v>586</v>
      </c>
      <c r="F194" s="162">
        <v>115.5</v>
      </c>
      <c r="G194" s="161"/>
      <c r="H194" s="161">
        <v>149</v>
      </c>
      <c r="I194" s="163">
        <v>140</v>
      </c>
      <c r="J194" s="164" t="s">
        <v>643</v>
      </c>
      <c r="K194" s="165">
        <f t="shared" si="156"/>
        <v>33.5</v>
      </c>
      <c r="L194" s="166">
        <f t="shared" si="157"/>
        <v>0.29004329004329005</v>
      </c>
      <c r="M194" s="161" t="s">
        <v>556</v>
      </c>
      <c r="N194" s="167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37</v>
      </c>
      <c r="B195" s="159">
        <v>42251</v>
      </c>
      <c r="C195" s="159"/>
      <c r="D195" s="160" t="s">
        <v>636</v>
      </c>
      <c r="E195" s="161" t="s">
        <v>586</v>
      </c>
      <c r="F195" s="162">
        <v>226</v>
      </c>
      <c r="G195" s="161"/>
      <c r="H195" s="161">
        <v>292</v>
      </c>
      <c r="I195" s="163">
        <v>292</v>
      </c>
      <c r="J195" s="164" t="s">
        <v>644</v>
      </c>
      <c r="K195" s="165">
        <f t="shared" si="156"/>
        <v>66</v>
      </c>
      <c r="L195" s="166">
        <f t="shared" si="157"/>
        <v>0.29203539823008851</v>
      </c>
      <c r="M195" s="161" t="s">
        <v>556</v>
      </c>
      <c r="N195" s="167">
        <v>42286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38</v>
      </c>
      <c r="B196" s="159">
        <v>42254</v>
      </c>
      <c r="C196" s="159"/>
      <c r="D196" s="160" t="s">
        <v>631</v>
      </c>
      <c r="E196" s="161" t="s">
        <v>586</v>
      </c>
      <c r="F196" s="162">
        <v>232.5</v>
      </c>
      <c r="G196" s="161"/>
      <c r="H196" s="161">
        <v>312.5</v>
      </c>
      <c r="I196" s="163">
        <v>310</v>
      </c>
      <c r="J196" s="164" t="s">
        <v>588</v>
      </c>
      <c r="K196" s="165">
        <f t="shared" si="156"/>
        <v>80</v>
      </c>
      <c r="L196" s="166">
        <f t="shared" si="157"/>
        <v>0.34408602150537637</v>
      </c>
      <c r="M196" s="161" t="s">
        <v>556</v>
      </c>
      <c r="N196" s="167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39</v>
      </c>
      <c r="B197" s="159">
        <v>42268</v>
      </c>
      <c r="C197" s="159"/>
      <c r="D197" s="160" t="s">
        <v>645</v>
      </c>
      <c r="E197" s="161" t="s">
        <v>586</v>
      </c>
      <c r="F197" s="162">
        <v>196.5</v>
      </c>
      <c r="G197" s="161"/>
      <c r="H197" s="161">
        <v>238</v>
      </c>
      <c r="I197" s="163">
        <v>238</v>
      </c>
      <c r="J197" s="164" t="s">
        <v>644</v>
      </c>
      <c r="K197" s="165">
        <f t="shared" si="156"/>
        <v>41.5</v>
      </c>
      <c r="L197" s="166">
        <f t="shared" si="157"/>
        <v>0.21119592875318066</v>
      </c>
      <c r="M197" s="161" t="s">
        <v>556</v>
      </c>
      <c r="N197" s="167">
        <v>42291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40</v>
      </c>
      <c r="B198" s="159">
        <v>42271</v>
      </c>
      <c r="C198" s="159"/>
      <c r="D198" s="160" t="s">
        <v>585</v>
      </c>
      <c r="E198" s="161" t="s">
        <v>586</v>
      </c>
      <c r="F198" s="162">
        <v>65</v>
      </c>
      <c r="G198" s="161"/>
      <c r="H198" s="161">
        <v>82</v>
      </c>
      <c r="I198" s="163">
        <v>82</v>
      </c>
      <c r="J198" s="164" t="s">
        <v>644</v>
      </c>
      <c r="K198" s="165">
        <f t="shared" si="156"/>
        <v>17</v>
      </c>
      <c r="L198" s="166">
        <f t="shared" si="157"/>
        <v>0.26153846153846155</v>
      </c>
      <c r="M198" s="161" t="s">
        <v>556</v>
      </c>
      <c r="N198" s="167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41</v>
      </c>
      <c r="B199" s="159">
        <v>42291</v>
      </c>
      <c r="C199" s="159"/>
      <c r="D199" s="160" t="s">
        <v>646</v>
      </c>
      <c r="E199" s="161" t="s">
        <v>586</v>
      </c>
      <c r="F199" s="162">
        <v>144</v>
      </c>
      <c r="G199" s="161"/>
      <c r="H199" s="161">
        <v>182.5</v>
      </c>
      <c r="I199" s="163">
        <v>181</v>
      </c>
      <c r="J199" s="164" t="s">
        <v>644</v>
      </c>
      <c r="K199" s="165">
        <f t="shared" si="156"/>
        <v>38.5</v>
      </c>
      <c r="L199" s="166">
        <f t="shared" si="157"/>
        <v>0.2673611111111111</v>
      </c>
      <c r="M199" s="161" t="s">
        <v>556</v>
      </c>
      <c r="N199" s="167">
        <v>42817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42</v>
      </c>
      <c r="B200" s="159">
        <v>42291</v>
      </c>
      <c r="C200" s="159"/>
      <c r="D200" s="160" t="s">
        <v>647</v>
      </c>
      <c r="E200" s="161" t="s">
        <v>586</v>
      </c>
      <c r="F200" s="162">
        <v>264</v>
      </c>
      <c r="G200" s="161"/>
      <c r="H200" s="161">
        <v>311</v>
      </c>
      <c r="I200" s="163">
        <v>311</v>
      </c>
      <c r="J200" s="164" t="s">
        <v>644</v>
      </c>
      <c r="K200" s="165">
        <f t="shared" si="156"/>
        <v>47</v>
      </c>
      <c r="L200" s="166">
        <f t="shared" si="157"/>
        <v>0.17803030303030304</v>
      </c>
      <c r="M200" s="161" t="s">
        <v>556</v>
      </c>
      <c r="N200" s="167">
        <v>42604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43</v>
      </c>
      <c r="B201" s="159">
        <v>42318</v>
      </c>
      <c r="C201" s="159"/>
      <c r="D201" s="160" t="s">
        <v>648</v>
      </c>
      <c r="E201" s="161" t="s">
        <v>558</v>
      </c>
      <c r="F201" s="162">
        <v>549.5</v>
      </c>
      <c r="G201" s="161"/>
      <c r="H201" s="161">
        <v>630</v>
      </c>
      <c r="I201" s="163">
        <v>630</v>
      </c>
      <c r="J201" s="164" t="s">
        <v>644</v>
      </c>
      <c r="K201" s="165">
        <f t="shared" si="156"/>
        <v>80.5</v>
      </c>
      <c r="L201" s="166">
        <f t="shared" si="157"/>
        <v>0.1464968152866242</v>
      </c>
      <c r="M201" s="161" t="s">
        <v>556</v>
      </c>
      <c r="N201" s="167">
        <v>42419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44</v>
      </c>
      <c r="B202" s="159">
        <v>42342</v>
      </c>
      <c r="C202" s="159"/>
      <c r="D202" s="160" t="s">
        <v>649</v>
      </c>
      <c r="E202" s="161" t="s">
        <v>586</v>
      </c>
      <c r="F202" s="162">
        <v>1027.5</v>
      </c>
      <c r="G202" s="161"/>
      <c r="H202" s="161">
        <v>1315</v>
      </c>
      <c r="I202" s="163">
        <v>1250</v>
      </c>
      <c r="J202" s="164" t="s">
        <v>644</v>
      </c>
      <c r="K202" s="165">
        <f t="shared" si="156"/>
        <v>287.5</v>
      </c>
      <c r="L202" s="166">
        <f t="shared" si="157"/>
        <v>0.27980535279805352</v>
      </c>
      <c r="M202" s="161" t="s">
        <v>556</v>
      </c>
      <c r="N202" s="167">
        <v>43244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45</v>
      </c>
      <c r="B203" s="159">
        <v>42367</v>
      </c>
      <c r="C203" s="159"/>
      <c r="D203" s="160" t="s">
        <v>650</v>
      </c>
      <c r="E203" s="161" t="s">
        <v>586</v>
      </c>
      <c r="F203" s="162">
        <v>465</v>
      </c>
      <c r="G203" s="161"/>
      <c r="H203" s="161">
        <v>540</v>
      </c>
      <c r="I203" s="163">
        <v>540</v>
      </c>
      <c r="J203" s="164" t="s">
        <v>644</v>
      </c>
      <c r="K203" s="165">
        <f t="shared" si="156"/>
        <v>75</v>
      </c>
      <c r="L203" s="166">
        <f t="shared" si="157"/>
        <v>0.16129032258064516</v>
      </c>
      <c r="M203" s="161" t="s">
        <v>556</v>
      </c>
      <c r="N203" s="167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46</v>
      </c>
      <c r="B204" s="159">
        <v>42380</v>
      </c>
      <c r="C204" s="159"/>
      <c r="D204" s="160" t="s">
        <v>371</v>
      </c>
      <c r="E204" s="161" t="s">
        <v>558</v>
      </c>
      <c r="F204" s="162">
        <v>81</v>
      </c>
      <c r="G204" s="161"/>
      <c r="H204" s="161">
        <v>110</v>
      </c>
      <c r="I204" s="163">
        <v>110</v>
      </c>
      <c r="J204" s="164" t="s">
        <v>644</v>
      </c>
      <c r="K204" s="165">
        <f t="shared" si="156"/>
        <v>29</v>
      </c>
      <c r="L204" s="166">
        <f t="shared" si="157"/>
        <v>0.35802469135802467</v>
      </c>
      <c r="M204" s="161" t="s">
        <v>556</v>
      </c>
      <c r="N204" s="167">
        <v>42745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47</v>
      </c>
      <c r="B205" s="159">
        <v>42382</v>
      </c>
      <c r="C205" s="159"/>
      <c r="D205" s="160" t="s">
        <v>651</v>
      </c>
      <c r="E205" s="161" t="s">
        <v>558</v>
      </c>
      <c r="F205" s="162">
        <v>417.5</v>
      </c>
      <c r="G205" s="161"/>
      <c r="H205" s="161">
        <v>547</v>
      </c>
      <c r="I205" s="163">
        <v>535</v>
      </c>
      <c r="J205" s="164" t="s">
        <v>644</v>
      </c>
      <c r="K205" s="165">
        <f t="shared" si="156"/>
        <v>129.5</v>
      </c>
      <c r="L205" s="166">
        <f t="shared" si="157"/>
        <v>0.31017964071856285</v>
      </c>
      <c r="M205" s="161" t="s">
        <v>556</v>
      </c>
      <c r="N205" s="167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48</v>
      </c>
      <c r="B206" s="159">
        <v>42408</v>
      </c>
      <c r="C206" s="159"/>
      <c r="D206" s="160" t="s">
        <v>652</v>
      </c>
      <c r="E206" s="161" t="s">
        <v>586</v>
      </c>
      <c r="F206" s="162">
        <v>650</v>
      </c>
      <c r="G206" s="161"/>
      <c r="H206" s="161">
        <v>800</v>
      </c>
      <c r="I206" s="163">
        <v>800</v>
      </c>
      <c r="J206" s="164" t="s">
        <v>644</v>
      </c>
      <c r="K206" s="165">
        <f t="shared" si="156"/>
        <v>150</v>
      </c>
      <c r="L206" s="166">
        <f t="shared" si="157"/>
        <v>0.23076923076923078</v>
      </c>
      <c r="M206" s="161" t="s">
        <v>556</v>
      </c>
      <c r="N206" s="167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49</v>
      </c>
      <c r="B207" s="159">
        <v>42433</v>
      </c>
      <c r="C207" s="159"/>
      <c r="D207" s="160" t="s">
        <v>209</v>
      </c>
      <c r="E207" s="161" t="s">
        <v>586</v>
      </c>
      <c r="F207" s="162">
        <v>437.5</v>
      </c>
      <c r="G207" s="161"/>
      <c r="H207" s="161">
        <v>504.5</v>
      </c>
      <c r="I207" s="163">
        <v>522</v>
      </c>
      <c r="J207" s="164" t="s">
        <v>653</v>
      </c>
      <c r="K207" s="165">
        <f t="shared" si="156"/>
        <v>67</v>
      </c>
      <c r="L207" s="166">
        <f t="shared" si="157"/>
        <v>0.15314285714285714</v>
      </c>
      <c r="M207" s="161" t="s">
        <v>556</v>
      </c>
      <c r="N207" s="167">
        <v>42480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50</v>
      </c>
      <c r="B208" s="159">
        <v>42438</v>
      </c>
      <c r="C208" s="159"/>
      <c r="D208" s="160" t="s">
        <v>654</v>
      </c>
      <c r="E208" s="161" t="s">
        <v>586</v>
      </c>
      <c r="F208" s="162">
        <v>189.5</v>
      </c>
      <c r="G208" s="161"/>
      <c r="H208" s="161">
        <v>218</v>
      </c>
      <c r="I208" s="163">
        <v>218</v>
      </c>
      <c r="J208" s="164" t="s">
        <v>644</v>
      </c>
      <c r="K208" s="165">
        <f t="shared" si="156"/>
        <v>28.5</v>
      </c>
      <c r="L208" s="166">
        <f t="shared" si="157"/>
        <v>0.15039577836411611</v>
      </c>
      <c r="M208" s="161" t="s">
        <v>556</v>
      </c>
      <c r="N208" s="167">
        <v>43034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51</v>
      </c>
      <c r="B209" s="169">
        <v>42471</v>
      </c>
      <c r="C209" s="169"/>
      <c r="D209" s="177" t="s">
        <v>655</v>
      </c>
      <c r="E209" s="172" t="s">
        <v>586</v>
      </c>
      <c r="F209" s="172">
        <v>36.5</v>
      </c>
      <c r="G209" s="173"/>
      <c r="H209" s="173">
        <v>15.85</v>
      </c>
      <c r="I209" s="173">
        <v>60</v>
      </c>
      <c r="J209" s="174" t="s">
        <v>656</v>
      </c>
      <c r="K209" s="175">
        <f t="shared" si="156"/>
        <v>-20.65</v>
      </c>
      <c r="L209" s="176">
        <f t="shared" si="157"/>
        <v>-0.5657534246575342</v>
      </c>
      <c r="M209" s="172" t="s">
        <v>568</v>
      </c>
      <c r="N209" s="180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52</v>
      </c>
      <c r="B210" s="159">
        <v>42472</v>
      </c>
      <c r="C210" s="159"/>
      <c r="D210" s="160" t="s">
        <v>657</v>
      </c>
      <c r="E210" s="161" t="s">
        <v>586</v>
      </c>
      <c r="F210" s="162">
        <v>93</v>
      </c>
      <c r="G210" s="161"/>
      <c r="H210" s="161">
        <v>149</v>
      </c>
      <c r="I210" s="163">
        <v>140</v>
      </c>
      <c r="J210" s="164" t="s">
        <v>658</v>
      </c>
      <c r="K210" s="165">
        <f t="shared" si="156"/>
        <v>56</v>
      </c>
      <c r="L210" s="166">
        <f t="shared" si="157"/>
        <v>0.60215053763440862</v>
      </c>
      <c r="M210" s="161" t="s">
        <v>556</v>
      </c>
      <c r="N210" s="167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53</v>
      </c>
      <c r="B211" s="159">
        <v>42472</v>
      </c>
      <c r="C211" s="159"/>
      <c r="D211" s="160" t="s">
        <v>659</v>
      </c>
      <c r="E211" s="161" t="s">
        <v>586</v>
      </c>
      <c r="F211" s="162">
        <v>130</v>
      </c>
      <c r="G211" s="161"/>
      <c r="H211" s="161">
        <v>150</v>
      </c>
      <c r="I211" s="163" t="s">
        <v>660</v>
      </c>
      <c r="J211" s="164" t="s">
        <v>644</v>
      </c>
      <c r="K211" s="165">
        <f t="shared" si="156"/>
        <v>20</v>
      </c>
      <c r="L211" s="166">
        <f t="shared" si="157"/>
        <v>0.15384615384615385</v>
      </c>
      <c r="M211" s="161" t="s">
        <v>556</v>
      </c>
      <c r="N211" s="167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54</v>
      </c>
      <c r="B212" s="159">
        <v>42473</v>
      </c>
      <c r="C212" s="159"/>
      <c r="D212" s="160" t="s">
        <v>661</v>
      </c>
      <c r="E212" s="161" t="s">
        <v>586</v>
      </c>
      <c r="F212" s="162">
        <v>196</v>
      </c>
      <c r="G212" s="161"/>
      <c r="H212" s="161">
        <v>299</v>
      </c>
      <c r="I212" s="163">
        <v>299</v>
      </c>
      <c r="J212" s="164" t="s">
        <v>644</v>
      </c>
      <c r="K212" s="165">
        <v>103</v>
      </c>
      <c r="L212" s="166">
        <v>0.52551020408163296</v>
      </c>
      <c r="M212" s="161" t="s">
        <v>556</v>
      </c>
      <c r="N212" s="167">
        <v>42620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55</v>
      </c>
      <c r="B213" s="159">
        <v>42473</v>
      </c>
      <c r="C213" s="159"/>
      <c r="D213" s="160" t="s">
        <v>662</v>
      </c>
      <c r="E213" s="161" t="s">
        <v>586</v>
      </c>
      <c r="F213" s="162">
        <v>88</v>
      </c>
      <c r="G213" s="161"/>
      <c r="H213" s="161">
        <v>103</v>
      </c>
      <c r="I213" s="163">
        <v>103</v>
      </c>
      <c r="J213" s="164" t="s">
        <v>644</v>
      </c>
      <c r="K213" s="165">
        <v>15</v>
      </c>
      <c r="L213" s="166">
        <v>0.170454545454545</v>
      </c>
      <c r="M213" s="161" t="s">
        <v>556</v>
      </c>
      <c r="N213" s="167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56</v>
      </c>
      <c r="B214" s="159">
        <v>42492</v>
      </c>
      <c r="C214" s="159"/>
      <c r="D214" s="160" t="s">
        <v>663</v>
      </c>
      <c r="E214" s="161" t="s">
        <v>586</v>
      </c>
      <c r="F214" s="162">
        <v>127.5</v>
      </c>
      <c r="G214" s="161"/>
      <c r="H214" s="161">
        <v>148</v>
      </c>
      <c r="I214" s="163" t="s">
        <v>664</v>
      </c>
      <c r="J214" s="164" t="s">
        <v>644</v>
      </c>
      <c r="K214" s="165">
        <f>H214-F214</f>
        <v>20.5</v>
      </c>
      <c r="L214" s="166">
        <f>K214/F214</f>
        <v>0.16078431372549021</v>
      </c>
      <c r="M214" s="161" t="s">
        <v>556</v>
      </c>
      <c r="N214" s="167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57</v>
      </c>
      <c r="B215" s="159">
        <v>42493</v>
      </c>
      <c r="C215" s="159"/>
      <c r="D215" s="160" t="s">
        <v>665</v>
      </c>
      <c r="E215" s="161" t="s">
        <v>586</v>
      </c>
      <c r="F215" s="162">
        <v>675</v>
      </c>
      <c r="G215" s="161"/>
      <c r="H215" s="161">
        <v>815</v>
      </c>
      <c r="I215" s="163" t="s">
        <v>666</v>
      </c>
      <c r="J215" s="164" t="s">
        <v>644</v>
      </c>
      <c r="K215" s="165">
        <f>H215-F215</f>
        <v>140</v>
      </c>
      <c r="L215" s="166">
        <f>K215/F215</f>
        <v>0.2074074074074074</v>
      </c>
      <c r="M215" s="161" t="s">
        <v>556</v>
      </c>
      <c r="N215" s="167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58</v>
      </c>
      <c r="B216" s="169">
        <v>42522</v>
      </c>
      <c r="C216" s="169"/>
      <c r="D216" s="170" t="s">
        <v>667</v>
      </c>
      <c r="E216" s="171" t="s">
        <v>586</v>
      </c>
      <c r="F216" s="172">
        <v>500</v>
      </c>
      <c r="G216" s="172"/>
      <c r="H216" s="173">
        <v>232.5</v>
      </c>
      <c r="I216" s="173" t="s">
        <v>668</v>
      </c>
      <c r="J216" s="174" t="s">
        <v>669</v>
      </c>
      <c r="K216" s="175">
        <f>H216-F216</f>
        <v>-267.5</v>
      </c>
      <c r="L216" s="176">
        <f>K216/F216</f>
        <v>-0.53500000000000003</v>
      </c>
      <c r="M216" s="172" t="s">
        <v>568</v>
      </c>
      <c r="N216" s="169">
        <v>43735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59</v>
      </c>
      <c r="B217" s="159">
        <v>42527</v>
      </c>
      <c r="C217" s="159"/>
      <c r="D217" s="160" t="s">
        <v>511</v>
      </c>
      <c r="E217" s="161" t="s">
        <v>586</v>
      </c>
      <c r="F217" s="162">
        <v>110</v>
      </c>
      <c r="G217" s="161"/>
      <c r="H217" s="161">
        <v>126.5</v>
      </c>
      <c r="I217" s="163">
        <v>125</v>
      </c>
      <c r="J217" s="164" t="s">
        <v>595</v>
      </c>
      <c r="K217" s="165">
        <f>H217-F217</f>
        <v>16.5</v>
      </c>
      <c r="L217" s="166">
        <f>K217/F217</f>
        <v>0.15</v>
      </c>
      <c r="M217" s="161" t="s">
        <v>556</v>
      </c>
      <c r="N217" s="167">
        <v>42552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60</v>
      </c>
      <c r="B218" s="159">
        <v>42538</v>
      </c>
      <c r="C218" s="159"/>
      <c r="D218" s="160" t="s">
        <v>670</v>
      </c>
      <c r="E218" s="161" t="s">
        <v>586</v>
      </c>
      <c r="F218" s="162">
        <v>44</v>
      </c>
      <c r="G218" s="161"/>
      <c r="H218" s="161">
        <v>69.5</v>
      </c>
      <c r="I218" s="163">
        <v>69.5</v>
      </c>
      <c r="J218" s="164" t="s">
        <v>671</v>
      </c>
      <c r="K218" s="165">
        <f>H218-F218</f>
        <v>25.5</v>
      </c>
      <c r="L218" s="166">
        <f>K218/F218</f>
        <v>0.57954545454545459</v>
      </c>
      <c r="M218" s="161" t="s">
        <v>556</v>
      </c>
      <c r="N218" s="167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61</v>
      </c>
      <c r="B219" s="159">
        <v>42549</v>
      </c>
      <c r="C219" s="159"/>
      <c r="D219" s="160" t="s">
        <v>672</v>
      </c>
      <c r="E219" s="161" t="s">
        <v>586</v>
      </c>
      <c r="F219" s="162">
        <v>262.5</v>
      </c>
      <c r="G219" s="161"/>
      <c r="H219" s="161">
        <v>340</v>
      </c>
      <c r="I219" s="163">
        <v>333</v>
      </c>
      <c r="J219" s="164" t="s">
        <v>673</v>
      </c>
      <c r="K219" s="165">
        <v>77.5</v>
      </c>
      <c r="L219" s="166">
        <v>0.29523809523809502</v>
      </c>
      <c r="M219" s="161" t="s">
        <v>556</v>
      </c>
      <c r="N219" s="167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62</v>
      </c>
      <c r="B220" s="159">
        <v>42549</v>
      </c>
      <c r="C220" s="159"/>
      <c r="D220" s="160" t="s">
        <v>674</v>
      </c>
      <c r="E220" s="161" t="s">
        <v>586</v>
      </c>
      <c r="F220" s="162">
        <v>840</v>
      </c>
      <c r="G220" s="161"/>
      <c r="H220" s="161">
        <v>1230</v>
      </c>
      <c r="I220" s="163">
        <v>1230</v>
      </c>
      <c r="J220" s="164" t="s">
        <v>644</v>
      </c>
      <c r="K220" s="165">
        <v>390</v>
      </c>
      <c r="L220" s="166">
        <v>0.46428571428571402</v>
      </c>
      <c r="M220" s="161" t="s">
        <v>556</v>
      </c>
      <c r="N220" s="167">
        <v>42649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1">
        <v>63</v>
      </c>
      <c r="B221" s="182">
        <v>42556</v>
      </c>
      <c r="C221" s="182"/>
      <c r="D221" s="183" t="s">
        <v>675</v>
      </c>
      <c r="E221" s="184" t="s">
        <v>586</v>
      </c>
      <c r="F221" s="184">
        <v>395</v>
      </c>
      <c r="G221" s="185"/>
      <c r="H221" s="185">
        <f>(468.5+342.5)/2</f>
        <v>405.5</v>
      </c>
      <c r="I221" s="185">
        <v>510</v>
      </c>
      <c r="J221" s="186" t="s">
        <v>676</v>
      </c>
      <c r="K221" s="187">
        <f t="shared" ref="K221:K227" si="158">H221-F221</f>
        <v>10.5</v>
      </c>
      <c r="L221" s="188">
        <f t="shared" ref="L221:L227" si="159">K221/F221</f>
        <v>2.6582278481012658E-2</v>
      </c>
      <c r="M221" s="184" t="s">
        <v>677</v>
      </c>
      <c r="N221" s="182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8">
        <v>64</v>
      </c>
      <c r="B222" s="169">
        <v>42584</v>
      </c>
      <c r="C222" s="169"/>
      <c r="D222" s="170" t="s">
        <v>678</v>
      </c>
      <c r="E222" s="171" t="s">
        <v>558</v>
      </c>
      <c r="F222" s="172">
        <f>169.5-12.8</f>
        <v>156.69999999999999</v>
      </c>
      <c r="G222" s="172"/>
      <c r="H222" s="173">
        <v>77</v>
      </c>
      <c r="I222" s="173" t="s">
        <v>679</v>
      </c>
      <c r="J222" s="174" t="s">
        <v>680</v>
      </c>
      <c r="K222" s="175">
        <f t="shared" si="158"/>
        <v>-79.699999999999989</v>
      </c>
      <c r="L222" s="176">
        <f t="shared" si="159"/>
        <v>-0.50861518825781749</v>
      </c>
      <c r="M222" s="172" t="s">
        <v>568</v>
      </c>
      <c r="N222" s="16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8">
        <v>65</v>
      </c>
      <c r="B223" s="169">
        <v>42586</v>
      </c>
      <c r="C223" s="169"/>
      <c r="D223" s="170" t="s">
        <v>681</v>
      </c>
      <c r="E223" s="171" t="s">
        <v>586</v>
      </c>
      <c r="F223" s="172">
        <v>400</v>
      </c>
      <c r="G223" s="172"/>
      <c r="H223" s="173">
        <v>305</v>
      </c>
      <c r="I223" s="173">
        <v>475</v>
      </c>
      <c r="J223" s="174" t="s">
        <v>682</v>
      </c>
      <c r="K223" s="175">
        <f t="shared" si="158"/>
        <v>-95</v>
      </c>
      <c r="L223" s="176">
        <f t="shared" si="159"/>
        <v>-0.23749999999999999</v>
      </c>
      <c r="M223" s="172" t="s">
        <v>568</v>
      </c>
      <c r="N223" s="169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66</v>
      </c>
      <c r="B224" s="159">
        <v>42593</v>
      </c>
      <c r="C224" s="159"/>
      <c r="D224" s="160" t="s">
        <v>683</v>
      </c>
      <c r="E224" s="161" t="s">
        <v>586</v>
      </c>
      <c r="F224" s="162">
        <v>86.5</v>
      </c>
      <c r="G224" s="161"/>
      <c r="H224" s="161">
        <v>130</v>
      </c>
      <c r="I224" s="163">
        <v>130</v>
      </c>
      <c r="J224" s="164" t="s">
        <v>684</v>
      </c>
      <c r="K224" s="165">
        <f t="shared" si="158"/>
        <v>43.5</v>
      </c>
      <c r="L224" s="166">
        <f t="shared" si="159"/>
        <v>0.50289017341040465</v>
      </c>
      <c r="M224" s="161" t="s">
        <v>556</v>
      </c>
      <c r="N224" s="167">
        <v>43091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67</v>
      </c>
      <c r="B225" s="169">
        <v>42600</v>
      </c>
      <c r="C225" s="169"/>
      <c r="D225" s="170" t="s">
        <v>109</v>
      </c>
      <c r="E225" s="171" t="s">
        <v>586</v>
      </c>
      <c r="F225" s="172">
        <v>133.5</v>
      </c>
      <c r="G225" s="172"/>
      <c r="H225" s="173">
        <v>126.5</v>
      </c>
      <c r="I225" s="173">
        <v>178</v>
      </c>
      <c r="J225" s="174" t="s">
        <v>685</v>
      </c>
      <c r="K225" s="175">
        <f t="shared" si="158"/>
        <v>-7</v>
      </c>
      <c r="L225" s="176">
        <f t="shared" si="159"/>
        <v>-5.2434456928838954E-2</v>
      </c>
      <c r="M225" s="172" t="s">
        <v>568</v>
      </c>
      <c r="N225" s="169">
        <v>42615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68</v>
      </c>
      <c r="B226" s="159">
        <v>42613</v>
      </c>
      <c r="C226" s="159"/>
      <c r="D226" s="160" t="s">
        <v>686</v>
      </c>
      <c r="E226" s="161" t="s">
        <v>586</v>
      </c>
      <c r="F226" s="162">
        <v>560</v>
      </c>
      <c r="G226" s="161"/>
      <c r="H226" s="161">
        <v>725</v>
      </c>
      <c r="I226" s="163">
        <v>725</v>
      </c>
      <c r="J226" s="164" t="s">
        <v>588</v>
      </c>
      <c r="K226" s="165">
        <f t="shared" si="158"/>
        <v>165</v>
      </c>
      <c r="L226" s="166">
        <f t="shared" si="159"/>
        <v>0.29464285714285715</v>
      </c>
      <c r="M226" s="161" t="s">
        <v>556</v>
      </c>
      <c r="N226" s="167">
        <v>42456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69</v>
      </c>
      <c r="B227" s="159">
        <v>42614</v>
      </c>
      <c r="C227" s="159"/>
      <c r="D227" s="160" t="s">
        <v>687</v>
      </c>
      <c r="E227" s="161" t="s">
        <v>586</v>
      </c>
      <c r="F227" s="162">
        <v>160.5</v>
      </c>
      <c r="G227" s="161"/>
      <c r="H227" s="161">
        <v>210</v>
      </c>
      <c r="I227" s="163">
        <v>210</v>
      </c>
      <c r="J227" s="164" t="s">
        <v>588</v>
      </c>
      <c r="K227" s="165">
        <f t="shared" si="158"/>
        <v>49.5</v>
      </c>
      <c r="L227" s="166">
        <f t="shared" si="159"/>
        <v>0.30841121495327101</v>
      </c>
      <c r="M227" s="161" t="s">
        <v>556</v>
      </c>
      <c r="N227" s="167">
        <v>42871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70</v>
      </c>
      <c r="B228" s="159">
        <v>42646</v>
      </c>
      <c r="C228" s="159"/>
      <c r="D228" s="160" t="s">
        <v>385</v>
      </c>
      <c r="E228" s="161" t="s">
        <v>586</v>
      </c>
      <c r="F228" s="162">
        <v>430</v>
      </c>
      <c r="G228" s="161"/>
      <c r="H228" s="161">
        <v>596</v>
      </c>
      <c r="I228" s="163">
        <v>575</v>
      </c>
      <c r="J228" s="164" t="s">
        <v>688</v>
      </c>
      <c r="K228" s="165">
        <v>166</v>
      </c>
      <c r="L228" s="166">
        <v>0.38604651162790699</v>
      </c>
      <c r="M228" s="161" t="s">
        <v>556</v>
      </c>
      <c r="N228" s="167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71</v>
      </c>
      <c r="B229" s="159">
        <v>42657</v>
      </c>
      <c r="C229" s="159"/>
      <c r="D229" s="160" t="s">
        <v>689</v>
      </c>
      <c r="E229" s="161" t="s">
        <v>586</v>
      </c>
      <c r="F229" s="162">
        <v>280</v>
      </c>
      <c r="G229" s="161"/>
      <c r="H229" s="161">
        <v>345</v>
      </c>
      <c r="I229" s="163">
        <v>345</v>
      </c>
      <c r="J229" s="164" t="s">
        <v>588</v>
      </c>
      <c r="K229" s="165">
        <f t="shared" ref="K229:K234" si="160">H229-F229</f>
        <v>65</v>
      </c>
      <c r="L229" s="166">
        <f>K229/F229</f>
        <v>0.23214285714285715</v>
      </c>
      <c r="M229" s="161" t="s">
        <v>556</v>
      </c>
      <c r="N229" s="167">
        <v>42814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72</v>
      </c>
      <c r="B230" s="159">
        <v>42657</v>
      </c>
      <c r="C230" s="159"/>
      <c r="D230" s="160" t="s">
        <v>690</v>
      </c>
      <c r="E230" s="161" t="s">
        <v>586</v>
      </c>
      <c r="F230" s="162">
        <v>245</v>
      </c>
      <c r="G230" s="161"/>
      <c r="H230" s="161">
        <v>325.5</v>
      </c>
      <c r="I230" s="163">
        <v>330</v>
      </c>
      <c r="J230" s="164" t="s">
        <v>691</v>
      </c>
      <c r="K230" s="165">
        <f t="shared" si="160"/>
        <v>80.5</v>
      </c>
      <c r="L230" s="166">
        <f>K230/F230</f>
        <v>0.32857142857142857</v>
      </c>
      <c r="M230" s="161" t="s">
        <v>556</v>
      </c>
      <c r="N230" s="167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73</v>
      </c>
      <c r="B231" s="159">
        <v>42660</v>
      </c>
      <c r="C231" s="159"/>
      <c r="D231" s="160" t="s">
        <v>338</v>
      </c>
      <c r="E231" s="161" t="s">
        <v>586</v>
      </c>
      <c r="F231" s="162">
        <v>125</v>
      </c>
      <c r="G231" s="161"/>
      <c r="H231" s="161">
        <v>160</v>
      </c>
      <c r="I231" s="163">
        <v>160</v>
      </c>
      <c r="J231" s="164" t="s">
        <v>644</v>
      </c>
      <c r="K231" s="165">
        <f t="shared" si="160"/>
        <v>35</v>
      </c>
      <c r="L231" s="166">
        <v>0.28000000000000003</v>
      </c>
      <c r="M231" s="161" t="s">
        <v>556</v>
      </c>
      <c r="N231" s="167">
        <v>42803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74</v>
      </c>
      <c r="B232" s="159">
        <v>42660</v>
      </c>
      <c r="C232" s="159"/>
      <c r="D232" s="160" t="s">
        <v>445</v>
      </c>
      <c r="E232" s="161" t="s">
        <v>586</v>
      </c>
      <c r="F232" s="162">
        <v>114</v>
      </c>
      <c r="G232" s="161"/>
      <c r="H232" s="161">
        <v>145</v>
      </c>
      <c r="I232" s="163">
        <v>145</v>
      </c>
      <c r="J232" s="164" t="s">
        <v>644</v>
      </c>
      <c r="K232" s="165">
        <f t="shared" si="160"/>
        <v>31</v>
      </c>
      <c r="L232" s="166">
        <f>K232/F232</f>
        <v>0.27192982456140352</v>
      </c>
      <c r="M232" s="161" t="s">
        <v>556</v>
      </c>
      <c r="N232" s="167">
        <v>42859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75</v>
      </c>
      <c r="B233" s="159">
        <v>42660</v>
      </c>
      <c r="C233" s="159"/>
      <c r="D233" s="160" t="s">
        <v>692</v>
      </c>
      <c r="E233" s="161" t="s">
        <v>586</v>
      </c>
      <c r="F233" s="162">
        <v>212</v>
      </c>
      <c r="G233" s="161"/>
      <c r="H233" s="161">
        <v>280</v>
      </c>
      <c r="I233" s="163">
        <v>276</v>
      </c>
      <c r="J233" s="164" t="s">
        <v>693</v>
      </c>
      <c r="K233" s="165">
        <f t="shared" si="160"/>
        <v>68</v>
      </c>
      <c r="L233" s="166">
        <f>K233/F233</f>
        <v>0.32075471698113206</v>
      </c>
      <c r="M233" s="161" t="s">
        <v>556</v>
      </c>
      <c r="N233" s="167">
        <v>42858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76</v>
      </c>
      <c r="B234" s="159">
        <v>42678</v>
      </c>
      <c r="C234" s="159"/>
      <c r="D234" s="160" t="s">
        <v>435</v>
      </c>
      <c r="E234" s="161" t="s">
        <v>586</v>
      </c>
      <c r="F234" s="162">
        <v>155</v>
      </c>
      <c r="G234" s="161"/>
      <c r="H234" s="161">
        <v>210</v>
      </c>
      <c r="I234" s="163">
        <v>210</v>
      </c>
      <c r="J234" s="164" t="s">
        <v>694</v>
      </c>
      <c r="K234" s="165">
        <f t="shared" si="160"/>
        <v>55</v>
      </c>
      <c r="L234" s="166">
        <f>K234/F234</f>
        <v>0.35483870967741937</v>
      </c>
      <c r="M234" s="161" t="s">
        <v>556</v>
      </c>
      <c r="N234" s="167">
        <v>42944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8">
        <v>77</v>
      </c>
      <c r="B235" s="169">
        <v>42710</v>
      </c>
      <c r="C235" s="169"/>
      <c r="D235" s="170" t="s">
        <v>695</v>
      </c>
      <c r="E235" s="171" t="s">
        <v>586</v>
      </c>
      <c r="F235" s="172">
        <v>150.5</v>
      </c>
      <c r="G235" s="172"/>
      <c r="H235" s="173">
        <v>72.5</v>
      </c>
      <c r="I235" s="173">
        <v>174</v>
      </c>
      <c r="J235" s="174" t="s">
        <v>696</v>
      </c>
      <c r="K235" s="175">
        <v>-78</v>
      </c>
      <c r="L235" s="176">
        <v>-0.51827242524916906</v>
      </c>
      <c r="M235" s="172" t="s">
        <v>568</v>
      </c>
      <c r="N235" s="169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78</v>
      </c>
      <c r="B236" s="159">
        <v>42712</v>
      </c>
      <c r="C236" s="159"/>
      <c r="D236" s="160" t="s">
        <v>697</v>
      </c>
      <c r="E236" s="161" t="s">
        <v>586</v>
      </c>
      <c r="F236" s="162">
        <v>380</v>
      </c>
      <c r="G236" s="161"/>
      <c r="H236" s="161">
        <v>478</v>
      </c>
      <c r="I236" s="163">
        <v>468</v>
      </c>
      <c r="J236" s="164" t="s">
        <v>644</v>
      </c>
      <c r="K236" s="165">
        <f>H236-F236</f>
        <v>98</v>
      </c>
      <c r="L236" s="166">
        <f>K236/F236</f>
        <v>0.25789473684210529</v>
      </c>
      <c r="M236" s="161" t="s">
        <v>556</v>
      </c>
      <c r="N236" s="167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79</v>
      </c>
      <c r="B237" s="159">
        <v>42734</v>
      </c>
      <c r="C237" s="159"/>
      <c r="D237" s="160" t="s">
        <v>108</v>
      </c>
      <c r="E237" s="161" t="s">
        <v>586</v>
      </c>
      <c r="F237" s="162">
        <v>305</v>
      </c>
      <c r="G237" s="161"/>
      <c r="H237" s="161">
        <v>375</v>
      </c>
      <c r="I237" s="163">
        <v>375</v>
      </c>
      <c r="J237" s="164" t="s">
        <v>644</v>
      </c>
      <c r="K237" s="165">
        <f>H237-F237</f>
        <v>70</v>
      </c>
      <c r="L237" s="166">
        <f>K237/F237</f>
        <v>0.22950819672131148</v>
      </c>
      <c r="M237" s="161" t="s">
        <v>556</v>
      </c>
      <c r="N237" s="167">
        <v>42768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8">
        <v>80</v>
      </c>
      <c r="B238" s="159">
        <v>42739</v>
      </c>
      <c r="C238" s="159"/>
      <c r="D238" s="160" t="s">
        <v>94</v>
      </c>
      <c r="E238" s="161" t="s">
        <v>586</v>
      </c>
      <c r="F238" s="162">
        <v>99.5</v>
      </c>
      <c r="G238" s="161"/>
      <c r="H238" s="161">
        <v>158</v>
      </c>
      <c r="I238" s="163">
        <v>158</v>
      </c>
      <c r="J238" s="164" t="s">
        <v>644</v>
      </c>
      <c r="K238" s="165">
        <f>H238-F238</f>
        <v>58.5</v>
      </c>
      <c r="L238" s="166">
        <f>K238/F238</f>
        <v>0.5879396984924623</v>
      </c>
      <c r="M238" s="161" t="s">
        <v>556</v>
      </c>
      <c r="N238" s="167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81</v>
      </c>
      <c r="B239" s="159">
        <v>42739</v>
      </c>
      <c r="C239" s="159"/>
      <c r="D239" s="160" t="s">
        <v>94</v>
      </c>
      <c r="E239" s="161" t="s">
        <v>586</v>
      </c>
      <c r="F239" s="162">
        <v>99.5</v>
      </c>
      <c r="G239" s="161"/>
      <c r="H239" s="161">
        <v>158</v>
      </c>
      <c r="I239" s="163">
        <v>158</v>
      </c>
      <c r="J239" s="164" t="s">
        <v>644</v>
      </c>
      <c r="K239" s="165">
        <v>58.5</v>
      </c>
      <c r="L239" s="166">
        <v>0.58793969849246197</v>
      </c>
      <c r="M239" s="161" t="s">
        <v>556</v>
      </c>
      <c r="N239" s="167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82</v>
      </c>
      <c r="B240" s="159">
        <v>42786</v>
      </c>
      <c r="C240" s="159"/>
      <c r="D240" s="160" t="s">
        <v>184</v>
      </c>
      <c r="E240" s="161" t="s">
        <v>586</v>
      </c>
      <c r="F240" s="162">
        <v>140.5</v>
      </c>
      <c r="G240" s="161"/>
      <c r="H240" s="161">
        <v>220</v>
      </c>
      <c r="I240" s="163">
        <v>220</v>
      </c>
      <c r="J240" s="164" t="s">
        <v>644</v>
      </c>
      <c r="K240" s="165">
        <f>H240-F240</f>
        <v>79.5</v>
      </c>
      <c r="L240" s="166">
        <f>K240/F240</f>
        <v>0.5658362989323843</v>
      </c>
      <c r="M240" s="161" t="s">
        <v>556</v>
      </c>
      <c r="N240" s="167">
        <v>42864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8">
        <v>83</v>
      </c>
      <c r="B241" s="159">
        <v>42786</v>
      </c>
      <c r="C241" s="159"/>
      <c r="D241" s="160" t="s">
        <v>698</v>
      </c>
      <c r="E241" s="161" t="s">
        <v>586</v>
      </c>
      <c r="F241" s="162">
        <v>202.5</v>
      </c>
      <c r="G241" s="161"/>
      <c r="H241" s="161">
        <v>234</v>
      </c>
      <c r="I241" s="163">
        <v>234</v>
      </c>
      <c r="J241" s="164" t="s">
        <v>644</v>
      </c>
      <c r="K241" s="165">
        <v>31.5</v>
      </c>
      <c r="L241" s="166">
        <v>0.155555555555556</v>
      </c>
      <c r="M241" s="161" t="s">
        <v>556</v>
      </c>
      <c r="N241" s="167">
        <v>42836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84</v>
      </c>
      <c r="B242" s="159">
        <v>42818</v>
      </c>
      <c r="C242" s="159"/>
      <c r="D242" s="160" t="s">
        <v>699</v>
      </c>
      <c r="E242" s="161" t="s">
        <v>586</v>
      </c>
      <c r="F242" s="162">
        <v>300.5</v>
      </c>
      <c r="G242" s="161"/>
      <c r="H242" s="161">
        <v>417.5</v>
      </c>
      <c r="I242" s="163">
        <v>420</v>
      </c>
      <c r="J242" s="164" t="s">
        <v>700</v>
      </c>
      <c r="K242" s="165">
        <f>H242-F242</f>
        <v>117</v>
      </c>
      <c r="L242" s="166">
        <f>K242/F242</f>
        <v>0.38935108153078202</v>
      </c>
      <c r="M242" s="161" t="s">
        <v>556</v>
      </c>
      <c r="N242" s="167">
        <v>43070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85</v>
      </c>
      <c r="B243" s="159">
        <v>42818</v>
      </c>
      <c r="C243" s="159"/>
      <c r="D243" s="160" t="s">
        <v>674</v>
      </c>
      <c r="E243" s="161" t="s">
        <v>586</v>
      </c>
      <c r="F243" s="162">
        <v>850</v>
      </c>
      <c r="G243" s="161"/>
      <c r="H243" s="161">
        <v>1042.5</v>
      </c>
      <c r="I243" s="163">
        <v>1023</v>
      </c>
      <c r="J243" s="164" t="s">
        <v>701</v>
      </c>
      <c r="K243" s="165">
        <v>192.5</v>
      </c>
      <c r="L243" s="166">
        <v>0.22647058823529401</v>
      </c>
      <c r="M243" s="161" t="s">
        <v>556</v>
      </c>
      <c r="N243" s="167">
        <v>42830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86</v>
      </c>
      <c r="B244" s="159">
        <v>42830</v>
      </c>
      <c r="C244" s="159"/>
      <c r="D244" s="160" t="s">
        <v>464</v>
      </c>
      <c r="E244" s="161" t="s">
        <v>586</v>
      </c>
      <c r="F244" s="162">
        <v>785</v>
      </c>
      <c r="G244" s="161"/>
      <c r="H244" s="161">
        <v>930</v>
      </c>
      <c r="I244" s="163">
        <v>920</v>
      </c>
      <c r="J244" s="164" t="s">
        <v>702</v>
      </c>
      <c r="K244" s="165">
        <f>H244-F244</f>
        <v>145</v>
      </c>
      <c r="L244" s="166">
        <f>K244/F244</f>
        <v>0.18471337579617833</v>
      </c>
      <c r="M244" s="161" t="s">
        <v>556</v>
      </c>
      <c r="N244" s="167">
        <v>42976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8">
        <v>87</v>
      </c>
      <c r="B245" s="169">
        <v>42831</v>
      </c>
      <c r="C245" s="169"/>
      <c r="D245" s="170" t="s">
        <v>703</v>
      </c>
      <c r="E245" s="171" t="s">
        <v>586</v>
      </c>
      <c r="F245" s="172">
        <v>40</v>
      </c>
      <c r="G245" s="172"/>
      <c r="H245" s="173">
        <v>13.1</v>
      </c>
      <c r="I245" s="173">
        <v>60</v>
      </c>
      <c r="J245" s="174" t="s">
        <v>704</v>
      </c>
      <c r="K245" s="175">
        <v>-26.9</v>
      </c>
      <c r="L245" s="176">
        <v>-0.67249999999999999</v>
      </c>
      <c r="M245" s="172" t="s">
        <v>568</v>
      </c>
      <c r="N245" s="169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8">
        <v>88</v>
      </c>
      <c r="B246" s="159">
        <v>42837</v>
      </c>
      <c r="C246" s="159"/>
      <c r="D246" s="160" t="s">
        <v>93</v>
      </c>
      <c r="E246" s="161" t="s">
        <v>586</v>
      </c>
      <c r="F246" s="162">
        <v>289.5</v>
      </c>
      <c r="G246" s="161"/>
      <c r="H246" s="161">
        <v>354</v>
      </c>
      <c r="I246" s="163">
        <v>360</v>
      </c>
      <c r="J246" s="164" t="s">
        <v>705</v>
      </c>
      <c r="K246" s="165">
        <f t="shared" ref="K246:K254" si="161">H246-F246</f>
        <v>64.5</v>
      </c>
      <c r="L246" s="166">
        <f t="shared" ref="L246:L254" si="162">K246/F246</f>
        <v>0.22279792746113988</v>
      </c>
      <c r="M246" s="161" t="s">
        <v>556</v>
      </c>
      <c r="N246" s="167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8">
        <v>89</v>
      </c>
      <c r="B247" s="159">
        <v>42845</v>
      </c>
      <c r="C247" s="159"/>
      <c r="D247" s="160" t="s">
        <v>410</v>
      </c>
      <c r="E247" s="161" t="s">
        <v>586</v>
      </c>
      <c r="F247" s="162">
        <v>700</v>
      </c>
      <c r="G247" s="161"/>
      <c r="H247" s="161">
        <v>840</v>
      </c>
      <c r="I247" s="163">
        <v>840</v>
      </c>
      <c r="J247" s="164" t="s">
        <v>706</v>
      </c>
      <c r="K247" s="165">
        <f t="shared" si="161"/>
        <v>140</v>
      </c>
      <c r="L247" s="166">
        <f t="shared" si="162"/>
        <v>0.2</v>
      </c>
      <c r="M247" s="161" t="s">
        <v>556</v>
      </c>
      <c r="N247" s="167">
        <v>42893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90</v>
      </c>
      <c r="B248" s="159">
        <v>42887</v>
      </c>
      <c r="C248" s="159"/>
      <c r="D248" s="160" t="s">
        <v>707</v>
      </c>
      <c r="E248" s="161" t="s">
        <v>586</v>
      </c>
      <c r="F248" s="162">
        <v>130</v>
      </c>
      <c r="G248" s="161"/>
      <c r="H248" s="161">
        <v>144.25</v>
      </c>
      <c r="I248" s="163">
        <v>170</v>
      </c>
      <c r="J248" s="164" t="s">
        <v>708</v>
      </c>
      <c r="K248" s="165">
        <f t="shared" si="161"/>
        <v>14.25</v>
      </c>
      <c r="L248" s="166">
        <f t="shared" si="162"/>
        <v>0.10961538461538461</v>
      </c>
      <c r="M248" s="161" t="s">
        <v>556</v>
      </c>
      <c r="N248" s="167">
        <v>43675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8">
        <v>91</v>
      </c>
      <c r="B249" s="159">
        <v>42901</v>
      </c>
      <c r="C249" s="159"/>
      <c r="D249" s="160" t="s">
        <v>709</v>
      </c>
      <c r="E249" s="161" t="s">
        <v>586</v>
      </c>
      <c r="F249" s="162">
        <v>214.5</v>
      </c>
      <c r="G249" s="161"/>
      <c r="H249" s="161">
        <v>262</v>
      </c>
      <c r="I249" s="163">
        <v>262</v>
      </c>
      <c r="J249" s="164" t="s">
        <v>710</v>
      </c>
      <c r="K249" s="165">
        <f t="shared" si="161"/>
        <v>47.5</v>
      </c>
      <c r="L249" s="166">
        <f t="shared" si="162"/>
        <v>0.22144522144522144</v>
      </c>
      <c r="M249" s="161" t="s">
        <v>556</v>
      </c>
      <c r="N249" s="167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92</v>
      </c>
      <c r="B250" s="190">
        <v>42933</v>
      </c>
      <c r="C250" s="190"/>
      <c r="D250" s="191" t="s">
        <v>711</v>
      </c>
      <c r="E250" s="192" t="s">
        <v>586</v>
      </c>
      <c r="F250" s="193">
        <v>370</v>
      </c>
      <c r="G250" s="192"/>
      <c r="H250" s="192">
        <v>447.5</v>
      </c>
      <c r="I250" s="194">
        <v>450</v>
      </c>
      <c r="J250" s="195" t="s">
        <v>644</v>
      </c>
      <c r="K250" s="165">
        <f t="shared" si="161"/>
        <v>77.5</v>
      </c>
      <c r="L250" s="196">
        <f t="shared" si="162"/>
        <v>0.20945945945945946</v>
      </c>
      <c r="M250" s="192" t="s">
        <v>556</v>
      </c>
      <c r="N250" s="197">
        <v>43035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93</v>
      </c>
      <c r="B251" s="190">
        <v>42943</v>
      </c>
      <c r="C251" s="190"/>
      <c r="D251" s="191" t="s">
        <v>182</v>
      </c>
      <c r="E251" s="192" t="s">
        <v>586</v>
      </c>
      <c r="F251" s="193">
        <v>657.5</v>
      </c>
      <c r="G251" s="192"/>
      <c r="H251" s="192">
        <v>825</v>
      </c>
      <c r="I251" s="194">
        <v>820</v>
      </c>
      <c r="J251" s="195" t="s">
        <v>644</v>
      </c>
      <c r="K251" s="165">
        <f t="shared" si="161"/>
        <v>167.5</v>
      </c>
      <c r="L251" s="196">
        <f t="shared" si="162"/>
        <v>0.25475285171102663</v>
      </c>
      <c r="M251" s="192" t="s">
        <v>556</v>
      </c>
      <c r="N251" s="197">
        <v>43090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8">
        <v>94</v>
      </c>
      <c r="B252" s="159">
        <v>42964</v>
      </c>
      <c r="C252" s="159"/>
      <c r="D252" s="160" t="s">
        <v>353</v>
      </c>
      <c r="E252" s="161" t="s">
        <v>586</v>
      </c>
      <c r="F252" s="162">
        <v>605</v>
      </c>
      <c r="G252" s="161"/>
      <c r="H252" s="161">
        <v>750</v>
      </c>
      <c r="I252" s="163">
        <v>750</v>
      </c>
      <c r="J252" s="164" t="s">
        <v>702</v>
      </c>
      <c r="K252" s="165">
        <f t="shared" si="161"/>
        <v>145</v>
      </c>
      <c r="L252" s="166">
        <f t="shared" si="162"/>
        <v>0.23966942148760331</v>
      </c>
      <c r="M252" s="161" t="s">
        <v>556</v>
      </c>
      <c r="N252" s="167">
        <v>43027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8">
        <v>95</v>
      </c>
      <c r="B253" s="169">
        <v>42979</v>
      </c>
      <c r="C253" s="169"/>
      <c r="D253" s="177" t="s">
        <v>712</v>
      </c>
      <c r="E253" s="172" t="s">
        <v>586</v>
      </c>
      <c r="F253" s="172">
        <v>255</v>
      </c>
      <c r="G253" s="173"/>
      <c r="H253" s="173">
        <v>217.25</v>
      </c>
      <c r="I253" s="173">
        <v>320</v>
      </c>
      <c r="J253" s="174" t="s">
        <v>713</v>
      </c>
      <c r="K253" s="175">
        <f t="shared" si="161"/>
        <v>-37.75</v>
      </c>
      <c r="L253" s="178">
        <f t="shared" si="162"/>
        <v>-0.14803921568627451</v>
      </c>
      <c r="M253" s="172" t="s">
        <v>568</v>
      </c>
      <c r="N253" s="169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8">
        <v>96</v>
      </c>
      <c r="B254" s="159">
        <v>42997</v>
      </c>
      <c r="C254" s="159"/>
      <c r="D254" s="160" t="s">
        <v>714</v>
      </c>
      <c r="E254" s="161" t="s">
        <v>586</v>
      </c>
      <c r="F254" s="162">
        <v>215</v>
      </c>
      <c r="G254" s="161"/>
      <c r="H254" s="161">
        <v>258</v>
      </c>
      <c r="I254" s="163">
        <v>258</v>
      </c>
      <c r="J254" s="164" t="s">
        <v>644</v>
      </c>
      <c r="K254" s="165">
        <f t="shared" si="161"/>
        <v>43</v>
      </c>
      <c r="L254" s="166">
        <f t="shared" si="162"/>
        <v>0.2</v>
      </c>
      <c r="M254" s="161" t="s">
        <v>556</v>
      </c>
      <c r="N254" s="167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8">
        <v>97</v>
      </c>
      <c r="B255" s="159">
        <v>42997</v>
      </c>
      <c r="C255" s="159"/>
      <c r="D255" s="160" t="s">
        <v>714</v>
      </c>
      <c r="E255" s="161" t="s">
        <v>586</v>
      </c>
      <c r="F255" s="162">
        <v>215</v>
      </c>
      <c r="G255" s="161"/>
      <c r="H255" s="161">
        <v>258</v>
      </c>
      <c r="I255" s="163">
        <v>258</v>
      </c>
      <c r="J255" s="195" t="s">
        <v>644</v>
      </c>
      <c r="K255" s="165">
        <v>43</v>
      </c>
      <c r="L255" s="166">
        <v>0.2</v>
      </c>
      <c r="M255" s="161" t="s">
        <v>556</v>
      </c>
      <c r="N255" s="167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98</v>
      </c>
      <c r="B256" s="190">
        <v>42998</v>
      </c>
      <c r="C256" s="190"/>
      <c r="D256" s="191" t="s">
        <v>715</v>
      </c>
      <c r="E256" s="192" t="s">
        <v>586</v>
      </c>
      <c r="F256" s="162">
        <v>75</v>
      </c>
      <c r="G256" s="192"/>
      <c r="H256" s="192">
        <v>90</v>
      </c>
      <c r="I256" s="194">
        <v>90</v>
      </c>
      <c r="J256" s="164" t="s">
        <v>716</v>
      </c>
      <c r="K256" s="165">
        <f t="shared" ref="K256:K261" si="163">H256-F256</f>
        <v>15</v>
      </c>
      <c r="L256" s="166">
        <f t="shared" ref="L256:L261" si="164">K256/F256</f>
        <v>0.2</v>
      </c>
      <c r="M256" s="161" t="s">
        <v>556</v>
      </c>
      <c r="N256" s="167">
        <v>43019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99</v>
      </c>
      <c r="B257" s="190">
        <v>43011</v>
      </c>
      <c r="C257" s="190"/>
      <c r="D257" s="191" t="s">
        <v>570</v>
      </c>
      <c r="E257" s="192" t="s">
        <v>586</v>
      </c>
      <c r="F257" s="193">
        <v>315</v>
      </c>
      <c r="G257" s="192"/>
      <c r="H257" s="192">
        <v>392</v>
      </c>
      <c r="I257" s="194">
        <v>384</v>
      </c>
      <c r="J257" s="195" t="s">
        <v>717</v>
      </c>
      <c r="K257" s="165">
        <f t="shared" si="163"/>
        <v>77</v>
      </c>
      <c r="L257" s="196">
        <f t="shared" si="164"/>
        <v>0.24444444444444444</v>
      </c>
      <c r="M257" s="192" t="s">
        <v>556</v>
      </c>
      <c r="N257" s="197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100</v>
      </c>
      <c r="B258" s="190">
        <v>43013</v>
      </c>
      <c r="C258" s="190"/>
      <c r="D258" s="191" t="s">
        <v>440</v>
      </c>
      <c r="E258" s="192" t="s">
        <v>586</v>
      </c>
      <c r="F258" s="193">
        <v>145</v>
      </c>
      <c r="G258" s="192"/>
      <c r="H258" s="192">
        <v>179</v>
      </c>
      <c r="I258" s="194">
        <v>180</v>
      </c>
      <c r="J258" s="195" t="s">
        <v>718</v>
      </c>
      <c r="K258" s="165">
        <f t="shared" si="163"/>
        <v>34</v>
      </c>
      <c r="L258" s="196">
        <f t="shared" si="164"/>
        <v>0.23448275862068965</v>
      </c>
      <c r="M258" s="192" t="s">
        <v>556</v>
      </c>
      <c r="N258" s="197">
        <v>43025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101</v>
      </c>
      <c r="B259" s="190">
        <v>43014</v>
      </c>
      <c r="C259" s="190"/>
      <c r="D259" s="191" t="s">
        <v>328</v>
      </c>
      <c r="E259" s="192" t="s">
        <v>586</v>
      </c>
      <c r="F259" s="193">
        <v>256</v>
      </c>
      <c r="G259" s="192"/>
      <c r="H259" s="192">
        <v>323</v>
      </c>
      <c r="I259" s="194">
        <v>320</v>
      </c>
      <c r="J259" s="195" t="s">
        <v>644</v>
      </c>
      <c r="K259" s="165">
        <f t="shared" si="163"/>
        <v>67</v>
      </c>
      <c r="L259" s="196">
        <f t="shared" si="164"/>
        <v>0.26171875</v>
      </c>
      <c r="M259" s="192" t="s">
        <v>556</v>
      </c>
      <c r="N259" s="197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102</v>
      </c>
      <c r="B260" s="190">
        <v>43017</v>
      </c>
      <c r="C260" s="190"/>
      <c r="D260" s="191" t="s">
        <v>343</v>
      </c>
      <c r="E260" s="192" t="s">
        <v>586</v>
      </c>
      <c r="F260" s="193">
        <v>137.5</v>
      </c>
      <c r="G260" s="192"/>
      <c r="H260" s="192">
        <v>184</v>
      </c>
      <c r="I260" s="194">
        <v>183</v>
      </c>
      <c r="J260" s="195" t="s">
        <v>719</v>
      </c>
      <c r="K260" s="165">
        <f t="shared" si="163"/>
        <v>46.5</v>
      </c>
      <c r="L260" s="196">
        <f t="shared" si="164"/>
        <v>0.33818181818181819</v>
      </c>
      <c r="M260" s="192" t="s">
        <v>556</v>
      </c>
      <c r="N260" s="197">
        <v>43108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103</v>
      </c>
      <c r="B261" s="190">
        <v>43018</v>
      </c>
      <c r="C261" s="190"/>
      <c r="D261" s="191" t="s">
        <v>720</v>
      </c>
      <c r="E261" s="192" t="s">
        <v>586</v>
      </c>
      <c r="F261" s="193">
        <v>125.5</v>
      </c>
      <c r="G261" s="192"/>
      <c r="H261" s="192">
        <v>158</v>
      </c>
      <c r="I261" s="194">
        <v>155</v>
      </c>
      <c r="J261" s="195" t="s">
        <v>721</v>
      </c>
      <c r="K261" s="165">
        <f t="shared" si="163"/>
        <v>32.5</v>
      </c>
      <c r="L261" s="196">
        <f t="shared" si="164"/>
        <v>0.25896414342629481</v>
      </c>
      <c r="M261" s="192" t="s">
        <v>556</v>
      </c>
      <c r="N261" s="197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104</v>
      </c>
      <c r="B262" s="190">
        <v>43018</v>
      </c>
      <c r="C262" s="190"/>
      <c r="D262" s="191" t="s">
        <v>722</v>
      </c>
      <c r="E262" s="192" t="s">
        <v>586</v>
      </c>
      <c r="F262" s="193">
        <v>895</v>
      </c>
      <c r="G262" s="192"/>
      <c r="H262" s="192">
        <v>1122.5</v>
      </c>
      <c r="I262" s="194">
        <v>1078</v>
      </c>
      <c r="J262" s="195" t="s">
        <v>723</v>
      </c>
      <c r="K262" s="165">
        <v>227.5</v>
      </c>
      <c r="L262" s="196">
        <v>0.25418994413407803</v>
      </c>
      <c r="M262" s="192" t="s">
        <v>556</v>
      </c>
      <c r="N262" s="197">
        <v>43117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105</v>
      </c>
      <c r="B263" s="190">
        <v>43020</v>
      </c>
      <c r="C263" s="190"/>
      <c r="D263" s="191" t="s">
        <v>337</v>
      </c>
      <c r="E263" s="192" t="s">
        <v>586</v>
      </c>
      <c r="F263" s="193">
        <v>525</v>
      </c>
      <c r="G263" s="192"/>
      <c r="H263" s="192">
        <v>629</v>
      </c>
      <c r="I263" s="194">
        <v>629</v>
      </c>
      <c r="J263" s="195" t="s">
        <v>644</v>
      </c>
      <c r="K263" s="165">
        <v>104</v>
      </c>
      <c r="L263" s="196">
        <v>0.19809523809523799</v>
      </c>
      <c r="M263" s="192" t="s">
        <v>556</v>
      </c>
      <c r="N263" s="197">
        <v>43119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106</v>
      </c>
      <c r="B264" s="190">
        <v>43046</v>
      </c>
      <c r="C264" s="190"/>
      <c r="D264" s="191" t="s">
        <v>376</v>
      </c>
      <c r="E264" s="192" t="s">
        <v>586</v>
      </c>
      <c r="F264" s="193">
        <v>740</v>
      </c>
      <c r="G264" s="192"/>
      <c r="H264" s="192">
        <v>892.5</v>
      </c>
      <c r="I264" s="194">
        <v>900</v>
      </c>
      <c r="J264" s="195" t="s">
        <v>724</v>
      </c>
      <c r="K264" s="165">
        <f>H264-F264</f>
        <v>152.5</v>
      </c>
      <c r="L264" s="196">
        <f>K264/F264</f>
        <v>0.20608108108108109</v>
      </c>
      <c r="M264" s="192" t="s">
        <v>556</v>
      </c>
      <c r="N264" s="197">
        <v>43052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8">
        <v>107</v>
      </c>
      <c r="B265" s="159">
        <v>43073</v>
      </c>
      <c r="C265" s="159"/>
      <c r="D265" s="160" t="s">
        <v>725</v>
      </c>
      <c r="E265" s="161" t="s">
        <v>586</v>
      </c>
      <c r="F265" s="162">
        <v>118.5</v>
      </c>
      <c r="G265" s="161"/>
      <c r="H265" s="161">
        <v>143.5</v>
      </c>
      <c r="I265" s="163">
        <v>145</v>
      </c>
      <c r="J265" s="164" t="s">
        <v>577</v>
      </c>
      <c r="K265" s="165">
        <f>H265-F265</f>
        <v>25</v>
      </c>
      <c r="L265" s="166">
        <f>K265/F265</f>
        <v>0.2109704641350211</v>
      </c>
      <c r="M265" s="161" t="s">
        <v>556</v>
      </c>
      <c r="N265" s="167">
        <v>43097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8">
        <v>108</v>
      </c>
      <c r="B266" s="169">
        <v>43090</v>
      </c>
      <c r="C266" s="169"/>
      <c r="D266" s="170" t="s">
        <v>415</v>
      </c>
      <c r="E266" s="171" t="s">
        <v>586</v>
      </c>
      <c r="F266" s="172">
        <v>715</v>
      </c>
      <c r="G266" s="172"/>
      <c r="H266" s="173">
        <v>500</v>
      </c>
      <c r="I266" s="173">
        <v>872</v>
      </c>
      <c r="J266" s="174" t="s">
        <v>726</v>
      </c>
      <c r="K266" s="175">
        <f>H266-F266</f>
        <v>-215</v>
      </c>
      <c r="L266" s="176">
        <f>K266/F266</f>
        <v>-0.30069930069930068</v>
      </c>
      <c r="M266" s="172" t="s">
        <v>568</v>
      </c>
      <c r="N266" s="169">
        <v>43670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8">
        <v>109</v>
      </c>
      <c r="B267" s="159">
        <v>43098</v>
      </c>
      <c r="C267" s="159"/>
      <c r="D267" s="160" t="s">
        <v>570</v>
      </c>
      <c r="E267" s="161" t="s">
        <v>586</v>
      </c>
      <c r="F267" s="162">
        <v>435</v>
      </c>
      <c r="G267" s="161"/>
      <c r="H267" s="161">
        <v>542.5</v>
      </c>
      <c r="I267" s="163">
        <v>539</v>
      </c>
      <c r="J267" s="164" t="s">
        <v>644</v>
      </c>
      <c r="K267" s="165">
        <v>107.5</v>
      </c>
      <c r="L267" s="166">
        <v>0.247126436781609</v>
      </c>
      <c r="M267" s="161" t="s">
        <v>556</v>
      </c>
      <c r="N267" s="167">
        <v>43206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8">
        <v>110</v>
      </c>
      <c r="B268" s="159">
        <v>43098</v>
      </c>
      <c r="C268" s="159"/>
      <c r="D268" s="160" t="s">
        <v>528</v>
      </c>
      <c r="E268" s="161" t="s">
        <v>586</v>
      </c>
      <c r="F268" s="162">
        <v>885</v>
      </c>
      <c r="G268" s="161"/>
      <c r="H268" s="161">
        <v>1090</v>
      </c>
      <c r="I268" s="163">
        <v>1084</v>
      </c>
      <c r="J268" s="164" t="s">
        <v>644</v>
      </c>
      <c r="K268" s="165">
        <v>205</v>
      </c>
      <c r="L268" s="166">
        <v>0.23163841807909599</v>
      </c>
      <c r="M268" s="161" t="s">
        <v>556</v>
      </c>
      <c r="N268" s="167">
        <v>43213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111</v>
      </c>
      <c r="B269" s="199">
        <v>43192</v>
      </c>
      <c r="C269" s="199"/>
      <c r="D269" s="177" t="s">
        <v>727</v>
      </c>
      <c r="E269" s="172" t="s">
        <v>586</v>
      </c>
      <c r="F269" s="200">
        <v>478.5</v>
      </c>
      <c r="G269" s="172"/>
      <c r="H269" s="172">
        <v>442</v>
      </c>
      <c r="I269" s="173">
        <v>613</v>
      </c>
      <c r="J269" s="174" t="s">
        <v>728</v>
      </c>
      <c r="K269" s="175">
        <f>H269-F269</f>
        <v>-36.5</v>
      </c>
      <c r="L269" s="176">
        <f>K269/F269</f>
        <v>-7.6280041797283177E-2</v>
      </c>
      <c r="M269" s="172" t="s">
        <v>568</v>
      </c>
      <c r="N269" s="169">
        <v>43762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68">
        <v>112</v>
      </c>
      <c r="B270" s="169">
        <v>43194</v>
      </c>
      <c r="C270" s="169"/>
      <c r="D270" s="170" t="s">
        <v>729</v>
      </c>
      <c r="E270" s="171" t="s">
        <v>586</v>
      </c>
      <c r="F270" s="172">
        <f>141.5-7.3</f>
        <v>134.19999999999999</v>
      </c>
      <c r="G270" s="172"/>
      <c r="H270" s="173">
        <v>77</v>
      </c>
      <c r="I270" s="173">
        <v>180</v>
      </c>
      <c r="J270" s="174" t="s">
        <v>730</v>
      </c>
      <c r="K270" s="175">
        <f>H270-F270</f>
        <v>-57.199999999999989</v>
      </c>
      <c r="L270" s="176">
        <f>K270/F270</f>
        <v>-0.42622950819672129</v>
      </c>
      <c r="M270" s="172" t="s">
        <v>568</v>
      </c>
      <c r="N270" s="169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68">
        <v>113</v>
      </c>
      <c r="B271" s="169">
        <v>43209</v>
      </c>
      <c r="C271" s="169"/>
      <c r="D271" s="170" t="s">
        <v>731</v>
      </c>
      <c r="E271" s="171" t="s">
        <v>586</v>
      </c>
      <c r="F271" s="172">
        <v>430</v>
      </c>
      <c r="G271" s="172"/>
      <c r="H271" s="173">
        <v>220</v>
      </c>
      <c r="I271" s="173">
        <v>537</v>
      </c>
      <c r="J271" s="174" t="s">
        <v>732</v>
      </c>
      <c r="K271" s="175">
        <f>H271-F271</f>
        <v>-210</v>
      </c>
      <c r="L271" s="176">
        <f>K271/F271</f>
        <v>-0.48837209302325579</v>
      </c>
      <c r="M271" s="172" t="s">
        <v>568</v>
      </c>
      <c r="N271" s="169">
        <v>43252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114</v>
      </c>
      <c r="B272" s="190">
        <v>43220</v>
      </c>
      <c r="C272" s="190"/>
      <c r="D272" s="191" t="s">
        <v>377</v>
      </c>
      <c r="E272" s="192" t="s">
        <v>586</v>
      </c>
      <c r="F272" s="192">
        <v>153.5</v>
      </c>
      <c r="G272" s="192"/>
      <c r="H272" s="192">
        <v>196</v>
      </c>
      <c r="I272" s="194">
        <v>196</v>
      </c>
      <c r="J272" s="164" t="s">
        <v>733</v>
      </c>
      <c r="K272" s="165">
        <f>H272-F272</f>
        <v>42.5</v>
      </c>
      <c r="L272" s="166">
        <f>K272/F272</f>
        <v>0.27687296416938112</v>
      </c>
      <c r="M272" s="161" t="s">
        <v>556</v>
      </c>
      <c r="N272" s="167">
        <v>43605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68">
        <v>115</v>
      </c>
      <c r="B273" s="169">
        <v>43306</v>
      </c>
      <c r="C273" s="169"/>
      <c r="D273" s="170" t="s">
        <v>703</v>
      </c>
      <c r="E273" s="171" t="s">
        <v>586</v>
      </c>
      <c r="F273" s="172">
        <v>27.5</v>
      </c>
      <c r="G273" s="172"/>
      <c r="H273" s="173">
        <v>13.1</v>
      </c>
      <c r="I273" s="173">
        <v>60</v>
      </c>
      <c r="J273" s="174" t="s">
        <v>734</v>
      </c>
      <c r="K273" s="175">
        <v>-14.4</v>
      </c>
      <c r="L273" s="176">
        <v>-0.52363636363636401</v>
      </c>
      <c r="M273" s="172" t="s">
        <v>568</v>
      </c>
      <c r="N273" s="169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116</v>
      </c>
      <c r="B274" s="199">
        <v>43318</v>
      </c>
      <c r="C274" s="199"/>
      <c r="D274" s="177" t="s">
        <v>735</v>
      </c>
      <c r="E274" s="172" t="s">
        <v>586</v>
      </c>
      <c r="F274" s="172">
        <v>148.5</v>
      </c>
      <c r="G274" s="172"/>
      <c r="H274" s="172">
        <v>102</v>
      </c>
      <c r="I274" s="173">
        <v>182</v>
      </c>
      <c r="J274" s="174" t="s">
        <v>736</v>
      </c>
      <c r="K274" s="175">
        <f>H274-F274</f>
        <v>-46.5</v>
      </c>
      <c r="L274" s="176">
        <f>K274/F274</f>
        <v>-0.31313131313131315</v>
      </c>
      <c r="M274" s="172" t="s">
        <v>568</v>
      </c>
      <c r="N274" s="169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58">
        <v>117</v>
      </c>
      <c r="B275" s="159">
        <v>43335</v>
      </c>
      <c r="C275" s="159"/>
      <c r="D275" s="160" t="s">
        <v>737</v>
      </c>
      <c r="E275" s="161" t="s">
        <v>586</v>
      </c>
      <c r="F275" s="192">
        <v>285</v>
      </c>
      <c r="G275" s="161"/>
      <c r="H275" s="161">
        <v>355</v>
      </c>
      <c r="I275" s="163">
        <v>364</v>
      </c>
      <c r="J275" s="164" t="s">
        <v>738</v>
      </c>
      <c r="K275" s="165">
        <v>70</v>
      </c>
      <c r="L275" s="166">
        <v>0.24561403508771901</v>
      </c>
      <c r="M275" s="161" t="s">
        <v>556</v>
      </c>
      <c r="N275" s="167">
        <v>43455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58">
        <v>118</v>
      </c>
      <c r="B276" s="159">
        <v>43341</v>
      </c>
      <c r="C276" s="159"/>
      <c r="D276" s="160" t="s">
        <v>365</v>
      </c>
      <c r="E276" s="161" t="s">
        <v>586</v>
      </c>
      <c r="F276" s="192">
        <v>525</v>
      </c>
      <c r="G276" s="161"/>
      <c r="H276" s="161">
        <v>585</v>
      </c>
      <c r="I276" s="163">
        <v>635</v>
      </c>
      <c r="J276" s="164" t="s">
        <v>739</v>
      </c>
      <c r="K276" s="165">
        <f t="shared" ref="K276:K293" si="165">H276-F276</f>
        <v>60</v>
      </c>
      <c r="L276" s="166">
        <f t="shared" ref="L276:L293" si="166">K276/F276</f>
        <v>0.11428571428571428</v>
      </c>
      <c r="M276" s="161" t="s">
        <v>556</v>
      </c>
      <c r="N276" s="167">
        <v>43662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8">
        <v>119</v>
      </c>
      <c r="B277" s="159">
        <v>43395</v>
      </c>
      <c r="C277" s="159"/>
      <c r="D277" s="160" t="s">
        <v>353</v>
      </c>
      <c r="E277" s="161" t="s">
        <v>586</v>
      </c>
      <c r="F277" s="192">
        <v>475</v>
      </c>
      <c r="G277" s="161"/>
      <c r="H277" s="161">
        <v>574</v>
      </c>
      <c r="I277" s="163">
        <v>570</v>
      </c>
      <c r="J277" s="164" t="s">
        <v>644</v>
      </c>
      <c r="K277" s="165">
        <f t="shared" si="165"/>
        <v>99</v>
      </c>
      <c r="L277" s="166">
        <f t="shared" si="166"/>
        <v>0.20842105263157895</v>
      </c>
      <c r="M277" s="161" t="s">
        <v>556</v>
      </c>
      <c r="N277" s="167">
        <v>43403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120</v>
      </c>
      <c r="B278" s="190">
        <v>43397</v>
      </c>
      <c r="C278" s="190"/>
      <c r="D278" s="191" t="s">
        <v>372</v>
      </c>
      <c r="E278" s="192" t="s">
        <v>586</v>
      </c>
      <c r="F278" s="192">
        <v>707.5</v>
      </c>
      <c r="G278" s="192"/>
      <c r="H278" s="192">
        <v>872</v>
      </c>
      <c r="I278" s="194">
        <v>872</v>
      </c>
      <c r="J278" s="195" t="s">
        <v>644</v>
      </c>
      <c r="K278" s="165">
        <f t="shared" si="165"/>
        <v>164.5</v>
      </c>
      <c r="L278" s="196">
        <f t="shared" si="166"/>
        <v>0.23250883392226149</v>
      </c>
      <c r="M278" s="192" t="s">
        <v>556</v>
      </c>
      <c r="N278" s="197">
        <v>43482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121</v>
      </c>
      <c r="B279" s="190">
        <v>43398</v>
      </c>
      <c r="C279" s="190"/>
      <c r="D279" s="191" t="s">
        <v>740</v>
      </c>
      <c r="E279" s="192" t="s">
        <v>586</v>
      </c>
      <c r="F279" s="192">
        <v>162</v>
      </c>
      <c r="G279" s="192"/>
      <c r="H279" s="192">
        <v>204</v>
      </c>
      <c r="I279" s="194">
        <v>209</v>
      </c>
      <c r="J279" s="195" t="s">
        <v>741</v>
      </c>
      <c r="K279" s="165">
        <f t="shared" si="165"/>
        <v>42</v>
      </c>
      <c r="L279" s="196">
        <f t="shared" si="166"/>
        <v>0.25925925925925924</v>
      </c>
      <c r="M279" s="192" t="s">
        <v>556</v>
      </c>
      <c r="N279" s="197">
        <v>43539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122</v>
      </c>
      <c r="B280" s="190">
        <v>43399</v>
      </c>
      <c r="C280" s="190"/>
      <c r="D280" s="191" t="s">
        <v>457</v>
      </c>
      <c r="E280" s="192" t="s">
        <v>586</v>
      </c>
      <c r="F280" s="192">
        <v>240</v>
      </c>
      <c r="G280" s="192"/>
      <c r="H280" s="192">
        <v>297</v>
      </c>
      <c r="I280" s="194">
        <v>297</v>
      </c>
      <c r="J280" s="195" t="s">
        <v>644</v>
      </c>
      <c r="K280" s="201">
        <f t="shared" si="165"/>
        <v>57</v>
      </c>
      <c r="L280" s="196">
        <f t="shared" si="166"/>
        <v>0.23749999999999999</v>
      </c>
      <c r="M280" s="192" t="s">
        <v>556</v>
      </c>
      <c r="N280" s="197">
        <v>43417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58">
        <v>123</v>
      </c>
      <c r="B281" s="159">
        <v>43439</v>
      </c>
      <c r="C281" s="159"/>
      <c r="D281" s="160" t="s">
        <v>742</v>
      </c>
      <c r="E281" s="161" t="s">
        <v>586</v>
      </c>
      <c r="F281" s="161">
        <v>202.5</v>
      </c>
      <c r="G281" s="161"/>
      <c r="H281" s="161">
        <v>255</v>
      </c>
      <c r="I281" s="163">
        <v>252</v>
      </c>
      <c r="J281" s="164" t="s">
        <v>644</v>
      </c>
      <c r="K281" s="165">
        <f t="shared" si="165"/>
        <v>52.5</v>
      </c>
      <c r="L281" s="166">
        <f t="shared" si="166"/>
        <v>0.25925925925925924</v>
      </c>
      <c r="M281" s="161" t="s">
        <v>556</v>
      </c>
      <c r="N281" s="167">
        <v>43542</v>
      </c>
      <c r="O281" s="1"/>
      <c r="P281" s="1"/>
      <c r="Q281" s="1"/>
      <c r="R281" s="6" t="s">
        <v>743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124</v>
      </c>
      <c r="B282" s="190">
        <v>43465</v>
      </c>
      <c r="C282" s="159"/>
      <c r="D282" s="191" t="s">
        <v>402</v>
      </c>
      <c r="E282" s="192" t="s">
        <v>586</v>
      </c>
      <c r="F282" s="192">
        <v>710</v>
      </c>
      <c r="G282" s="192"/>
      <c r="H282" s="192">
        <v>866</v>
      </c>
      <c r="I282" s="194">
        <v>866</v>
      </c>
      <c r="J282" s="195" t="s">
        <v>644</v>
      </c>
      <c r="K282" s="165">
        <f t="shared" si="165"/>
        <v>156</v>
      </c>
      <c r="L282" s="166">
        <f t="shared" si="166"/>
        <v>0.21971830985915494</v>
      </c>
      <c r="M282" s="161" t="s">
        <v>556</v>
      </c>
      <c r="N282" s="167">
        <v>43553</v>
      </c>
      <c r="O282" s="1"/>
      <c r="P282" s="1"/>
      <c r="Q282" s="1"/>
      <c r="R282" s="6" t="s">
        <v>743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125</v>
      </c>
      <c r="B283" s="190">
        <v>43522</v>
      </c>
      <c r="C283" s="190"/>
      <c r="D283" s="191" t="s">
        <v>152</v>
      </c>
      <c r="E283" s="192" t="s">
        <v>586</v>
      </c>
      <c r="F283" s="192">
        <v>337.25</v>
      </c>
      <c r="G283" s="192"/>
      <c r="H283" s="192">
        <v>398.5</v>
      </c>
      <c r="I283" s="194">
        <v>411</v>
      </c>
      <c r="J283" s="164" t="s">
        <v>744</v>
      </c>
      <c r="K283" s="165">
        <f t="shared" si="165"/>
        <v>61.25</v>
      </c>
      <c r="L283" s="166">
        <f t="shared" si="166"/>
        <v>0.1816160118606375</v>
      </c>
      <c r="M283" s="161" t="s">
        <v>556</v>
      </c>
      <c r="N283" s="167">
        <v>43760</v>
      </c>
      <c r="O283" s="1"/>
      <c r="P283" s="1"/>
      <c r="Q283" s="1"/>
      <c r="R283" s="6" t="s">
        <v>743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2">
        <v>126</v>
      </c>
      <c r="B284" s="203">
        <v>43559</v>
      </c>
      <c r="C284" s="203"/>
      <c r="D284" s="204" t="s">
        <v>745</v>
      </c>
      <c r="E284" s="205" t="s">
        <v>586</v>
      </c>
      <c r="F284" s="205">
        <v>130</v>
      </c>
      <c r="G284" s="205"/>
      <c r="H284" s="205">
        <v>65</v>
      </c>
      <c r="I284" s="206">
        <v>158</v>
      </c>
      <c r="J284" s="174" t="s">
        <v>746</v>
      </c>
      <c r="K284" s="175">
        <f t="shared" si="165"/>
        <v>-65</v>
      </c>
      <c r="L284" s="176">
        <f t="shared" si="166"/>
        <v>-0.5</v>
      </c>
      <c r="M284" s="172" t="s">
        <v>568</v>
      </c>
      <c r="N284" s="169">
        <v>43726</v>
      </c>
      <c r="O284" s="1"/>
      <c r="P284" s="1"/>
      <c r="Q284" s="1"/>
      <c r="R284" s="6" t="s">
        <v>747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127</v>
      </c>
      <c r="B285" s="190">
        <v>43017</v>
      </c>
      <c r="C285" s="190"/>
      <c r="D285" s="191" t="s">
        <v>184</v>
      </c>
      <c r="E285" s="192" t="s">
        <v>586</v>
      </c>
      <c r="F285" s="192">
        <v>141.5</v>
      </c>
      <c r="G285" s="192"/>
      <c r="H285" s="192">
        <v>183.5</v>
      </c>
      <c r="I285" s="194">
        <v>210</v>
      </c>
      <c r="J285" s="164" t="s">
        <v>741</v>
      </c>
      <c r="K285" s="165">
        <f t="shared" si="165"/>
        <v>42</v>
      </c>
      <c r="L285" s="166">
        <f t="shared" si="166"/>
        <v>0.29681978798586572</v>
      </c>
      <c r="M285" s="161" t="s">
        <v>556</v>
      </c>
      <c r="N285" s="167">
        <v>43042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2">
        <v>128</v>
      </c>
      <c r="B286" s="203">
        <v>43074</v>
      </c>
      <c r="C286" s="203"/>
      <c r="D286" s="204" t="s">
        <v>748</v>
      </c>
      <c r="E286" s="205" t="s">
        <v>586</v>
      </c>
      <c r="F286" s="200">
        <v>172</v>
      </c>
      <c r="G286" s="205"/>
      <c r="H286" s="205">
        <v>155.25</v>
      </c>
      <c r="I286" s="206">
        <v>230</v>
      </c>
      <c r="J286" s="174" t="s">
        <v>749</v>
      </c>
      <c r="K286" s="175">
        <f t="shared" si="165"/>
        <v>-16.75</v>
      </c>
      <c r="L286" s="176">
        <f t="shared" si="166"/>
        <v>-9.7383720930232565E-2</v>
      </c>
      <c r="M286" s="172" t="s">
        <v>568</v>
      </c>
      <c r="N286" s="169">
        <v>43787</v>
      </c>
      <c r="O286" s="1"/>
      <c r="P286" s="1"/>
      <c r="Q286" s="1"/>
      <c r="R286" s="6" t="s">
        <v>747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129</v>
      </c>
      <c r="B287" s="190">
        <v>43398</v>
      </c>
      <c r="C287" s="190"/>
      <c r="D287" s="191" t="s">
        <v>107</v>
      </c>
      <c r="E287" s="192" t="s">
        <v>586</v>
      </c>
      <c r="F287" s="192">
        <v>698.5</v>
      </c>
      <c r="G287" s="192"/>
      <c r="H287" s="192">
        <v>890</v>
      </c>
      <c r="I287" s="194">
        <v>890</v>
      </c>
      <c r="J287" s="164" t="s">
        <v>816</v>
      </c>
      <c r="K287" s="165">
        <f t="shared" si="165"/>
        <v>191.5</v>
      </c>
      <c r="L287" s="166">
        <f t="shared" si="166"/>
        <v>0.27415891195418757</v>
      </c>
      <c r="M287" s="161" t="s">
        <v>556</v>
      </c>
      <c r="N287" s="167">
        <v>44328</v>
      </c>
      <c r="O287" s="1"/>
      <c r="P287" s="1"/>
      <c r="Q287" s="1"/>
      <c r="R287" s="6" t="s">
        <v>743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130</v>
      </c>
      <c r="B288" s="190">
        <v>42877</v>
      </c>
      <c r="C288" s="190"/>
      <c r="D288" s="191" t="s">
        <v>364</v>
      </c>
      <c r="E288" s="192" t="s">
        <v>586</v>
      </c>
      <c r="F288" s="192">
        <v>127.6</v>
      </c>
      <c r="G288" s="192"/>
      <c r="H288" s="192">
        <v>138</v>
      </c>
      <c r="I288" s="194">
        <v>190</v>
      </c>
      <c r="J288" s="164" t="s">
        <v>750</v>
      </c>
      <c r="K288" s="165">
        <f t="shared" si="165"/>
        <v>10.400000000000006</v>
      </c>
      <c r="L288" s="166">
        <f t="shared" si="166"/>
        <v>8.1504702194357417E-2</v>
      </c>
      <c r="M288" s="161" t="s">
        <v>556</v>
      </c>
      <c r="N288" s="167">
        <v>43774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131</v>
      </c>
      <c r="B289" s="190">
        <v>43158</v>
      </c>
      <c r="C289" s="190"/>
      <c r="D289" s="191" t="s">
        <v>751</v>
      </c>
      <c r="E289" s="192" t="s">
        <v>586</v>
      </c>
      <c r="F289" s="192">
        <v>317</v>
      </c>
      <c r="G289" s="192"/>
      <c r="H289" s="192">
        <v>382.5</v>
      </c>
      <c r="I289" s="194">
        <v>398</v>
      </c>
      <c r="J289" s="164" t="s">
        <v>752</v>
      </c>
      <c r="K289" s="165">
        <f t="shared" si="165"/>
        <v>65.5</v>
      </c>
      <c r="L289" s="166">
        <f t="shared" si="166"/>
        <v>0.20662460567823343</v>
      </c>
      <c r="M289" s="161" t="s">
        <v>556</v>
      </c>
      <c r="N289" s="167">
        <v>44238</v>
      </c>
      <c r="O289" s="1"/>
      <c r="P289" s="1"/>
      <c r="Q289" s="1"/>
      <c r="R289" s="6" t="s">
        <v>747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2">
        <v>132</v>
      </c>
      <c r="B290" s="203">
        <v>43164</v>
      </c>
      <c r="C290" s="203"/>
      <c r="D290" s="204" t="s">
        <v>144</v>
      </c>
      <c r="E290" s="205" t="s">
        <v>586</v>
      </c>
      <c r="F290" s="200">
        <f>510-14.4</f>
        <v>495.6</v>
      </c>
      <c r="G290" s="205"/>
      <c r="H290" s="205">
        <v>350</v>
      </c>
      <c r="I290" s="206">
        <v>672</v>
      </c>
      <c r="J290" s="174" t="s">
        <v>753</v>
      </c>
      <c r="K290" s="175">
        <f t="shared" si="165"/>
        <v>-145.60000000000002</v>
      </c>
      <c r="L290" s="176">
        <f t="shared" si="166"/>
        <v>-0.29378531073446329</v>
      </c>
      <c r="M290" s="172" t="s">
        <v>568</v>
      </c>
      <c r="N290" s="169">
        <v>43887</v>
      </c>
      <c r="O290" s="1"/>
      <c r="P290" s="1"/>
      <c r="Q290" s="1"/>
      <c r="R290" s="6" t="s">
        <v>743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2">
        <v>133</v>
      </c>
      <c r="B291" s="203">
        <v>43237</v>
      </c>
      <c r="C291" s="203"/>
      <c r="D291" s="204" t="s">
        <v>449</v>
      </c>
      <c r="E291" s="205" t="s">
        <v>586</v>
      </c>
      <c r="F291" s="200">
        <v>230.3</v>
      </c>
      <c r="G291" s="205"/>
      <c r="H291" s="205">
        <v>102.5</v>
      </c>
      <c r="I291" s="206">
        <v>348</v>
      </c>
      <c r="J291" s="174" t="s">
        <v>754</v>
      </c>
      <c r="K291" s="175">
        <f t="shared" si="165"/>
        <v>-127.80000000000001</v>
      </c>
      <c r="L291" s="176">
        <f t="shared" si="166"/>
        <v>-0.55492835432045162</v>
      </c>
      <c r="M291" s="172" t="s">
        <v>568</v>
      </c>
      <c r="N291" s="169">
        <v>43896</v>
      </c>
      <c r="O291" s="1"/>
      <c r="P291" s="1"/>
      <c r="Q291" s="1"/>
      <c r="R291" s="6" t="s">
        <v>743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134</v>
      </c>
      <c r="B292" s="190">
        <v>43258</v>
      </c>
      <c r="C292" s="190"/>
      <c r="D292" s="191" t="s">
        <v>419</v>
      </c>
      <c r="E292" s="192" t="s">
        <v>586</v>
      </c>
      <c r="F292" s="192">
        <f>342.5-5.1</f>
        <v>337.4</v>
      </c>
      <c r="G292" s="192"/>
      <c r="H292" s="192">
        <v>412.5</v>
      </c>
      <c r="I292" s="194">
        <v>439</v>
      </c>
      <c r="J292" s="164" t="s">
        <v>755</v>
      </c>
      <c r="K292" s="165">
        <f t="shared" si="165"/>
        <v>75.100000000000023</v>
      </c>
      <c r="L292" s="166">
        <f t="shared" si="166"/>
        <v>0.22258446947243635</v>
      </c>
      <c r="M292" s="161" t="s">
        <v>556</v>
      </c>
      <c r="N292" s="167">
        <v>44230</v>
      </c>
      <c r="O292" s="1"/>
      <c r="P292" s="1"/>
      <c r="Q292" s="1"/>
      <c r="R292" s="6" t="s">
        <v>747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3">
        <v>135</v>
      </c>
      <c r="B293" s="182">
        <v>43285</v>
      </c>
      <c r="C293" s="182"/>
      <c r="D293" s="183" t="s">
        <v>55</v>
      </c>
      <c r="E293" s="184" t="s">
        <v>586</v>
      </c>
      <c r="F293" s="184">
        <f>127.5-5.53</f>
        <v>121.97</v>
      </c>
      <c r="G293" s="185"/>
      <c r="H293" s="185">
        <v>122.5</v>
      </c>
      <c r="I293" s="185">
        <v>170</v>
      </c>
      <c r="J293" s="186" t="s">
        <v>784</v>
      </c>
      <c r="K293" s="187">
        <f t="shared" si="165"/>
        <v>0.53000000000000114</v>
      </c>
      <c r="L293" s="188">
        <f t="shared" si="166"/>
        <v>4.3453308190538747E-3</v>
      </c>
      <c r="M293" s="184" t="s">
        <v>677</v>
      </c>
      <c r="N293" s="182">
        <v>44431</v>
      </c>
      <c r="O293" s="1"/>
      <c r="P293" s="1"/>
      <c r="Q293" s="1"/>
      <c r="R293" s="6" t="s">
        <v>743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2">
        <v>136</v>
      </c>
      <c r="B294" s="203">
        <v>43294</v>
      </c>
      <c r="C294" s="203"/>
      <c r="D294" s="204" t="s">
        <v>355</v>
      </c>
      <c r="E294" s="205" t="s">
        <v>586</v>
      </c>
      <c r="F294" s="200">
        <v>46.5</v>
      </c>
      <c r="G294" s="205"/>
      <c r="H294" s="205">
        <v>17</v>
      </c>
      <c r="I294" s="206">
        <v>59</v>
      </c>
      <c r="J294" s="174" t="s">
        <v>756</v>
      </c>
      <c r="K294" s="175">
        <f t="shared" ref="K294:K302" si="167">H294-F294</f>
        <v>-29.5</v>
      </c>
      <c r="L294" s="176">
        <f t="shared" ref="L294:L302" si="168">K294/F294</f>
        <v>-0.63440860215053763</v>
      </c>
      <c r="M294" s="172" t="s">
        <v>568</v>
      </c>
      <c r="N294" s="169">
        <v>43887</v>
      </c>
      <c r="O294" s="1"/>
      <c r="P294" s="1"/>
      <c r="Q294" s="1"/>
      <c r="R294" s="6" t="s">
        <v>743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137</v>
      </c>
      <c r="B295" s="190">
        <v>43396</v>
      </c>
      <c r="C295" s="190"/>
      <c r="D295" s="191" t="s">
        <v>404</v>
      </c>
      <c r="E295" s="192" t="s">
        <v>586</v>
      </c>
      <c r="F295" s="192">
        <v>156.5</v>
      </c>
      <c r="G295" s="192"/>
      <c r="H295" s="192">
        <v>207.5</v>
      </c>
      <c r="I295" s="194">
        <v>191</v>
      </c>
      <c r="J295" s="164" t="s">
        <v>644</v>
      </c>
      <c r="K295" s="165">
        <f t="shared" si="167"/>
        <v>51</v>
      </c>
      <c r="L295" s="166">
        <f t="shared" si="168"/>
        <v>0.32587859424920129</v>
      </c>
      <c r="M295" s="161" t="s">
        <v>556</v>
      </c>
      <c r="N295" s="167">
        <v>44369</v>
      </c>
      <c r="O295" s="1"/>
      <c r="P295" s="1"/>
      <c r="Q295" s="1"/>
      <c r="R295" s="6" t="s">
        <v>743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138</v>
      </c>
      <c r="B296" s="190">
        <v>43439</v>
      </c>
      <c r="C296" s="190"/>
      <c r="D296" s="191" t="s">
        <v>318</v>
      </c>
      <c r="E296" s="192" t="s">
        <v>586</v>
      </c>
      <c r="F296" s="192">
        <v>259.5</v>
      </c>
      <c r="G296" s="192"/>
      <c r="H296" s="192">
        <v>320</v>
      </c>
      <c r="I296" s="194">
        <v>320</v>
      </c>
      <c r="J296" s="164" t="s">
        <v>644</v>
      </c>
      <c r="K296" s="165">
        <f t="shared" si="167"/>
        <v>60.5</v>
      </c>
      <c r="L296" s="166">
        <f t="shared" si="168"/>
        <v>0.23314065510597304</v>
      </c>
      <c r="M296" s="161" t="s">
        <v>556</v>
      </c>
      <c r="N296" s="167">
        <v>44323</v>
      </c>
      <c r="O296" s="1"/>
      <c r="P296" s="1"/>
      <c r="Q296" s="1"/>
      <c r="R296" s="6" t="s">
        <v>743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2">
        <v>139</v>
      </c>
      <c r="B297" s="203">
        <v>43439</v>
      </c>
      <c r="C297" s="203"/>
      <c r="D297" s="204" t="s">
        <v>757</v>
      </c>
      <c r="E297" s="205" t="s">
        <v>586</v>
      </c>
      <c r="F297" s="205">
        <v>715</v>
      </c>
      <c r="G297" s="205"/>
      <c r="H297" s="205">
        <v>445</v>
      </c>
      <c r="I297" s="206">
        <v>840</v>
      </c>
      <c r="J297" s="174" t="s">
        <v>758</v>
      </c>
      <c r="K297" s="175">
        <f t="shared" si="167"/>
        <v>-270</v>
      </c>
      <c r="L297" s="176">
        <f t="shared" si="168"/>
        <v>-0.3776223776223776</v>
      </c>
      <c r="M297" s="172" t="s">
        <v>568</v>
      </c>
      <c r="N297" s="169">
        <v>43800</v>
      </c>
      <c r="O297" s="1"/>
      <c r="P297" s="1"/>
      <c r="Q297" s="1"/>
      <c r="R297" s="6" t="s">
        <v>743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140</v>
      </c>
      <c r="B298" s="190">
        <v>43469</v>
      </c>
      <c r="C298" s="190"/>
      <c r="D298" s="191" t="s">
        <v>157</v>
      </c>
      <c r="E298" s="192" t="s">
        <v>586</v>
      </c>
      <c r="F298" s="192">
        <v>875</v>
      </c>
      <c r="G298" s="192"/>
      <c r="H298" s="192">
        <v>1165</v>
      </c>
      <c r="I298" s="194">
        <v>1185</v>
      </c>
      <c r="J298" s="164" t="s">
        <v>759</v>
      </c>
      <c r="K298" s="165">
        <f t="shared" si="167"/>
        <v>290</v>
      </c>
      <c r="L298" s="166">
        <f t="shared" si="168"/>
        <v>0.33142857142857141</v>
      </c>
      <c r="M298" s="161" t="s">
        <v>556</v>
      </c>
      <c r="N298" s="167">
        <v>43847</v>
      </c>
      <c r="O298" s="1"/>
      <c r="P298" s="1"/>
      <c r="Q298" s="1"/>
      <c r="R298" s="6" t="s">
        <v>743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141</v>
      </c>
      <c r="B299" s="190">
        <v>43559</v>
      </c>
      <c r="C299" s="190"/>
      <c r="D299" s="191" t="s">
        <v>334</v>
      </c>
      <c r="E299" s="192" t="s">
        <v>586</v>
      </c>
      <c r="F299" s="192">
        <f>387-14.63</f>
        <v>372.37</v>
      </c>
      <c r="G299" s="192"/>
      <c r="H299" s="192">
        <v>490</v>
      </c>
      <c r="I299" s="194">
        <v>490</v>
      </c>
      <c r="J299" s="164" t="s">
        <v>644</v>
      </c>
      <c r="K299" s="165">
        <f t="shared" si="167"/>
        <v>117.63</v>
      </c>
      <c r="L299" s="166">
        <f t="shared" si="168"/>
        <v>0.31589548030185027</v>
      </c>
      <c r="M299" s="161" t="s">
        <v>556</v>
      </c>
      <c r="N299" s="167">
        <v>43850</v>
      </c>
      <c r="O299" s="1"/>
      <c r="P299" s="1"/>
      <c r="Q299" s="1"/>
      <c r="R299" s="6" t="s">
        <v>743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2">
        <v>142</v>
      </c>
      <c r="B300" s="203">
        <v>43578</v>
      </c>
      <c r="C300" s="203"/>
      <c r="D300" s="204" t="s">
        <v>760</v>
      </c>
      <c r="E300" s="205" t="s">
        <v>558</v>
      </c>
      <c r="F300" s="205">
        <v>220</v>
      </c>
      <c r="G300" s="205"/>
      <c r="H300" s="205">
        <v>127.5</v>
      </c>
      <c r="I300" s="206">
        <v>284</v>
      </c>
      <c r="J300" s="174" t="s">
        <v>761</v>
      </c>
      <c r="K300" s="175">
        <f t="shared" si="167"/>
        <v>-92.5</v>
      </c>
      <c r="L300" s="176">
        <f t="shared" si="168"/>
        <v>-0.42045454545454547</v>
      </c>
      <c r="M300" s="172" t="s">
        <v>568</v>
      </c>
      <c r="N300" s="169">
        <v>43896</v>
      </c>
      <c r="O300" s="1"/>
      <c r="P300" s="1"/>
      <c r="Q300" s="1"/>
      <c r="R300" s="6" t="s">
        <v>743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143</v>
      </c>
      <c r="B301" s="190">
        <v>43622</v>
      </c>
      <c r="C301" s="190"/>
      <c r="D301" s="191" t="s">
        <v>458</v>
      </c>
      <c r="E301" s="192" t="s">
        <v>558</v>
      </c>
      <c r="F301" s="192">
        <v>332.8</v>
      </c>
      <c r="G301" s="192"/>
      <c r="H301" s="192">
        <v>405</v>
      </c>
      <c r="I301" s="194">
        <v>419</v>
      </c>
      <c r="J301" s="164" t="s">
        <v>762</v>
      </c>
      <c r="K301" s="165">
        <f t="shared" si="167"/>
        <v>72.199999999999989</v>
      </c>
      <c r="L301" s="166">
        <f t="shared" si="168"/>
        <v>0.21694711538461534</v>
      </c>
      <c r="M301" s="161" t="s">
        <v>556</v>
      </c>
      <c r="N301" s="167">
        <v>43860</v>
      </c>
      <c r="O301" s="1"/>
      <c r="P301" s="1"/>
      <c r="Q301" s="1"/>
      <c r="R301" s="6" t="s">
        <v>747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3">
        <v>144</v>
      </c>
      <c r="B302" s="182">
        <v>43641</v>
      </c>
      <c r="C302" s="182"/>
      <c r="D302" s="183" t="s">
        <v>150</v>
      </c>
      <c r="E302" s="184" t="s">
        <v>586</v>
      </c>
      <c r="F302" s="184">
        <v>386</v>
      </c>
      <c r="G302" s="185"/>
      <c r="H302" s="185">
        <v>395</v>
      </c>
      <c r="I302" s="185">
        <v>452</v>
      </c>
      <c r="J302" s="186" t="s">
        <v>763</v>
      </c>
      <c r="K302" s="187">
        <f t="shared" si="167"/>
        <v>9</v>
      </c>
      <c r="L302" s="188">
        <f t="shared" si="168"/>
        <v>2.3316062176165803E-2</v>
      </c>
      <c r="M302" s="184" t="s">
        <v>677</v>
      </c>
      <c r="N302" s="182">
        <v>43868</v>
      </c>
      <c r="O302" s="1"/>
      <c r="P302" s="1"/>
      <c r="Q302" s="1"/>
      <c r="R302" s="6" t="s">
        <v>747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3">
        <v>145</v>
      </c>
      <c r="B303" s="182">
        <v>43707</v>
      </c>
      <c r="C303" s="182"/>
      <c r="D303" s="183" t="s">
        <v>130</v>
      </c>
      <c r="E303" s="184" t="s">
        <v>586</v>
      </c>
      <c r="F303" s="184">
        <v>137.5</v>
      </c>
      <c r="G303" s="185"/>
      <c r="H303" s="185">
        <v>138.5</v>
      </c>
      <c r="I303" s="185">
        <v>190</v>
      </c>
      <c r="J303" s="186" t="s">
        <v>783</v>
      </c>
      <c r="K303" s="187">
        <f>H303-F303</f>
        <v>1</v>
      </c>
      <c r="L303" s="188">
        <f>K303/F303</f>
        <v>7.2727272727272727E-3</v>
      </c>
      <c r="M303" s="184" t="s">
        <v>677</v>
      </c>
      <c r="N303" s="182">
        <v>44432</v>
      </c>
      <c r="O303" s="1"/>
      <c r="P303" s="1"/>
      <c r="Q303" s="1"/>
      <c r="R303" s="6" t="s">
        <v>743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146</v>
      </c>
      <c r="B304" s="190">
        <v>43731</v>
      </c>
      <c r="C304" s="190"/>
      <c r="D304" s="191" t="s">
        <v>412</v>
      </c>
      <c r="E304" s="192" t="s">
        <v>586</v>
      </c>
      <c r="F304" s="192">
        <v>235</v>
      </c>
      <c r="G304" s="192"/>
      <c r="H304" s="192">
        <v>295</v>
      </c>
      <c r="I304" s="194">
        <v>296</v>
      </c>
      <c r="J304" s="164" t="s">
        <v>764</v>
      </c>
      <c r="K304" s="165">
        <f t="shared" ref="K304:K310" si="169">H304-F304</f>
        <v>60</v>
      </c>
      <c r="L304" s="166">
        <f t="shared" ref="L304:L310" si="170">K304/F304</f>
        <v>0.25531914893617019</v>
      </c>
      <c r="M304" s="161" t="s">
        <v>556</v>
      </c>
      <c r="N304" s="167">
        <v>43844</v>
      </c>
      <c r="O304" s="1"/>
      <c r="P304" s="1"/>
      <c r="Q304" s="1"/>
      <c r="R304" s="6" t="s">
        <v>747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147</v>
      </c>
      <c r="B305" s="190">
        <v>43752</v>
      </c>
      <c r="C305" s="190"/>
      <c r="D305" s="191" t="s">
        <v>765</v>
      </c>
      <c r="E305" s="192" t="s">
        <v>586</v>
      </c>
      <c r="F305" s="192">
        <v>277.5</v>
      </c>
      <c r="G305" s="192"/>
      <c r="H305" s="192">
        <v>333</v>
      </c>
      <c r="I305" s="194">
        <v>333</v>
      </c>
      <c r="J305" s="164" t="s">
        <v>766</v>
      </c>
      <c r="K305" s="165">
        <f t="shared" si="169"/>
        <v>55.5</v>
      </c>
      <c r="L305" s="166">
        <f t="shared" si="170"/>
        <v>0.2</v>
      </c>
      <c r="M305" s="161" t="s">
        <v>556</v>
      </c>
      <c r="N305" s="167">
        <v>43846</v>
      </c>
      <c r="O305" s="1"/>
      <c r="P305" s="1"/>
      <c r="Q305" s="1"/>
      <c r="R305" s="6" t="s">
        <v>743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9">
        <v>148</v>
      </c>
      <c r="B306" s="190">
        <v>43752</v>
      </c>
      <c r="C306" s="190"/>
      <c r="D306" s="191" t="s">
        <v>767</v>
      </c>
      <c r="E306" s="192" t="s">
        <v>586</v>
      </c>
      <c r="F306" s="192">
        <v>930</v>
      </c>
      <c r="G306" s="192"/>
      <c r="H306" s="192">
        <v>1165</v>
      </c>
      <c r="I306" s="194">
        <v>1200</v>
      </c>
      <c r="J306" s="164" t="s">
        <v>768</v>
      </c>
      <c r="K306" s="165">
        <f t="shared" si="169"/>
        <v>235</v>
      </c>
      <c r="L306" s="166">
        <f t="shared" si="170"/>
        <v>0.25268817204301075</v>
      </c>
      <c r="M306" s="161" t="s">
        <v>556</v>
      </c>
      <c r="N306" s="167">
        <v>43847</v>
      </c>
      <c r="O306" s="1"/>
      <c r="P306" s="1"/>
      <c r="Q306" s="1"/>
      <c r="R306" s="6" t="s">
        <v>747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149</v>
      </c>
      <c r="B307" s="190">
        <v>43753</v>
      </c>
      <c r="C307" s="190"/>
      <c r="D307" s="191" t="s">
        <v>769</v>
      </c>
      <c r="E307" s="192" t="s">
        <v>586</v>
      </c>
      <c r="F307" s="162">
        <v>111</v>
      </c>
      <c r="G307" s="192"/>
      <c r="H307" s="192">
        <v>141</v>
      </c>
      <c r="I307" s="194">
        <v>141</v>
      </c>
      <c r="J307" s="164" t="s">
        <v>571</v>
      </c>
      <c r="K307" s="165">
        <f t="shared" si="169"/>
        <v>30</v>
      </c>
      <c r="L307" s="166">
        <f t="shared" si="170"/>
        <v>0.27027027027027029</v>
      </c>
      <c r="M307" s="161" t="s">
        <v>556</v>
      </c>
      <c r="N307" s="167">
        <v>44328</v>
      </c>
      <c r="O307" s="1"/>
      <c r="P307" s="1"/>
      <c r="Q307" s="1"/>
      <c r="R307" s="6" t="s">
        <v>747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150</v>
      </c>
      <c r="B308" s="190">
        <v>43753</v>
      </c>
      <c r="C308" s="190"/>
      <c r="D308" s="191" t="s">
        <v>770</v>
      </c>
      <c r="E308" s="192" t="s">
        <v>586</v>
      </c>
      <c r="F308" s="162">
        <v>296</v>
      </c>
      <c r="G308" s="192"/>
      <c r="H308" s="192">
        <v>370</v>
      </c>
      <c r="I308" s="194">
        <v>370</v>
      </c>
      <c r="J308" s="164" t="s">
        <v>644</v>
      </c>
      <c r="K308" s="165">
        <f t="shared" si="169"/>
        <v>74</v>
      </c>
      <c r="L308" s="166">
        <f t="shared" si="170"/>
        <v>0.25</v>
      </c>
      <c r="M308" s="161" t="s">
        <v>556</v>
      </c>
      <c r="N308" s="167">
        <v>43853</v>
      </c>
      <c r="O308" s="1"/>
      <c r="P308" s="1"/>
      <c r="Q308" s="1"/>
      <c r="R308" s="6" t="s">
        <v>747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151</v>
      </c>
      <c r="B309" s="190">
        <v>43754</v>
      </c>
      <c r="C309" s="190"/>
      <c r="D309" s="191" t="s">
        <v>771</v>
      </c>
      <c r="E309" s="192" t="s">
        <v>586</v>
      </c>
      <c r="F309" s="162">
        <v>300</v>
      </c>
      <c r="G309" s="192"/>
      <c r="H309" s="192">
        <v>382.5</v>
      </c>
      <c r="I309" s="194">
        <v>344</v>
      </c>
      <c r="J309" s="164" t="s">
        <v>820</v>
      </c>
      <c r="K309" s="165">
        <f t="shared" si="169"/>
        <v>82.5</v>
      </c>
      <c r="L309" s="166">
        <f t="shared" si="170"/>
        <v>0.27500000000000002</v>
      </c>
      <c r="M309" s="161" t="s">
        <v>556</v>
      </c>
      <c r="N309" s="167">
        <v>44238</v>
      </c>
      <c r="O309" s="1"/>
      <c r="P309" s="1"/>
      <c r="Q309" s="1"/>
      <c r="R309" s="6" t="s">
        <v>747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9">
        <v>152</v>
      </c>
      <c r="B310" s="190">
        <v>43832</v>
      </c>
      <c r="C310" s="190"/>
      <c r="D310" s="191" t="s">
        <v>772</v>
      </c>
      <c r="E310" s="192" t="s">
        <v>586</v>
      </c>
      <c r="F310" s="162">
        <v>495</v>
      </c>
      <c r="G310" s="192"/>
      <c r="H310" s="192">
        <v>595</v>
      </c>
      <c r="I310" s="194">
        <v>590</v>
      </c>
      <c r="J310" s="164" t="s">
        <v>819</v>
      </c>
      <c r="K310" s="165">
        <f t="shared" si="169"/>
        <v>100</v>
      </c>
      <c r="L310" s="166">
        <f t="shared" si="170"/>
        <v>0.20202020202020202</v>
      </c>
      <c r="M310" s="161" t="s">
        <v>556</v>
      </c>
      <c r="N310" s="167">
        <v>44589</v>
      </c>
      <c r="O310" s="1"/>
      <c r="P310" s="1"/>
      <c r="Q310" s="1"/>
      <c r="R310" s="6" t="s">
        <v>747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153</v>
      </c>
      <c r="B311" s="190">
        <v>43966</v>
      </c>
      <c r="C311" s="190"/>
      <c r="D311" s="191" t="s">
        <v>71</v>
      </c>
      <c r="E311" s="192" t="s">
        <v>586</v>
      </c>
      <c r="F311" s="162">
        <v>67.5</v>
      </c>
      <c r="G311" s="192"/>
      <c r="H311" s="192">
        <v>86</v>
      </c>
      <c r="I311" s="194">
        <v>86</v>
      </c>
      <c r="J311" s="164" t="s">
        <v>773</v>
      </c>
      <c r="K311" s="165">
        <f t="shared" ref="K311:K318" si="171">H311-F311</f>
        <v>18.5</v>
      </c>
      <c r="L311" s="166">
        <f t="shared" ref="L311:L318" si="172">K311/F311</f>
        <v>0.27407407407407408</v>
      </c>
      <c r="M311" s="161" t="s">
        <v>556</v>
      </c>
      <c r="N311" s="167">
        <v>44008</v>
      </c>
      <c r="O311" s="1"/>
      <c r="P311" s="1"/>
      <c r="Q311" s="1"/>
      <c r="R311" s="6" t="s">
        <v>747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9">
        <v>154</v>
      </c>
      <c r="B312" s="190">
        <v>44035</v>
      </c>
      <c r="C312" s="190"/>
      <c r="D312" s="191" t="s">
        <v>457</v>
      </c>
      <c r="E312" s="192" t="s">
        <v>586</v>
      </c>
      <c r="F312" s="162">
        <v>231</v>
      </c>
      <c r="G312" s="192"/>
      <c r="H312" s="192">
        <v>281</v>
      </c>
      <c r="I312" s="194">
        <v>281</v>
      </c>
      <c r="J312" s="164" t="s">
        <v>644</v>
      </c>
      <c r="K312" s="165">
        <f t="shared" si="171"/>
        <v>50</v>
      </c>
      <c r="L312" s="166">
        <f t="shared" si="172"/>
        <v>0.21645021645021645</v>
      </c>
      <c r="M312" s="161" t="s">
        <v>556</v>
      </c>
      <c r="N312" s="167">
        <v>44358</v>
      </c>
      <c r="O312" s="1"/>
      <c r="P312" s="1"/>
      <c r="Q312" s="1"/>
      <c r="R312" s="6" t="s">
        <v>747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9">
        <v>155</v>
      </c>
      <c r="B313" s="190">
        <v>44092</v>
      </c>
      <c r="C313" s="190"/>
      <c r="D313" s="191" t="s">
        <v>394</v>
      </c>
      <c r="E313" s="192" t="s">
        <v>586</v>
      </c>
      <c r="F313" s="192">
        <v>206</v>
      </c>
      <c r="G313" s="192"/>
      <c r="H313" s="192">
        <v>248</v>
      </c>
      <c r="I313" s="194">
        <v>248</v>
      </c>
      <c r="J313" s="164" t="s">
        <v>644</v>
      </c>
      <c r="K313" s="165">
        <f t="shared" si="171"/>
        <v>42</v>
      </c>
      <c r="L313" s="166">
        <f t="shared" si="172"/>
        <v>0.20388349514563106</v>
      </c>
      <c r="M313" s="161" t="s">
        <v>556</v>
      </c>
      <c r="N313" s="167">
        <v>44214</v>
      </c>
      <c r="O313" s="1"/>
      <c r="P313" s="1"/>
      <c r="Q313" s="1"/>
      <c r="R313" s="6" t="s">
        <v>747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9">
        <v>156</v>
      </c>
      <c r="B314" s="190">
        <v>44140</v>
      </c>
      <c r="C314" s="190"/>
      <c r="D314" s="191" t="s">
        <v>394</v>
      </c>
      <c r="E314" s="192" t="s">
        <v>586</v>
      </c>
      <c r="F314" s="192">
        <v>182.5</v>
      </c>
      <c r="G314" s="192"/>
      <c r="H314" s="192">
        <v>248</v>
      </c>
      <c r="I314" s="194">
        <v>248</v>
      </c>
      <c r="J314" s="164" t="s">
        <v>644</v>
      </c>
      <c r="K314" s="165">
        <f t="shared" si="171"/>
        <v>65.5</v>
      </c>
      <c r="L314" s="166">
        <f t="shared" si="172"/>
        <v>0.35890410958904112</v>
      </c>
      <c r="M314" s="161" t="s">
        <v>556</v>
      </c>
      <c r="N314" s="167">
        <v>44214</v>
      </c>
      <c r="O314" s="1"/>
      <c r="P314" s="1"/>
      <c r="Q314" s="1"/>
      <c r="R314" s="6" t="s">
        <v>747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9">
        <v>157</v>
      </c>
      <c r="B315" s="190">
        <v>44140</v>
      </c>
      <c r="C315" s="190"/>
      <c r="D315" s="191" t="s">
        <v>318</v>
      </c>
      <c r="E315" s="192" t="s">
        <v>586</v>
      </c>
      <c r="F315" s="192">
        <v>247.5</v>
      </c>
      <c r="G315" s="192"/>
      <c r="H315" s="192">
        <v>320</v>
      </c>
      <c r="I315" s="194">
        <v>320</v>
      </c>
      <c r="J315" s="164" t="s">
        <v>644</v>
      </c>
      <c r="K315" s="165">
        <f t="shared" si="171"/>
        <v>72.5</v>
      </c>
      <c r="L315" s="166">
        <f t="shared" si="172"/>
        <v>0.29292929292929293</v>
      </c>
      <c r="M315" s="161" t="s">
        <v>556</v>
      </c>
      <c r="N315" s="167">
        <v>44323</v>
      </c>
      <c r="O315" s="1"/>
      <c r="P315" s="1"/>
      <c r="Q315" s="1"/>
      <c r="R315" s="6" t="s">
        <v>747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9">
        <v>158</v>
      </c>
      <c r="B316" s="190">
        <v>44140</v>
      </c>
      <c r="C316" s="190"/>
      <c r="D316" s="191" t="s">
        <v>270</v>
      </c>
      <c r="E316" s="192" t="s">
        <v>586</v>
      </c>
      <c r="F316" s="162">
        <v>925</v>
      </c>
      <c r="G316" s="192"/>
      <c r="H316" s="192">
        <v>1095</v>
      </c>
      <c r="I316" s="194">
        <v>1093</v>
      </c>
      <c r="J316" s="164" t="s">
        <v>774</v>
      </c>
      <c r="K316" s="165">
        <f t="shared" si="171"/>
        <v>170</v>
      </c>
      <c r="L316" s="166">
        <f t="shared" si="172"/>
        <v>0.18378378378378379</v>
      </c>
      <c r="M316" s="161" t="s">
        <v>556</v>
      </c>
      <c r="N316" s="167">
        <v>44201</v>
      </c>
      <c r="O316" s="1"/>
      <c r="P316" s="1"/>
      <c r="Q316" s="1"/>
      <c r="R316" s="6" t="s">
        <v>747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9">
        <v>159</v>
      </c>
      <c r="B317" s="190">
        <v>44140</v>
      </c>
      <c r="C317" s="190"/>
      <c r="D317" s="191" t="s">
        <v>334</v>
      </c>
      <c r="E317" s="192" t="s">
        <v>586</v>
      </c>
      <c r="F317" s="162">
        <v>332.5</v>
      </c>
      <c r="G317" s="192"/>
      <c r="H317" s="192">
        <v>393</v>
      </c>
      <c r="I317" s="194">
        <v>406</v>
      </c>
      <c r="J317" s="164" t="s">
        <v>775</v>
      </c>
      <c r="K317" s="165">
        <f t="shared" si="171"/>
        <v>60.5</v>
      </c>
      <c r="L317" s="166">
        <f t="shared" si="172"/>
        <v>0.18195488721804512</v>
      </c>
      <c r="M317" s="161" t="s">
        <v>556</v>
      </c>
      <c r="N317" s="167">
        <v>44256</v>
      </c>
      <c r="O317" s="1"/>
      <c r="P317" s="1"/>
      <c r="Q317" s="1"/>
      <c r="R317" s="6" t="s">
        <v>747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9">
        <v>160</v>
      </c>
      <c r="B318" s="190">
        <v>44141</v>
      </c>
      <c r="C318" s="190"/>
      <c r="D318" s="191" t="s">
        <v>457</v>
      </c>
      <c r="E318" s="192" t="s">
        <v>586</v>
      </c>
      <c r="F318" s="162">
        <v>231</v>
      </c>
      <c r="G318" s="192"/>
      <c r="H318" s="192">
        <v>281</v>
      </c>
      <c r="I318" s="194">
        <v>281</v>
      </c>
      <c r="J318" s="164" t="s">
        <v>644</v>
      </c>
      <c r="K318" s="165">
        <f t="shared" si="171"/>
        <v>50</v>
      </c>
      <c r="L318" s="166">
        <f t="shared" si="172"/>
        <v>0.21645021645021645</v>
      </c>
      <c r="M318" s="161" t="s">
        <v>556</v>
      </c>
      <c r="N318" s="167">
        <v>44358</v>
      </c>
      <c r="O318" s="1"/>
      <c r="P318" s="1"/>
      <c r="Q318" s="1"/>
      <c r="R318" s="6" t="s">
        <v>747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5">
        <v>161</v>
      </c>
      <c r="B319" s="208">
        <v>44187</v>
      </c>
      <c r="C319" s="208"/>
      <c r="D319" s="209" t="s">
        <v>432</v>
      </c>
      <c r="E319" s="53" t="s">
        <v>586</v>
      </c>
      <c r="F319" s="210" t="s">
        <v>776</v>
      </c>
      <c r="G319" s="53"/>
      <c r="H319" s="53"/>
      <c r="I319" s="211">
        <v>239</v>
      </c>
      <c r="J319" s="207" t="s">
        <v>559</v>
      </c>
      <c r="K319" s="207"/>
      <c r="L319" s="212"/>
      <c r="M319" s="213"/>
      <c r="N319" s="214"/>
      <c r="O319" s="1"/>
      <c r="P319" s="1"/>
      <c r="Q319" s="1"/>
      <c r="R319" s="6" t="s">
        <v>747</v>
      </c>
    </row>
    <row r="320" spans="1:26" ht="12.75" customHeight="1">
      <c r="A320" s="189">
        <v>162</v>
      </c>
      <c r="B320" s="190">
        <v>44258</v>
      </c>
      <c r="C320" s="190"/>
      <c r="D320" s="191" t="s">
        <v>772</v>
      </c>
      <c r="E320" s="192" t="s">
        <v>586</v>
      </c>
      <c r="F320" s="162">
        <v>495</v>
      </c>
      <c r="G320" s="192"/>
      <c r="H320" s="192">
        <v>595</v>
      </c>
      <c r="I320" s="194">
        <v>590</v>
      </c>
      <c r="J320" s="164" t="s">
        <v>819</v>
      </c>
      <c r="K320" s="165">
        <f>H320-F320</f>
        <v>100</v>
      </c>
      <c r="L320" s="166">
        <f>K320/F320</f>
        <v>0.20202020202020202</v>
      </c>
      <c r="M320" s="161" t="s">
        <v>556</v>
      </c>
      <c r="N320" s="167">
        <v>44589</v>
      </c>
      <c r="O320" s="1"/>
      <c r="P320" s="1"/>
      <c r="R320" s="6" t="s">
        <v>747</v>
      </c>
    </row>
    <row r="321" spans="1:26" ht="12.75" customHeight="1">
      <c r="A321" s="189">
        <v>163</v>
      </c>
      <c r="B321" s="190">
        <v>44274</v>
      </c>
      <c r="C321" s="190"/>
      <c r="D321" s="191" t="s">
        <v>334</v>
      </c>
      <c r="E321" s="192" t="s">
        <v>586</v>
      </c>
      <c r="F321" s="162">
        <v>355</v>
      </c>
      <c r="G321" s="192"/>
      <c r="H321" s="192">
        <v>422.5</v>
      </c>
      <c r="I321" s="194">
        <v>420</v>
      </c>
      <c r="J321" s="164" t="s">
        <v>777</v>
      </c>
      <c r="K321" s="165">
        <f>H321-F321</f>
        <v>67.5</v>
      </c>
      <c r="L321" s="166">
        <f>K321/F321</f>
        <v>0.19014084507042253</v>
      </c>
      <c r="M321" s="161" t="s">
        <v>556</v>
      </c>
      <c r="N321" s="167">
        <v>44361</v>
      </c>
      <c r="O321" s="1"/>
      <c r="R321" s="216" t="s">
        <v>747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9">
        <v>164</v>
      </c>
      <c r="B322" s="190">
        <v>44295</v>
      </c>
      <c r="C322" s="190"/>
      <c r="D322" s="191" t="s">
        <v>778</v>
      </c>
      <c r="E322" s="192" t="s">
        <v>586</v>
      </c>
      <c r="F322" s="162">
        <v>555</v>
      </c>
      <c r="G322" s="192"/>
      <c r="H322" s="192">
        <v>663</v>
      </c>
      <c r="I322" s="194">
        <v>663</v>
      </c>
      <c r="J322" s="164" t="s">
        <v>779</v>
      </c>
      <c r="K322" s="165">
        <f>H322-F322</f>
        <v>108</v>
      </c>
      <c r="L322" s="166">
        <f>K322/F322</f>
        <v>0.19459459459459461</v>
      </c>
      <c r="M322" s="161" t="s">
        <v>556</v>
      </c>
      <c r="N322" s="167">
        <v>44321</v>
      </c>
      <c r="O322" s="1"/>
      <c r="P322" s="1"/>
      <c r="Q322" s="1"/>
      <c r="R322" s="216" t="s">
        <v>747</v>
      </c>
    </row>
    <row r="323" spans="1:26" ht="12.75" customHeight="1">
      <c r="A323" s="189">
        <v>165</v>
      </c>
      <c r="B323" s="190">
        <v>44308</v>
      </c>
      <c r="C323" s="190"/>
      <c r="D323" s="191" t="s">
        <v>364</v>
      </c>
      <c r="E323" s="192" t="s">
        <v>586</v>
      </c>
      <c r="F323" s="162">
        <v>126.5</v>
      </c>
      <c r="G323" s="192"/>
      <c r="H323" s="192">
        <v>155</v>
      </c>
      <c r="I323" s="194">
        <v>155</v>
      </c>
      <c r="J323" s="164" t="s">
        <v>644</v>
      </c>
      <c r="K323" s="165">
        <f>H323-F323</f>
        <v>28.5</v>
      </c>
      <c r="L323" s="166">
        <f>K323/F323</f>
        <v>0.22529644268774704</v>
      </c>
      <c r="M323" s="161" t="s">
        <v>556</v>
      </c>
      <c r="N323" s="167">
        <v>44362</v>
      </c>
      <c r="O323" s="1"/>
      <c r="R323" s="216" t="s">
        <v>747</v>
      </c>
    </row>
    <row r="324" spans="1:26" ht="12.75" customHeight="1">
      <c r="A324" s="246">
        <v>166</v>
      </c>
      <c r="B324" s="247">
        <v>44368</v>
      </c>
      <c r="C324" s="247"/>
      <c r="D324" s="248" t="s">
        <v>382</v>
      </c>
      <c r="E324" s="249" t="s">
        <v>586</v>
      </c>
      <c r="F324" s="250">
        <v>287.5</v>
      </c>
      <c r="G324" s="249"/>
      <c r="H324" s="249">
        <v>245</v>
      </c>
      <c r="I324" s="251">
        <v>344</v>
      </c>
      <c r="J324" s="174" t="s">
        <v>814</v>
      </c>
      <c r="K324" s="175">
        <f>H324-F324</f>
        <v>-42.5</v>
      </c>
      <c r="L324" s="176">
        <f>K324/F324</f>
        <v>-0.14782608695652175</v>
      </c>
      <c r="M324" s="172" t="s">
        <v>568</v>
      </c>
      <c r="N324" s="169">
        <v>44508</v>
      </c>
      <c r="O324" s="1"/>
      <c r="R324" s="216" t="s">
        <v>747</v>
      </c>
    </row>
    <row r="325" spans="1:26" ht="12.75" customHeight="1">
      <c r="A325" s="215">
        <v>167</v>
      </c>
      <c r="B325" s="208">
        <v>44368</v>
      </c>
      <c r="C325" s="208"/>
      <c r="D325" s="209" t="s">
        <v>457</v>
      </c>
      <c r="E325" s="53" t="s">
        <v>586</v>
      </c>
      <c r="F325" s="210" t="s">
        <v>780</v>
      </c>
      <c r="G325" s="53"/>
      <c r="H325" s="53"/>
      <c r="I325" s="211">
        <v>320</v>
      </c>
      <c r="J325" s="207" t="s">
        <v>559</v>
      </c>
      <c r="K325" s="215"/>
      <c r="L325" s="208"/>
      <c r="M325" s="208"/>
      <c r="N325" s="209"/>
      <c r="O325" s="41"/>
      <c r="R325" s="216" t="s">
        <v>747</v>
      </c>
    </row>
    <row r="326" spans="1:26" ht="12.75" customHeight="1">
      <c r="A326" s="189">
        <v>168</v>
      </c>
      <c r="B326" s="190">
        <v>44406</v>
      </c>
      <c r="C326" s="190"/>
      <c r="D326" s="191" t="s">
        <v>364</v>
      </c>
      <c r="E326" s="192" t="s">
        <v>586</v>
      </c>
      <c r="F326" s="162">
        <v>162.5</v>
      </c>
      <c r="G326" s="192"/>
      <c r="H326" s="192">
        <v>200</v>
      </c>
      <c r="I326" s="194">
        <v>200</v>
      </c>
      <c r="J326" s="164" t="s">
        <v>644</v>
      </c>
      <c r="K326" s="165">
        <f>H326-F326</f>
        <v>37.5</v>
      </c>
      <c r="L326" s="166">
        <f>K326/F326</f>
        <v>0.23076923076923078</v>
      </c>
      <c r="M326" s="161" t="s">
        <v>556</v>
      </c>
      <c r="N326" s="167">
        <v>44571</v>
      </c>
      <c r="O326" s="1"/>
      <c r="R326" s="216" t="s">
        <v>747</v>
      </c>
    </row>
    <row r="327" spans="1:26" ht="12.75" customHeight="1">
      <c r="A327" s="189">
        <v>169</v>
      </c>
      <c r="B327" s="190">
        <v>44462</v>
      </c>
      <c r="C327" s="190"/>
      <c r="D327" s="191" t="s">
        <v>785</v>
      </c>
      <c r="E327" s="192" t="s">
        <v>586</v>
      </c>
      <c r="F327" s="162">
        <v>1235</v>
      </c>
      <c r="G327" s="192"/>
      <c r="H327" s="192">
        <v>1505</v>
      </c>
      <c r="I327" s="194">
        <v>1500</v>
      </c>
      <c r="J327" s="164" t="s">
        <v>644</v>
      </c>
      <c r="K327" s="165">
        <f>H327-F327</f>
        <v>270</v>
      </c>
      <c r="L327" s="166">
        <f>K327/F327</f>
        <v>0.21862348178137653</v>
      </c>
      <c r="M327" s="161" t="s">
        <v>556</v>
      </c>
      <c r="N327" s="167">
        <v>44564</v>
      </c>
      <c r="O327" s="1"/>
      <c r="R327" s="216" t="s">
        <v>747</v>
      </c>
    </row>
    <row r="328" spans="1:26" ht="12.75" customHeight="1">
      <c r="A328" s="230">
        <v>170</v>
      </c>
      <c r="B328" s="231">
        <v>44480</v>
      </c>
      <c r="C328" s="231"/>
      <c r="D328" s="232" t="s">
        <v>787</v>
      </c>
      <c r="E328" s="233" t="s">
        <v>586</v>
      </c>
      <c r="F328" s="234" t="s">
        <v>791</v>
      </c>
      <c r="G328" s="233"/>
      <c r="H328" s="233"/>
      <c r="I328" s="233">
        <v>145</v>
      </c>
      <c r="J328" s="235" t="s">
        <v>559</v>
      </c>
      <c r="K328" s="230"/>
      <c r="L328" s="231"/>
      <c r="M328" s="231"/>
      <c r="N328" s="232"/>
      <c r="O328" s="41"/>
      <c r="R328" s="216" t="s">
        <v>747</v>
      </c>
    </row>
    <row r="329" spans="1:26" ht="12.75" customHeight="1">
      <c r="A329" s="236">
        <v>171</v>
      </c>
      <c r="B329" s="237">
        <v>44481</v>
      </c>
      <c r="C329" s="237"/>
      <c r="D329" s="238" t="s">
        <v>259</v>
      </c>
      <c r="E329" s="239" t="s">
        <v>586</v>
      </c>
      <c r="F329" s="240" t="s">
        <v>789</v>
      </c>
      <c r="G329" s="239"/>
      <c r="H329" s="239"/>
      <c r="I329" s="239">
        <v>380</v>
      </c>
      <c r="J329" s="241" t="s">
        <v>559</v>
      </c>
      <c r="K329" s="236"/>
      <c r="L329" s="237"/>
      <c r="M329" s="237"/>
      <c r="N329" s="238"/>
      <c r="O329" s="41"/>
      <c r="R329" s="216" t="s">
        <v>747</v>
      </c>
    </row>
    <row r="330" spans="1:26" ht="12.75" customHeight="1">
      <c r="A330" s="236">
        <v>172</v>
      </c>
      <c r="B330" s="237">
        <v>44481</v>
      </c>
      <c r="C330" s="237"/>
      <c r="D330" s="238" t="s">
        <v>389</v>
      </c>
      <c r="E330" s="239" t="s">
        <v>586</v>
      </c>
      <c r="F330" s="240" t="s">
        <v>790</v>
      </c>
      <c r="G330" s="239"/>
      <c r="H330" s="239"/>
      <c r="I330" s="239">
        <v>56</v>
      </c>
      <c r="J330" s="241" t="s">
        <v>559</v>
      </c>
      <c r="K330" s="236"/>
      <c r="L330" s="237"/>
      <c r="M330" s="237"/>
      <c r="N330" s="238"/>
      <c r="O330" s="41"/>
      <c r="R330" s="216"/>
    </row>
    <row r="331" spans="1:26" ht="12.75" customHeight="1">
      <c r="A331" s="189">
        <v>173</v>
      </c>
      <c r="B331" s="190">
        <v>44551</v>
      </c>
      <c r="C331" s="190"/>
      <c r="D331" s="191" t="s">
        <v>118</v>
      </c>
      <c r="E331" s="192" t="s">
        <v>586</v>
      </c>
      <c r="F331" s="162">
        <v>2300</v>
      </c>
      <c r="G331" s="192"/>
      <c r="H331" s="192">
        <f>(2820+2200)/2</f>
        <v>2510</v>
      </c>
      <c r="I331" s="194">
        <v>3000</v>
      </c>
      <c r="J331" s="164" t="s">
        <v>829</v>
      </c>
      <c r="K331" s="165">
        <f>H331-F331</f>
        <v>210</v>
      </c>
      <c r="L331" s="166">
        <f>K331/F331</f>
        <v>9.1304347826086957E-2</v>
      </c>
      <c r="M331" s="161" t="s">
        <v>556</v>
      </c>
      <c r="N331" s="167">
        <v>44649</v>
      </c>
      <c r="O331" s="1"/>
      <c r="R331" s="216"/>
    </row>
    <row r="332" spans="1:26" ht="12.75" customHeight="1">
      <c r="A332" s="242">
        <v>174</v>
      </c>
      <c r="B332" s="237">
        <v>44606</v>
      </c>
      <c r="C332" s="242"/>
      <c r="D332" s="242" t="s">
        <v>410</v>
      </c>
      <c r="E332" s="239" t="s">
        <v>586</v>
      </c>
      <c r="F332" s="239" t="s">
        <v>822</v>
      </c>
      <c r="G332" s="239"/>
      <c r="H332" s="239"/>
      <c r="I332" s="239">
        <v>764</v>
      </c>
      <c r="J332" s="239" t="s">
        <v>559</v>
      </c>
      <c r="K332" s="239"/>
      <c r="L332" s="239"/>
      <c r="M332" s="239"/>
      <c r="N332" s="242"/>
      <c r="O332" s="41"/>
      <c r="R332" s="216"/>
    </row>
    <row r="333" spans="1:26" ht="12.75" customHeight="1">
      <c r="A333" s="242">
        <v>175</v>
      </c>
      <c r="B333" s="237">
        <v>44613</v>
      </c>
      <c r="C333" s="242"/>
      <c r="D333" s="242" t="s">
        <v>785</v>
      </c>
      <c r="E333" s="239" t="s">
        <v>586</v>
      </c>
      <c r="F333" s="239" t="s">
        <v>823</v>
      </c>
      <c r="G333" s="239"/>
      <c r="H333" s="239"/>
      <c r="I333" s="239">
        <v>1510</v>
      </c>
      <c r="J333" s="239" t="s">
        <v>559</v>
      </c>
      <c r="K333" s="239"/>
      <c r="L333" s="239"/>
      <c r="M333" s="239"/>
      <c r="N333" s="242"/>
      <c r="O333" s="41"/>
      <c r="R333" s="216"/>
    </row>
    <row r="334" spans="1:26" ht="12.75" customHeight="1">
      <c r="A334">
        <v>176</v>
      </c>
      <c r="B334" s="237">
        <v>44670</v>
      </c>
      <c r="C334" s="237"/>
      <c r="D334" s="242" t="s">
        <v>520</v>
      </c>
      <c r="E334" s="288" t="s">
        <v>586</v>
      </c>
      <c r="F334" s="239" t="s">
        <v>831</v>
      </c>
      <c r="G334" s="239"/>
      <c r="H334" s="239"/>
      <c r="I334" s="239">
        <v>553</v>
      </c>
      <c r="J334" s="239" t="s">
        <v>559</v>
      </c>
      <c r="K334" s="239"/>
      <c r="L334" s="239"/>
      <c r="M334" s="239"/>
      <c r="N334" s="239"/>
      <c r="O334" s="41"/>
      <c r="R334" s="216"/>
    </row>
    <row r="335" spans="1:26" ht="12.75" customHeight="1">
      <c r="A335" s="189">
        <v>177</v>
      </c>
      <c r="B335" s="190">
        <v>44746</v>
      </c>
      <c r="C335" s="190"/>
      <c r="D335" s="191" t="s">
        <v>877</v>
      </c>
      <c r="E335" s="192" t="s">
        <v>586</v>
      </c>
      <c r="F335" s="162">
        <v>207.5</v>
      </c>
      <c r="G335" s="192"/>
      <c r="H335" s="192">
        <v>254</v>
      </c>
      <c r="I335" s="194">
        <v>254</v>
      </c>
      <c r="J335" s="164" t="s">
        <v>644</v>
      </c>
      <c r="K335" s="165">
        <f>H335-F335</f>
        <v>46.5</v>
      </c>
      <c r="L335" s="166">
        <f>K335/F335</f>
        <v>0.22409638554216868</v>
      </c>
      <c r="M335" s="161" t="s">
        <v>556</v>
      </c>
      <c r="N335" s="167">
        <v>44792</v>
      </c>
      <c r="O335" s="1"/>
      <c r="R335" s="216"/>
    </row>
    <row r="336" spans="1:26" ht="12.75" customHeight="1">
      <c r="A336" s="215">
        <v>178</v>
      </c>
      <c r="B336" s="237">
        <v>44775</v>
      </c>
      <c r="D336" s="334" t="s">
        <v>459</v>
      </c>
      <c r="E336" s="333" t="s">
        <v>586</v>
      </c>
      <c r="F336" s="239" t="s">
        <v>984</v>
      </c>
      <c r="G336" s="239"/>
      <c r="H336" s="239"/>
      <c r="I336" s="239">
        <v>38</v>
      </c>
      <c r="J336" s="239" t="s">
        <v>559</v>
      </c>
      <c r="K336" s="239"/>
      <c r="L336" s="239"/>
      <c r="M336" s="239"/>
      <c r="N336" s="239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B338" s="217" t="s">
        <v>781</v>
      </c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A345" s="218"/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A346" s="218"/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53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</sheetData>
  <autoFilter ref="R1:R343"/>
  <mergeCells count="16">
    <mergeCell ref="A137:A138"/>
    <mergeCell ref="J137:J138"/>
    <mergeCell ref="I137:I138"/>
    <mergeCell ref="A88:A89"/>
    <mergeCell ref="N137:N138"/>
    <mergeCell ref="M88:M89"/>
    <mergeCell ref="B88:B89"/>
    <mergeCell ref="M137:M138"/>
    <mergeCell ref="G88:G89"/>
    <mergeCell ref="I88:I89"/>
    <mergeCell ref="J88:J89"/>
    <mergeCell ref="O137:O138"/>
    <mergeCell ref="P137:P138"/>
    <mergeCell ref="N88:N89"/>
    <mergeCell ref="O88:O89"/>
    <mergeCell ref="P88:P89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2 K65 K78 K87 K92 L33 K1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2022-08-23T02:47:29Z</dcterms:modified>
</cp:coreProperties>
</file>