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370" windowHeight="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F&amp;O)'!$A$110:$B$321</definedName>
  </definedNames>
  <calcPr calcId="162913"/>
</workbook>
</file>

<file path=xl/calcChain.xml><?xml version="1.0" encoding="utf-8"?>
<calcChain xmlns="http://schemas.openxmlformats.org/spreadsheetml/2006/main">
  <c r="L42" i="6" l="1"/>
  <c r="K42" i="6"/>
  <c r="M42" i="6" s="1"/>
  <c r="L32" i="6" l="1"/>
  <c r="K32" i="6"/>
  <c r="M32" i="6" s="1"/>
  <c r="K89" i="6" l="1"/>
  <c r="L69" i="6"/>
  <c r="K69" i="6"/>
  <c r="L36" i="6"/>
  <c r="K36" i="6"/>
  <c r="M89" i="6"/>
  <c r="M36" i="6" l="1"/>
  <c r="M69" i="6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66" i="6" l="1"/>
  <c r="K66" i="6"/>
  <c r="M66" i="6" s="1"/>
  <c r="L33" i="6"/>
  <c r="K33" i="6"/>
  <c r="M33" i="6" s="1"/>
  <c r="P37" i="6"/>
  <c r="L34" i="6" l="1"/>
  <c r="L28" i="6" l="1"/>
  <c r="K28" i="6"/>
  <c r="M28" i="6" s="1"/>
  <c r="K34" i="6"/>
  <c r="M34" i="6" s="1"/>
  <c r="K88" i="6" l="1"/>
  <c r="M88" i="6" s="1"/>
  <c r="L67" i="6"/>
  <c r="K67" i="6"/>
  <c r="L68" i="6"/>
  <c r="K68" i="6"/>
  <c r="K87" i="6"/>
  <c r="M87" i="6" s="1"/>
  <c r="P35" i="6"/>
  <c r="M67" i="6" l="1"/>
  <c r="M68" i="6"/>
  <c r="K85" i="6"/>
  <c r="L10" i="6" l="1"/>
  <c r="K10" i="6"/>
  <c r="M85" i="6"/>
  <c r="M10" i="6" l="1"/>
  <c r="L11" i="6"/>
  <c r="K11" i="6"/>
  <c r="M11" i="6" s="1"/>
  <c r="L30" i="6"/>
  <c r="K30" i="6"/>
  <c r="L64" i="6"/>
  <c r="K64" i="6"/>
  <c r="L65" i="6"/>
  <c r="K65" i="6"/>
  <c r="L63" i="6"/>
  <c r="K63" i="6"/>
  <c r="M63" i="6" s="1"/>
  <c r="L62" i="6"/>
  <c r="K62" i="6"/>
  <c r="M62" i="6" s="1"/>
  <c r="L12" i="6"/>
  <c r="K12" i="6"/>
  <c r="L25" i="6"/>
  <c r="K25" i="6"/>
  <c r="L97" i="6"/>
  <c r="K97" i="6"/>
  <c r="M97" i="6" s="1"/>
  <c r="K324" i="6"/>
  <c r="L324" i="6" s="1"/>
  <c r="L61" i="6"/>
  <c r="K61" i="6"/>
  <c r="K86" i="6"/>
  <c r="M86" i="6" s="1"/>
  <c r="M25" i="6" l="1"/>
  <c r="M12" i="6"/>
  <c r="M64" i="6"/>
  <c r="M30" i="6"/>
  <c r="M65" i="6"/>
  <c r="M61" i="6"/>
  <c r="K310" i="6"/>
  <c r="L310" i="6" s="1"/>
  <c r="L14" i="6"/>
  <c r="K14" i="6"/>
  <c r="L26" i="6"/>
  <c r="K26" i="6"/>
  <c r="K84" i="6"/>
  <c r="M84" i="6" s="1"/>
  <c r="K83" i="6"/>
  <c r="M83" i="6" s="1"/>
  <c r="K80" i="6"/>
  <c r="M80" i="6" s="1"/>
  <c r="M14" i="6" l="1"/>
  <c r="M26" i="6"/>
  <c r="L21" i="6"/>
  <c r="K21" i="6"/>
  <c r="L16" i="6"/>
  <c r="K16" i="6"/>
  <c r="M16" i="6" s="1"/>
  <c r="M21" i="6" l="1"/>
  <c r="K82" i="6"/>
  <c r="M82" i="6" s="1"/>
  <c r="K81" i="6"/>
  <c r="M81" i="6"/>
  <c r="L24" i="6"/>
  <c r="K24" i="6"/>
  <c r="L59" i="6"/>
  <c r="K59" i="6"/>
  <c r="M59" i="6" s="1"/>
  <c r="K58" i="6"/>
  <c r="L58" i="6"/>
  <c r="M58" i="6" s="1"/>
  <c r="M24" i="6" l="1"/>
  <c r="L60" i="6"/>
  <c r="K60" i="6"/>
  <c r="L57" i="6"/>
  <c r="K57" i="6"/>
  <c r="M57" i="6" s="1"/>
  <c r="M60" i="6" l="1"/>
  <c r="K79" i="6"/>
  <c r="M79" i="6" s="1"/>
  <c r="K77" i="6"/>
  <c r="L20" i="6"/>
  <c r="K20" i="6"/>
  <c r="M20" i="6" s="1"/>
  <c r="L22" i="6"/>
  <c r="K22" i="6"/>
  <c r="M22" i="6" s="1"/>
  <c r="M77" i="6" l="1"/>
  <c r="K78" i="6" l="1"/>
  <c r="M78" i="6" s="1"/>
  <c r="P23" i="6"/>
  <c r="P19" i="6" l="1"/>
  <c r="K325" i="6" l="1"/>
  <c r="L325" i="6" s="1"/>
  <c r="P18" i="6"/>
  <c r="P17" i="6" l="1"/>
  <c r="P15" i="6" l="1"/>
  <c r="P13" i="6" l="1"/>
  <c r="K322" i="6" l="1"/>
  <c r="L322" i="6" s="1"/>
  <c r="K299" i="6" l="1"/>
  <c r="L299" i="6" s="1"/>
  <c r="K320" i="6" l="1"/>
  <c r="L320" i="6" s="1"/>
  <c r="K321" i="6" l="1"/>
  <c r="L321" i="6" s="1"/>
  <c r="K287" i="6" l="1"/>
  <c r="L287" i="6" s="1"/>
  <c r="K306" i="6" l="1"/>
  <c r="L306" i="6" s="1"/>
  <c r="K312" i="6" l="1"/>
  <c r="L312" i="6" s="1"/>
  <c r="K318" i="6" l="1"/>
  <c r="L318" i="6" s="1"/>
  <c r="P96" i="6" l="1"/>
  <c r="K297" i="6" l="1"/>
  <c r="L297" i="6" s="1"/>
  <c r="K307" i="6" l="1"/>
  <c r="L307" i="6" s="1"/>
  <c r="K313" i="6" l="1"/>
  <c r="L313" i="6" s="1"/>
  <c r="K281" i="6" l="1"/>
  <c r="L281" i="6" s="1"/>
  <c r="K282" i="6" l="1"/>
  <c r="L282" i="6" s="1"/>
  <c r="K308" i="6" l="1"/>
  <c r="L308" i="6" s="1"/>
  <c r="K300" i="6" l="1"/>
  <c r="L300" i="6" s="1"/>
  <c r="K304" i="6" l="1"/>
  <c r="L304" i="6" s="1"/>
  <c r="K309" i="6" l="1"/>
  <c r="L309" i="6" s="1"/>
  <c r="K301" i="6" l="1"/>
  <c r="L301" i="6" s="1"/>
  <c r="K295" i="6"/>
  <c r="L295" i="6" s="1"/>
  <c r="K303" i="6" l="1"/>
  <c r="L303" i="6" s="1"/>
  <c r="K291" i="6" l="1"/>
  <c r="L291" i="6" s="1"/>
  <c r="K292" i="6" l="1"/>
  <c r="L292" i="6" s="1"/>
  <c r="K285" i="6"/>
  <c r="L285" i="6" s="1"/>
  <c r="K302" i="6" l="1"/>
  <c r="L302" i="6" s="1"/>
  <c r="K296" i="6"/>
  <c r="L296" i="6" s="1"/>
  <c r="K298" i="6" l="1"/>
  <c r="L298" i="6" s="1"/>
  <c r="L6" i="2" l="1"/>
  <c r="K6" i="3"/>
  <c r="D7" i="5" l="1"/>
  <c r="M7" i="6"/>
  <c r="K293" i="6" l="1"/>
  <c r="L293" i="6" s="1"/>
  <c r="K290" i="6" l="1"/>
  <c r="L290" i="6" s="1"/>
  <c r="K294" i="6" l="1"/>
  <c r="L294" i="6" s="1"/>
  <c r="K289" i="6"/>
  <c r="L289" i="6" s="1"/>
  <c r="K288" i="6"/>
  <c r="L288" i="6" s="1"/>
  <c r="K286" i="6"/>
  <c r="L286" i="6" s="1"/>
  <c r="H284" i="6"/>
  <c r="K284" i="6" s="1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6" i="4"/>
</calcChain>
</file>

<file path=xl/sharedStrings.xml><?xml version="1.0" encoding="utf-8"?>
<sst xmlns="http://schemas.openxmlformats.org/spreadsheetml/2006/main" count="3479" uniqueCount="1214">
  <si>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</si>
  <si>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</si>
  <si>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</si>
  <si>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</si>
  <si>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</si>
  <si>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</si>
  <si>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</si>
  <si>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</si>
  <si>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</si>
  <si>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</si>
  <si>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</si>
  <si>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</si>
  <si>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</si>
  <si>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</si>
  <si>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</si>
  <si>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</si>
  <si>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</si>
  <si>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</si>
  <si>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</si>
  <si>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</si>
  <si>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</si>
  <si>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</si>
  <si>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</si>
  <si>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</si>
  <si>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</si>
  <si>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</si>
  <si>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</si>
  <si>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</si>
  <si>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</si>
  <si>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</si>
  <si>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</si>
  <si>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</si>
  <si>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</si>
  <si>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</si>
  <si>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</si>
  <si>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</si>
  <si>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</si>
  <si>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</si>
  <si>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</si>
  <si>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</si>
  <si>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</si>
  <si>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</si>
  <si>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</si>
  <si>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</si>
  <si>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</si>
  <si>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</si>
  <si>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</si>
  <si>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</si>
  <si>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</si>
  <si>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</si>
  <si>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</si>
  <si>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</si>
  <si>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</si>
  <si>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</si>
  <si>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</si>
  <si>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</si>
  <si>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</si>
  <si>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</si>
  <si>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</si>
  <si>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</si>
  <si>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</si>
  <si>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</si>
  <si>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</si>
  <si>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</si>
  <si>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</si>
  <si>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</si>
  <si>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</si>
  <si>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</si>
  <si>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</si>
  <si>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</si>
  <si>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</si>
  <si>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</si>
  <si>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</si>
  <si>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</si>
  <si>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</si>
  <si>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</si>
  <si>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</si>
  <si>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</si>
  <si>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</si>
  <si>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</si>
  <si>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</si>
  <si>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</si>
  <si>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</si>
  <si>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</si>
  <si>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</si>
  <si>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</si>
  <si>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</si>
  <si>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</si>
  <si>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</si>
  <si>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</si>
  <si>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</si>
  <si>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</si>
  <si>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</si>
  <si>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</si>
  <si>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</si>
  <si>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</si>
  <si>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</si>
  <si>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</si>
  <si>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</si>
  <si>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</si>
  <si>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</si>
  <si>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</si>
  <si>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</si>
  <si>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</si>
  <si>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</si>
  <si>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</si>
  <si>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</si>
  <si>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</si>
  <si>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</si>
  <si>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</si>
  <si>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</si>
  <si>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</si>
  <si>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</si>
  <si>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</si>
  <si>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</si>
  <si>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</si>
  <si>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</si>
  <si>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</si>
  <si>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</si>
  <si>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</si>
  <si>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</si>
  <si>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</si>
  <si>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</si>
  <si>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</si>
  <si>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</si>
  <si>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</si>
  <si>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</si>
  <si>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</si>
  <si>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</si>
  <si>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</si>
  <si>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</si>
  <si>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</si>
  <si>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</si>
  <si>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</si>
  <si>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</si>
  <si>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</si>
  <si>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</si>
  <si>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</si>
  <si>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</si>
  <si>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</si>
  <si>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</si>
  <si>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</si>
  <si>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</si>
  <si>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</si>
  <si>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</si>
  <si>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</si>
  <si>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</si>
  <si>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</si>
  <si>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</si>
  <si>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</si>
  <si>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</si>
  <si>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</si>
  <si>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</si>
  <si>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</si>
  <si>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</si>
  <si>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</si>
  <si>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</si>
  <si>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</si>
  <si>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</si>
  <si>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</si>
  <si>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</si>
  <si>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</si>
  <si>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</si>
  <si>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</si>
  <si>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</si>
  <si>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</si>
  <si>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</si>
  <si>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</si>
  <si>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</si>
  <si>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</si>
  <si>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</si>
  <si>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</si>
  <si>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</si>
  <si>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</si>
  <si>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</si>
  <si>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</si>
  <si>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</si>
  <si>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</si>
  <si>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</si>
  <si>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</si>
  <si>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</si>
  <si>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</si>
  <si>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</si>
  <si>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</si>
  <si>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</si>
  <si>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</si>
  <si>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</si>
  <si>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</si>
  <si>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</si>
  <si>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</si>
  <si>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</si>
  <si>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</si>
  <si>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</si>
  <si>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</si>
  <si>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</si>
  <si>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</si>
  <si>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</si>
  <si>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</si>
  <si>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</si>
  <si>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</si>
  <si>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</si>
  <si>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</si>
  <si>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</si>
  <si>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</si>
  <si>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</si>
  <si>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</si>
  <si>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</si>
  <si>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</si>
  <si>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</si>
  <si>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</si>
  <si>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</si>
  <si>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</si>
  <si>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</si>
  <si>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</si>
  <si>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</si>
  <si>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</si>
  <si>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</si>
  <si>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</si>
  <si>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</si>
  <si>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</si>
  <si>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</si>
  <si>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</si>
  <si>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</si>
  <si>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</si>
  <si>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</si>
  <si>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</si>
  <si>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</si>
  <si>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</si>
  <si>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</si>
  <si>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</si>
  <si>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</si>
  <si>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</si>
  <si>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</si>
  <si>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</si>
  <si>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</si>
  <si>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</si>
  <si>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</si>
  <si>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</si>
  <si>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</si>
  <si>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</si>
  <si>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</si>
  <si>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</si>
  <si>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</si>
  <si>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</si>
  <si>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</si>
  <si>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</si>
  <si>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</si>
  <si>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</si>
  <si>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</si>
  <si>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</si>
  <si>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</si>
  <si>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</si>
  <si>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</si>
  <si>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</si>
  <si>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</si>
  <si>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</si>
  <si>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</si>
  <si>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</si>
  <si>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</si>
  <si>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</si>
  <si>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</si>
  <si>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</si>
  <si>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</si>
  <si>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</si>
  <si>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</si>
  <si>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</si>
  <si>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</si>
  <si>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</si>
  <si>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</si>
  <si>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</si>
  <si>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</si>
  <si>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</si>
  <si>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</si>
  <si>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</si>
  <si>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</si>
  <si>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</si>
  <si>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</si>
  <si>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</si>
  <si>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</si>
  <si>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</si>
  <si>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</si>
  <si>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</si>
  <si>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</si>
  <si>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</si>
  <si>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</si>
  <si>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</si>
  <si>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</si>
  <si>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</si>
  <si>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</si>
  <si>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</si>
  <si>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</si>
  <si>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</si>
  <si>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</si>
  <si>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</si>
  <si>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</si>
  <si>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</si>
  <si>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</si>
  <si>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</si>
  <si>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</si>
  <si>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</si>
  <si>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</si>
  <si>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</si>
  <si>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</si>
  <si>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</si>
  <si>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</si>
  <si>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</si>
  <si>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</si>
  <si>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</si>
  <si>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</si>
  <si>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</si>
  <si>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</si>
  <si>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</si>
  <si>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</si>
  <si>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</si>
  <si>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</si>
  <si>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</si>
  <si>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</si>
  <si>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</si>
  <si>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</si>
  <si>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</si>
  <si>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</si>
  <si>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</si>
  <si>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</si>
  <si>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</si>
  <si>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</si>
  <si>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</si>
  <si>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</si>
  <si>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</si>
  <si>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</si>
  <si>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</si>
  <si>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</si>
  <si>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</si>
  <si>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</si>
  <si>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</si>
  <si>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</si>
  <si>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</si>
  <si>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</si>
  <si>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</si>
  <si>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</si>
  <si>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</si>
  <si>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</si>
  <si>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</si>
  <si>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</si>
  <si>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</si>
  <si>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</si>
  <si>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</si>
  <si>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</si>
  <si>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</si>
  <si>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</si>
  <si>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</si>
  <si>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</si>
  <si>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</si>
  <si>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</si>
  <si>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</si>
  <si>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</si>
  <si>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</si>
  <si>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</si>
  <si>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</si>
  <si>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</si>
  <si>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</si>
  <si>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</si>
  <si>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</si>
  <si>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</si>
  <si>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</si>
  <si>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</si>
  <si>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</si>
  <si>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</si>
  <si>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</si>
  <si>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</si>
  <si>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</si>
  <si>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</si>
  <si>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</si>
  <si>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</si>
  <si>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</si>
  <si>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</si>
  <si>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</si>
  <si>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</si>
  <si>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</si>
  <si>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</si>
  <si>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</si>
  <si>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</si>
  <si>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</si>
  <si>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</si>
  <si>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</si>
  <si>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</si>
  <si>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</si>
  <si>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</si>
  <si>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</si>
  <si>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</si>
  <si>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</si>
  <si>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</si>
  <si>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</si>
  <si>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</si>
  <si>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</si>
  <si>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</si>
  <si>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</si>
  <si>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</si>
  <si>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</si>
  <si>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</si>
  <si>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</si>
  <si>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</si>
  <si>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</si>
  <si>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</si>
  <si>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</si>
  <si>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</si>
  <si>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</si>
  <si>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</si>
  <si>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</si>
  <si>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</si>
  <si>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</si>
  <si>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</si>
  <si>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</si>
  <si>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</si>
  <si>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</si>
  <si>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</si>
  <si>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</si>
  <si>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</si>
  <si>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</si>
  <si>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</si>
  <si>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</si>
  <si>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</si>
  <si>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</si>
  <si>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</si>
  <si>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</si>
  <si>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</si>
  <si>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</si>
  <si>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</si>
  <si>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</si>
  <si>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</si>
  <si>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</si>
  <si>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</si>
  <si>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</si>
  <si>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</si>
  <si>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</si>
  <si>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</si>
  <si>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</si>
  <si>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</si>
  <si>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</si>
  <si>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</si>
  <si>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</si>
  <si>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</si>
  <si>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</si>
  <si>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</si>
  <si>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</si>
  <si>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</si>
  <si>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</si>
  <si>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</si>
  <si>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</si>
  <si>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</si>
  <si>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</si>
  <si>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</si>
  <si>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</si>
  <si>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</si>
  <si>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</si>
  <si>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</si>
  <si>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</si>
  <si>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</si>
  <si>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</si>
  <si>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</si>
  <si>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</si>
  <si>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</si>
  <si>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</si>
  <si>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</si>
  <si>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</si>
  <si>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</si>
  <si>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</si>
  <si>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</si>
  <si>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</si>
  <si>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</si>
  <si>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</si>
  <si>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</si>
  <si>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</si>
  <si>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</si>
  <si>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</si>
  <si>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</si>
  <si>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</si>
  <si>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</si>
  <si>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</si>
  <si>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</si>
  <si>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</si>
  <si>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</si>
  <si>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</si>
  <si>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</si>
  <si>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</si>
  <si>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</si>
  <si>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</si>
  <si>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</si>
  <si>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</si>
  <si>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</si>
  <si>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</si>
  <si>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</si>
  <si>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</si>
  <si>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</si>
  <si>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</si>
  <si>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</si>
  <si>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</si>
  <si>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</si>
  <si>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</si>
  <si>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</si>
  <si>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</si>
  <si>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</si>
  <si>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</si>
  <si>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</si>
  <si>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</si>
  <si>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</si>
  <si>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</si>
  <si>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</si>
  <si>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</si>
  <si>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</si>
  <si>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</si>
  <si>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</si>
  <si>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</si>
  <si>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</si>
  <si>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</si>
  <si>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</si>
  <si>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</si>
  <si>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</si>
  <si>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</si>
  <si>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</si>
  <si>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</si>
  <si>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</si>
  <si>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</si>
  <si>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</si>
  <si>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</si>
  <si>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</si>
  <si>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</si>
  <si>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</si>
  <si>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</si>
  <si>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</si>
  <si>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</si>
  <si>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</si>
  <si>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</si>
  <si>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</si>
  <si>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</si>
  <si>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</si>
  <si>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</si>
  <si>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</si>
  <si>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</si>
  <si>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</si>
  <si>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</si>
  <si>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</si>
  <si>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</si>
  <si>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</si>
  <si>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</si>
  <si>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</si>
  <si>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</si>
  <si>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</si>
  <si>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</si>
  <si>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</si>
  <si>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</si>
  <si>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</si>
  <si>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</si>
  <si>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</si>
  <si>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</si>
  <si>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</si>
  <si>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</si>
  <si>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</si>
  <si>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</si>
  <si>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</si>
  <si>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</si>
  <si>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</si>
  <si>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</si>
  <si>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</si>
  <si>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</si>
  <si>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</si>
  <si>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</si>
  <si>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</si>
  <si>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</si>
  <si>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</si>
  <si>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</si>
  <si>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</si>
  <si>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</si>
  <si>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</si>
  <si>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</si>
  <si>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</si>
  <si>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</si>
  <si>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</si>
  <si>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</si>
  <si>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</si>
  <si>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</si>
  <si>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</si>
  <si>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</si>
  <si>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</si>
  <si>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</si>
  <si>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</si>
  <si>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</si>
  <si>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</si>
  <si>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</si>
  <si>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</si>
  <si>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</si>
  <si>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</si>
  <si>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</si>
  <si>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</si>
  <si>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</si>
  <si>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</si>
  <si>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</si>
  <si>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</si>
  <si>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</si>
  <si>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</si>
  <si>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</si>
  <si>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</si>
  <si>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</si>
  <si>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</si>
  <si>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</si>
  <si>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</si>
  <si>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</si>
  <si>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</si>
  <si>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</si>
  <si>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</si>
  <si>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</si>
  <si>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</si>
  <si>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</si>
  <si>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</si>
  <si>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</si>
  <si>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</si>
  <si>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</si>
  <si>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</si>
  <si>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</si>
  <si>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</si>
  <si>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</si>
  <si>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</si>
  <si>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</si>
  <si>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</si>
  <si>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</si>
  <si>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</si>
  <si>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</si>
  <si>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</si>
  <si>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</si>
  <si>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</si>
  <si>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</si>
  <si>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</si>
  <si>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</si>
  <si>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</si>
  <si>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</si>
  <si>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</si>
  <si>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</si>
  <si>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</si>
  <si>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</si>
  <si>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</si>
  <si>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</si>
  <si>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</si>
  <si>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</si>
  <si>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</si>
  <si>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</si>
  <si>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</si>
  <si>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</si>
  <si>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</si>
  <si>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</si>
  <si>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</si>
  <si>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</si>
  <si>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</si>
  <si>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</si>
  <si>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</si>
  <si>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</si>
  <si>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</si>
  <si>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</si>
  <si>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</si>
  <si>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</si>
  <si>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</si>
  <si>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</si>
  <si>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</si>
  <si>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</si>
  <si>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</si>
  <si>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</si>
  <si>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</si>
  <si>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</si>
  <si>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</si>
  <si>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</si>
  <si>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</si>
  <si>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</si>
  <si>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</si>
  <si>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</si>
  <si>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</si>
  <si>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</si>
  <si>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</si>
  <si>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</si>
  <si>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</si>
  <si>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</si>
  <si>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</si>
  <si>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</si>
  <si>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</si>
  <si>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</si>
  <si>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</si>
  <si>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</si>
  <si>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</si>
  <si>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</si>
  <si>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</si>
  <si>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</si>
  <si>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</si>
  <si>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</si>
  <si>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</si>
  <si>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</si>
  <si>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</si>
  <si>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</si>
  <si>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</si>
  <si>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</si>
  <si>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</si>
  <si>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</si>
  <si>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</si>
  <si>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</si>
  <si>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</si>
  <si>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</si>
  <si>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</si>
  <si>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</si>
  <si>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</si>
  <si>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</si>
  <si>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</si>
  <si>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</si>
  <si>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</si>
  <si>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</si>
  <si>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</si>
  <si>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</si>
  <si>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</si>
  <si>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</si>
  <si>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</si>
  <si>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</si>
  <si>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</si>
  <si>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</si>
  <si>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</si>
  <si>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</si>
  <si>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</si>
  <si>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</si>
  <si>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</si>
  <si>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</si>
  <si>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</si>
  <si>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</si>
  <si>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</si>
  <si>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</si>
  <si>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</si>
  <si>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</si>
  <si>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</si>
  <si>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</si>
  <si>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</si>
  <si>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</si>
  <si>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</si>
  <si>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</si>
  <si>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</si>
  <si>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</si>
  <si>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</si>
  <si>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</si>
  <si>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</si>
  <si>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</si>
  <si>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</si>
  <si>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</si>
  <si>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</si>
  <si>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</si>
  <si>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</si>
  <si>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</si>
  <si>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</si>
  <si>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</si>
  <si>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</si>
  <si>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</si>
  <si>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</si>
  <si>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</si>
  <si>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</si>
  <si>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</si>
  <si>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</si>
  <si>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</si>
  <si>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</si>
  <si>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</si>
  <si>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</si>
  <si>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</si>
  <si>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</si>
  <si>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</si>
  <si>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</si>
  <si>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</si>
  <si>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</si>
  <si>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</si>
  <si>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</si>
  <si>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</si>
  <si>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</si>
  <si>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</si>
  <si>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</si>
  <si>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</si>
  <si>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</si>
  <si>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</si>
  <si>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</si>
  <si>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</si>
  <si>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</si>
  <si>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</si>
  <si>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</si>
  <si>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</si>
  <si>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</si>
  <si>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</si>
  <si>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</si>
  <si>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</si>
  <si>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</si>
  <si>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</si>
  <si>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</si>
  <si>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</si>
  <si>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</si>
  <si>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</si>
  <si>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</si>
  <si>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</si>
  <si>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</si>
  <si>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</si>
  <si>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</si>
  <si>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</si>
  <si>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</si>
  <si>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</si>
  <si>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</si>
  <si>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</si>
  <si>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</si>
  <si>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</si>
  <si>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</si>
  <si>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</si>
  <si>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</si>
  <si>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</si>
  <si>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</si>
  <si>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</si>
  <si>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</si>
  <si>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</si>
  <si>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</si>
  <si>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</si>
  <si>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</si>
  <si>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</si>
  <si>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</si>
  <si>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</si>
  <si>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</si>
  <si>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</si>
  <si>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</si>
  <si>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</si>
  <si>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</si>
  <si>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</si>
  <si>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</si>
  <si>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</si>
  <si>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</si>
  <si>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</si>
  <si>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</si>
  <si>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</si>
  <si>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</si>
  <si>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</si>
  <si>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</si>
  <si>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</si>
  <si>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</si>
  <si>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</si>
  <si>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</si>
  <si>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</si>
  <si>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</si>
  <si>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</si>
  <si>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</si>
  <si>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</si>
  <si>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</si>
  <si>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</si>
  <si>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</si>
  <si>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</si>
  <si>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</si>
  <si>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</si>
  <si>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</si>
  <si>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</si>
  <si>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</si>
  <si>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</si>
  <si>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</si>
  <si>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</si>
  <si>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</si>
  <si>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</si>
  <si>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</si>
  <si>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</si>
  <si>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</si>
  <si>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</si>
  <si>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</si>
  <si>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</si>
  <si>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</si>
  <si>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</si>
  <si>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</si>
  <si>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</si>
  <si>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</si>
  <si>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</si>
  <si>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</si>
  <si>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</si>
  <si>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</si>
  <si>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</si>
  <si>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</si>
  <si>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</si>
  <si>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</si>
  <si>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</si>
  <si>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</si>
  <si>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</si>
  <si>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</si>
  <si>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</si>
  <si>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</si>
  <si>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</si>
  <si>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</si>
  <si>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</si>
  <si>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</si>
  <si>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</si>
  <si>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</si>
  <si>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</si>
  <si>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</si>
  <si>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</si>
  <si>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</si>
  <si>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</si>
  <si>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</si>
  <si>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</si>
  <si>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</si>
  <si>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3320-3420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</si>
  <si>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</si>
  <si>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</si>
  <si>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</si>
  <si>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</si>
  <si>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</si>
  <si>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</si>
  <si>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</si>
  <si>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</si>
  <si>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</si>
  <si>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</si>
  <si>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</si>
  <si>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</si>
  <si>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</si>
  <si>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</si>
  <si>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</si>
  <si>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</si>
  <si>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</si>
  <si>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</si>
  <si>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</si>
  <si>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</si>
  <si>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</si>
  <si>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</si>
  <si>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</si>
  <si>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</si>
  <si>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</si>
  <si>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</si>
  <si>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</si>
  <si>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</si>
  <si>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</si>
  <si>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</si>
  <si>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</si>
  <si>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</si>
  <si>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</si>
  <si>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</si>
  <si>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</si>
  <si>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</si>
  <si>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</si>
  <si>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</si>
  <si>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</si>
  <si>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</si>
  <si>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</si>
  <si>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</si>
  <si>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</si>
  <si>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</si>
  <si>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</si>
  <si>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</si>
  <si>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</si>
  <si>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</si>
  <si>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</si>
  <si>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</si>
  <si>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</si>
  <si>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</si>
  <si>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</si>
  <si>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</si>
  <si>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</si>
  <si>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</si>
  <si>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</si>
  <si>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</si>
  <si>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</si>
  <si>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</si>
  <si>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</si>
  <si>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</si>
  <si>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</si>
  <si>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</si>
  <si>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</si>
  <si>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</si>
  <si>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</si>
  <si>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</si>
  <si>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</si>
  <si>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</si>
  <si>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</si>
  <si>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</si>
  <si>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</si>
  <si>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</si>
  <si>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</si>
  <si>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</si>
  <si>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</si>
  <si>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</si>
  <si>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</si>
  <si>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</si>
  <si>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</si>
  <si>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</si>
  <si>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</si>
  <si>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</si>
  <si>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</si>
  <si>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</si>
  <si>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</si>
  <si>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NK SECURITIES RESEARCH PRIVATE LIMITED</t>
  </si>
  <si>
    <t>QE SECURITIES LLP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</si>
  <si>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</si>
  <si>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</si>
  <si>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</si>
  <si>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</si>
  <si>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</si>
  <si>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</si>
  <si>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</si>
  <si>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</si>
  <si>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</si>
  <si>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</si>
  <si>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</si>
  <si>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</si>
  <si>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</si>
  <si>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</si>
  <si>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</si>
  <si>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</si>
  <si>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</si>
  <si>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</si>
  <si>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CAMELLIA TRADEX PRIVATE LIMITED</t>
  </si>
  <si>
    <t>805-837.5</t>
  </si>
  <si>
    <t>Profit of Rs.8/-</t>
  </si>
  <si>
    <t>615-660</t>
  </si>
  <si>
    <t>VEERHEALTH</t>
  </si>
  <si>
    <t>MTNL</t>
  </si>
  <si>
    <t>Maha Tel Nigam Ltd.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</si>
  <si>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</si>
  <si>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</si>
  <si>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</si>
  <si>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</si>
  <si>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</si>
  <si>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</si>
  <si>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</si>
  <si>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</si>
  <si>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</si>
  <si>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IFL</t>
  </si>
  <si>
    <t>SVS</t>
  </si>
  <si>
    <t>SYLVANPLY</t>
  </si>
  <si>
    <t>Sylvan Plyboard (India) L</t>
  </si>
  <si>
    <t>NIFTY 24500 PE 18-JULY</t>
  </si>
  <si>
    <t>100-150</t>
  </si>
  <si>
    <t>697.5-727.5</t>
  </si>
  <si>
    <t>780-830</t>
  </si>
  <si>
    <t>PAGEIND JULY FUT</t>
  </si>
  <si>
    <t>41385-42085</t>
  </si>
  <si>
    <t>AFEL</t>
  </si>
  <si>
    <t>TOPGAIN FINANCE PRIVATE LIMITED</t>
  </si>
  <si>
    <t>SAHASTRAA ADVISORS PRIVATE LIMITED</t>
  </si>
  <si>
    <t>KHOOBSURAT</t>
  </si>
  <si>
    <t>PRISMMEDI</t>
  </si>
  <si>
    <t>SHARE INDIA SECURITIES LIMITED</t>
  </si>
  <si>
    <t>Profit of Rs.63.5/-</t>
  </si>
  <si>
    <t>116.5-119.5</t>
  </si>
  <si>
    <t>127-134</t>
  </si>
  <si>
    <t>Profit of Rs.48.5/-</t>
  </si>
  <si>
    <t>Loss of Rs.34.5/-</t>
  </si>
  <si>
    <t>195-210</t>
  </si>
  <si>
    <t>Loss of Rs.18.5/-</t>
  </si>
  <si>
    <t>Loss of Rs.750/-</t>
  </si>
  <si>
    <t>HEMALI PATHIK THAKKAR</t>
  </si>
  <si>
    <t>PRAFUL GUPTAKAUSHAL</t>
  </si>
  <si>
    <t>ORIENTTR</t>
  </si>
  <si>
    <t>TTIL</t>
  </si>
  <si>
    <t>KAUSHAL HITESHBHAI PARIKH</t>
  </si>
  <si>
    <t>MICROCURVES TRADING PRIVATE LIMITED</t>
  </si>
  <si>
    <t>QUADRATURE CAPITAL VECTOR SP LIMITED</t>
  </si>
  <si>
    <t>NEPHROCARE</t>
  </si>
  <si>
    <t>Nephro Care India Limited</t>
  </si>
  <si>
    <t>Tata Teleservices (Mahara</t>
  </si>
  <si>
    <t>CINCO STOCK VISION LLP</t>
  </si>
  <si>
    <t>1598-1636</t>
  </si>
  <si>
    <t>1720-1800</t>
  </si>
  <si>
    <t>Loss of Rs.22/-</t>
  </si>
  <si>
    <t>RUCHIRA GOYAL</t>
  </si>
  <si>
    <t>ANKIT MAHENDRABHAI PARLESHA</t>
  </si>
  <si>
    <t>PRAGNESH ROHITKUMAR PANDYA</t>
  </si>
  <si>
    <t>SONALIS</t>
  </si>
  <si>
    <t>RAHUL YASHVANTRAY SHAH</t>
  </si>
  <si>
    <t>VJTFEDU</t>
  </si>
  <si>
    <t>SHEETAL DUGAR</t>
  </si>
  <si>
    <t>SAM FINANCIAL SERVICES LLP</t>
  </si>
  <si>
    <t>APEX</t>
  </si>
  <si>
    <t>Apex Frozen Foods Limited</t>
  </si>
  <si>
    <t>CLOUD</t>
  </si>
  <si>
    <t>Varanium Cloud Limited</t>
  </si>
  <si>
    <t>GGBL</t>
  </si>
  <si>
    <t>Ganesh Green Bharat Ltd</t>
  </si>
  <si>
    <t>GTLINFRA</t>
  </si>
  <si>
    <t>GTL Infrastructure Limite</t>
  </si>
  <si>
    <t>SETU SECURITIES PVT LTD</t>
  </si>
  <si>
    <t>KSHITIJPOL</t>
  </si>
  <si>
    <t>Kshitij Polyline Limited</t>
  </si>
  <si>
    <t>NAVKARCORP</t>
  </si>
  <si>
    <t>Navkar Corporation Ltd.</t>
  </si>
  <si>
    <t>NECCLTD</t>
  </si>
  <si>
    <t>North East Carry Corp Ltd</t>
  </si>
  <si>
    <t>OCCL</t>
  </si>
  <si>
    <t>Oriental Carbn &amp; Chem Ltd</t>
  </si>
  <si>
    <t>SURANASOL</t>
  </si>
  <si>
    <t>Surana Solar Ltd</t>
  </si>
  <si>
    <t>HI GROWTH CORPORATE SERVICES PVT LTD</t>
  </si>
  <si>
    <t>264-270</t>
  </si>
  <si>
    <t>NIFTY 24400 PE 25-JULY</t>
  </si>
  <si>
    <t>NIFTY 24000 PE 25-JULY</t>
  </si>
  <si>
    <t>168-172</t>
  </si>
  <si>
    <t>60-64</t>
  </si>
  <si>
    <t>Profit of Rs.9.25/-</t>
  </si>
  <si>
    <t>ABATEAS</t>
  </si>
  <si>
    <t>ABCGAS</t>
  </si>
  <si>
    <t>JIGAM SHASHIKANT GANDHI</t>
  </si>
  <si>
    <t>KEJRIWAL HOLDINGS</t>
  </si>
  <si>
    <t>ACLD</t>
  </si>
  <si>
    <t>ROHAN GUPTA</t>
  </si>
  <si>
    <t>MANSI SHARE &amp; STOCK ADVISORS PRIVATE LIMITED</t>
  </si>
  <si>
    <t>VIVEK KANDA</t>
  </si>
  <si>
    <t>ASHIS</t>
  </si>
  <si>
    <t>SHYAM DHANUKA</t>
  </si>
  <si>
    <t>B2BSOFT</t>
  </si>
  <si>
    <t>RAJANI VADDI</t>
  </si>
  <si>
    <t>COTFAB</t>
  </si>
  <si>
    <t>JITENDRA AGRAWAL</t>
  </si>
  <si>
    <t>DGL</t>
  </si>
  <si>
    <t>RAJESH PIROGIWAL</t>
  </si>
  <si>
    <t>GCONNECT</t>
  </si>
  <si>
    <t>AGRAWAL NIKUNJ</t>
  </si>
  <si>
    <t>GEMENVIRO</t>
  </si>
  <si>
    <t>GOEL</t>
  </si>
  <si>
    <t>MADHGHNE ADVISORY PRIVATE LIMITED</t>
  </si>
  <si>
    <t>MONGIPA</t>
  </si>
  <si>
    <t>KANCHAN SARAOGI</t>
  </si>
  <si>
    <t>NATURAL</t>
  </si>
  <si>
    <t>ROOPESH TALWAR</t>
  </si>
  <si>
    <t>AMITABH K DABHOYA (HUF)</t>
  </si>
  <si>
    <t>NCLRESE</t>
  </si>
  <si>
    <t>KUNAL NAHAR HUF</t>
  </si>
  <si>
    <t>GAURI NANDAN TRADERS</t>
  </si>
  <si>
    <t>ABHINAV COMMOSALES</t>
  </si>
  <si>
    <t>PECOS</t>
  </si>
  <si>
    <t>SATYA PRAKASH MITTAL HUF</t>
  </si>
  <si>
    <t>TEJESH HASMUKH SHAH</t>
  </si>
  <si>
    <t>PVVINFRA</t>
  </si>
  <si>
    <t>KONIKKIL KRISHNADASAN</t>
  </si>
  <si>
    <t>RFLL</t>
  </si>
  <si>
    <t>HITESHDAMJIBHAIPARMAR</t>
  </si>
  <si>
    <t>PAWAN KUMAR MITTAL</t>
  </si>
  <si>
    <t>SHILINDORE</t>
  </si>
  <si>
    <t>SADIYA RAOOF DHANANI</t>
  </si>
  <si>
    <t>MP ENTERTAINMENT AND DEVELOPERS PRIVATE LIMITED</t>
  </si>
  <si>
    <t>SHIVAEXPO</t>
  </si>
  <si>
    <t>ABHINAV UPADHYAY</t>
  </si>
  <si>
    <t>MANI NARANG</t>
  </si>
  <si>
    <t>SHIVAM</t>
  </si>
  <si>
    <t>SATISH KUMAR</t>
  </si>
  <si>
    <t>SANDESH KHANDELWAL</t>
  </si>
  <si>
    <t>SRESTHA</t>
  </si>
  <si>
    <t>YASH BIPINBHAI NATHWANI (HUF)</t>
  </si>
  <si>
    <t>SYLPH TECHNOLOGIES LIMITED</t>
  </si>
  <si>
    <t>STURDY</t>
  </si>
  <si>
    <t>RAGHAV KAMALAKSH RAO</t>
  </si>
  <si>
    <t>SAHIL BIPIN MEHTA</t>
  </si>
  <si>
    <t>SHASHIKANT SHARMA(HUF)</t>
  </si>
  <si>
    <t>THREEMPAPE</t>
  </si>
  <si>
    <t>JITENDRA MULARAM CHOUDHARY</t>
  </si>
  <si>
    <t>TPINDIA</t>
  </si>
  <si>
    <t>AARTIE SUNIL ANANDPARA</t>
  </si>
  <si>
    <t>SANGHAVI COMMODITY PRIVATE LIMITED</t>
  </si>
  <si>
    <t>AZMAT TRADERS LLP</t>
  </si>
  <si>
    <t>WELCURE</t>
  </si>
  <si>
    <t>NIRMALABEN VIVEKBHAI TRIVEDI</t>
  </si>
  <si>
    <t>MANOJ KUMAR KANDA</t>
  </si>
  <si>
    <t>AWHCL</t>
  </si>
  <si>
    <t>Antony Waste Hdg Cell Ltd</t>
  </si>
  <si>
    <t>BCLIND</t>
  </si>
  <si>
    <t>BCL Industries Limited</t>
  </si>
  <si>
    <t>Can Fin Homes Ltd</t>
  </si>
  <si>
    <t>SBI LIFE INSURANCE COMPANY LTD</t>
  </si>
  <si>
    <t>EFFWA</t>
  </si>
  <si>
    <t>Effwa Infra &amp; Research L</t>
  </si>
  <si>
    <t>GPECO</t>
  </si>
  <si>
    <t>GP Eco Solutions India L</t>
  </si>
  <si>
    <t>SUMICKSHA BANSAL</t>
  </si>
  <si>
    <t>KAMOPAINTS</t>
  </si>
  <si>
    <t>Kamdhenu Ventures Limited</t>
  </si>
  <si>
    <t>HJS SECURITIES PRIVATE LIMITED</t>
  </si>
  <si>
    <t>G R D SECURITIES LIMITED</t>
  </si>
  <si>
    <t>YMD FINANCIAL CONSULTANCY PRIVATE LIMITED</t>
  </si>
  <si>
    <t>LATTEYS</t>
  </si>
  <si>
    <t>Latteys Industries Ltd</t>
  </si>
  <si>
    <t>ELIXIR WEALTH MANAGEMENT PRIVATE LIMITED</t>
  </si>
  <si>
    <t>RAJEEV S MAHESHWARI HUF</t>
  </si>
  <si>
    <t>SOHAM FINCARE INDIA LLP</t>
  </si>
  <si>
    <t>REX EQUITY</t>
  </si>
  <si>
    <t>NFL</t>
  </si>
  <si>
    <t>National Fertilizers Limi</t>
  </si>
  <si>
    <t>NITINSPIN</t>
  </si>
  <si>
    <t>Nitin Spinners Limited</t>
  </si>
  <si>
    <t>NOVAAGRI</t>
  </si>
  <si>
    <t>Nova Agritech Limited</t>
  </si>
  <si>
    <t>PRIZOR</t>
  </si>
  <si>
    <t>Prizor Viztech Limited</t>
  </si>
  <si>
    <t>Rashtriya Chem Fert Ltd.</t>
  </si>
  <si>
    <t>SATIPOLY</t>
  </si>
  <si>
    <t>Sati Poly Plast Limited</t>
  </si>
  <si>
    <t>CONSORTIUM CAPITAL PVT LTD</t>
  </si>
  <si>
    <t>UMAEXPORTS</t>
  </si>
  <si>
    <t>Uma Exports Limited</t>
  </si>
  <si>
    <t>BLUESKY INFRA DEVELOPERS PRIVATE LIMITED</t>
  </si>
  <si>
    <t>SATISH SINGHAL</t>
  </si>
  <si>
    <t>VEEKAYEM</t>
  </si>
  <si>
    <t>Veekayem Fash &amp; App Ltd</t>
  </si>
  <si>
    <t>JYOTI AJAY KUMAR GUPTA</t>
  </si>
  <si>
    <t>WINNY</t>
  </si>
  <si>
    <t>Winny Immigra &amp; Edu Ser L</t>
  </si>
  <si>
    <t>ALTAB USMANBHAI PATHAN</t>
  </si>
  <si>
    <t>ASHWIN STOCKS AND INVESTMENT PRIVATE LIMITED</t>
  </si>
  <si>
    <t>CCV EMERGING OPPORTUNITIES FUND-I</t>
  </si>
  <si>
    <t>JALAN</t>
  </si>
  <si>
    <t>Jalan Transolu. India Ltd</t>
  </si>
  <si>
    <t>MANISH JALAN</t>
  </si>
  <si>
    <t>DCRUZ SHEEN JOSEPH</t>
  </si>
  <si>
    <t>PARIN</t>
  </si>
  <si>
    <t>Parin Furniture Limited</t>
  </si>
  <si>
    <t>GAURAV JAIN</t>
  </si>
  <si>
    <t>PROPEQUITY</t>
  </si>
  <si>
    <t>P. E. Analytics Limited</t>
  </si>
  <si>
    <t>JASUJA SAMIR</t>
  </si>
  <si>
    <t>SHAH</t>
  </si>
  <si>
    <t>Shah Metacorp Limited</t>
  </si>
  <si>
    <t>BLACKBERRY SAREES PRIVATE LIMITED</t>
  </si>
  <si>
    <t>GIRIJADHAVA VYAPAAR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</si>
</sst>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0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center"/>
    </xf>
    <xf numFmtId="16" fontId="37" fillId="0" borderId="38" xfId="0" applyNumberFormat="1" applyFont="1" applyFill="1" applyBorder="1" applyAlignment="1">
      <alignment horizontal="center" vertical="center"/>
    </xf>
    <xf numFmtId="16" fontId="37" fillId="0" borderId="42" xfId="0" applyNumberFormat="1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42" xfId="0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24509.1</v>
      </c>
      <c r="F11" s="204">
        <v>24498.45</v>
      </c>
      <c r="G11" s="203">
        <v>24389.5</v>
      </c>
      <c r="H11" s="203">
        <v>24269.899999999998</v>
      </c>
      <c r="I11" s="203">
        <v>24160.949999999997</v>
      </c>
      <c r="J11" s="203">
        <v>24618.050000000003</v>
      </c>
      <c r="K11" s="203">
        <v>24727.000000000007</v>
      </c>
      <c r="L11" s="203">
        <v>24846.600000000006</v>
      </c>
      <c r="M11" s="202">
        <v>24607.4</v>
      </c>
      <c r="N11" s="202">
        <v>24378.85</v>
      </c>
      <c r="O11" s="202">
        <v>17459775</v>
      </c>
      <c r="P11" s="205">
        <v>-1.4706235054280736E-2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52286.55</v>
      </c>
      <c r="F12" s="204">
        <v>52218.049999999996</v>
      </c>
      <c r="G12" s="203">
        <v>52000.749999999993</v>
      </c>
      <c r="H12" s="203">
        <v>51714.95</v>
      </c>
      <c r="I12" s="203">
        <v>51497.649999999994</v>
      </c>
      <c r="J12" s="203">
        <v>52503.849999999991</v>
      </c>
      <c r="K12" s="203">
        <v>52721.149999999994</v>
      </c>
      <c r="L12" s="203">
        <v>53006.94999999999</v>
      </c>
      <c r="M12" s="202">
        <v>52435.35</v>
      </c>
      <c r="N12" s="202">
        <v>51932.25</v>
      </c>
      <c r="O12" s="202">
        <v>2289405</v>
      </c>
      <c r="P12" s="205">
        <v>-3.8703297810697097E-2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23651.5</v>
      </c>
      <c r="F13" s="217">
        <v>23613.433333333331</v>
      </c>
      <c r="G13" s="219">
        <v>23508.666666666661</v>
      </c>
      <c r="H13" s="219">
        <v>23365.833333333328</v>
      </c>
      <c r="I13" s="219">
        <v>23261.066666666658</v>
      </c>
      <c r="J13" s="219">
        <v>23756.266666666663</v>
      </c>
      <c r="K13" s="219">
        <v>23861.033333333333</v>
      </c>
      <c r="L13" s="219">
        <v>24003.866666666665</v>
      </c>
      <c r="M13" s="220">
        <v>23718.2</v>
      </c>
      <c r="N13" s="220">
        <v>23470.6</v>
      </c>
      <c r="O13" s="220">
        <v>75475</v>
      </c>
      <c r="P13" s="221">
        <v>1.1390284757118929E-2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12395.25</v>
      </c>
      <c r="F14" s="217">
        <v>12304.366666666667</v>
      </c>
      <c r="G14" s="219">
        <v>12143.733333333334</v>
      </c>
      <c r="H14" s="219">
        <v>11892.216666666667</v>
      </c>
      <c r="I14" s="219">
        <v>11731.583333333334</v>
      </c>
      <c r="J14" s="219">
        <v>12555.883333333333</v>
      </c>
      <c r="K14" s="219">
        <v>12716.516666666668</v>
      </c>
      <c r="L14" s="219">
        <v>12968.033333333333</v>
      </c>
      <c r="M14" s="220">
        <v>12465</v>
      </c>
      <c r="N14" s="220">
        <v>12052.85</v>
      </c>
      <c r="O14" s="220">
        <v>2631800</v>
      </c>
      <c r="P14" s="221">
        <v>8.6734799215443373E-2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72373.55</v>
      </c>
      <c r="F15" s="217">
        <v>71793.46666666666</v>
      </c>
      <c r="G15" s="219">
        <v>71081.93333333332</v>
      </c>
      <c r="H15" s="219">
        <v>69790.316666666666</v>
      </c>
      <c r="I15" s="219">
        <v>69078.783333333326</v>
      </c>
      <c r="J15" s="219">
        <v>73085.083333333314</v>
      </c>
      <c r="K15" s="219">
        <v>73796.616666666669</v>
      </c>
      <c r="L15" s="219">
        <v>75088.233333333308</v>
      </c>
      <c r="M15" s="220">
        <v>72505</v>
      </c>
      <c r="N15" s="220">
        <v>70501.850000000006</v>
      </c>
      <c r="O15" s="220">
        <v>11690</v>
      </c>
      <c r="P15" s="221">
        <v>-0.1217129977460556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697.15</v>
      </c>
      <c r="F16" s="217">
        <v>686.35</v>
      </c>
      <c r="G16" s="219">
        <v>673.30000000000007</v>
      </c>
      <c r="H16" s="219">
        <v>649.45000000000005</v>
      </c>
      <c r="I16" s="219">
        <v>636.40000000000009</v>
      </c>
      <c r="J16" s="219">
        <v>710.2</v>
      </c>
      <c r="K16" s="219">
        <v>723.25</v>
      </c>
      <c r="L16" s="219">
        <v>747.1</v>
      </c>
      <c r="M16" s="220">
        <v>699.4</v>
      </c>
      <c r="N16" s="220">
        <v>662.5</v>
      </c>
      <c r="O16" s="220">
        <v>12780000</v>
      </c>
      <c r="P16" s="221">
        <v>2.0848310567936738E-2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7716.65</v>
      </c>
      <c r="F17" s="217">
        <v>7648.0666666666666</v>
      </c>
      <c r="G17" s="219">
        <v>7526.1333333333332</v>
      </c>
      <c r="H17" s="219">
        <v>7335.6166666666668</v>
      </c>
      <c r="I17" s="219">
        <v>7213.6833333333334</v>
      </c>
      <c r="J17" s="219">
        <v>7838.583333333333</v>
      </c>
      <c r="K17" s="219">
        <v>7960.5166666666655</v>
      </c>
      <c r="L17" s="219">
        <v>8151.0333333333328</v>
      </c>
      <c r="M17" s="220">
        <v>7770</v>
      </c>
      <c r="N17" s="220">
        <v>7457.55</v>
      </c>
      <c r="O17" s="220">
        <v>1648625</v>
      </c>
      <c r="P17" s="221">
        <v>-2.3976911122622659E-2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27905.65</v>
      </c>
      <c r="F18" s="217">
        <v>27660.733333333337</v>
      </c>
      <c r="G18" s="219">
        <v>27322.016666666674</v>
      </c>
      <c r="H18" s="219">
        <v>26738.383333333335</v>
      </c>
      <c r="I18" s="219">
        <v>26399.666666666672</v>
      </c>
      <c r="J18" s="219">
        <v>28244.366666666676</v>
      </c>
      <c r="K18" s="219">
        <v>28583.083333333336</v>
      </c>
      <c r="L18" s="219">
        <v>29166.716666666678</v>
      </c>
      <c r="M18" s="220">
        <v>27999.45</v>
      </c>
      <c r="N18" s="220">
        <v>27077.1</v>
      </c>
      <c r="O18" s="220">
        <v>152220</v>
      </c>
      <c r="P18" s="221">
        <v>-1.7047655947307245E-2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217.81</v>
      </c>
      <c r="F19" s="217">
        <v>216.46333333333334</v>
      </c>
      <c r="G19" s="219">
        <v>214.17666666666668</v>
      </c>
      <c r="H19" s="219">
        <v>210.54333333333335</v>
      </c>
      <c r="I19" s="219">
        <v>208.25666666666669</v>
      </c>
      <c r="J19" s="219">
        <v>220.09666666666666</v>
      </c>
      <c r="K19" s="219">
        <v>222.38333333333335</v>
      </c>
      <c r="L19" s="219">
        <v>226.01666666666665</v>
      </c>
      <c r="M19" s="220">
        <v>218.75</v>
      </c>
      <c r="N19" s="220">
        <v>212.83</v>
      </c>
      <c r="O19" s="220">
        <v>71987400</v>
      </c>
      <c r="P19" s="221">
        <v>-1.9923540655785915E-2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314.2</v>
      </c>
      <c r="F20" s="217">
        <v>315.63333333333333</v>
      </c>
      <c r="G20" s="219">
        <v>311.46666666666664</v>
      </c>
      <c r="H20" s="219">
        <v>308.73333333333329</v>
      </c>
      <c r="I20" s="219">
        <v>304.56666666666661</v>
      </c>
      <c r="J20" s="219">
        <v>318.36666666666667</v>
      </c>
      <c r="K20" s="219">
        <v>322.53333333333342</v>
      </c>
      <c r="L20" s="219">
        <v>325.26666666666671</v>
      </c>
      <c r="M20" s="220">
        <v>319.8</v>
      </c>
      <c r="N20" s="220">
        <v>312.89999999999998</v>
      </c>
      <c r="O20" s="220">
        <v>43058600</v>
      </c>
      <c r="P20" s="221">
        <v>-1.5866413120988829E-2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2636.7</v>
      </c>
      <c r="F21" s="217">
        <v>2638.6166666666668</v>
      </c>
      <c r="G21" s="219">
        <v>2609.6833333333334</v>
      </c>
      <c r="H21" s="219">
        <v>2582.6666666666665</v>
      </c>
      <c r="I21" s="219">
        <v>2553.7333333333331</v>
      </c>
      <c r="J21" s="219">
        <v>2665.6333333333337</v>
      </c>
      <c r="K21" s="219">
        <v>2694.5666666666671</v>
      </c>
      <c r="L21" s="219">
        <v>2721.5833333333339</v>
      </c>
      <c r="M21" s="220">
        <v>2667.55</v>
      </c>
      <c r="N21" s="220">
        <v>2611.6</v>
      </c>
      <c r="O21" s="220">
        <v>4732800</v>
      </c>
      <c r="P21" s="221">
        <v>-5.7016154577130187E-4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2999.2</v>
      </c>
      <c r="F22" s="217">
        <v>2999.2000000000003</v>
      </c>
      <c r="G22" s="219">
        <v>2970.4000000000005</v>
      </c>
      <c r="H22" s="219">
        <v>2941.6000000000004</v>
      </c>
      <c r="I22" s="219">
        <v>2912.8000000000006</v>
      </c>
      <c r="J22" s="219">
        <v>3028.0000000000005</v>
      </c>
      <c r="K22" s="219">
        <v>3056.8000000000006</v>
      </c>
      <c r="L22" s="219">
        <v>3085.6000000000004</v>
      </c>
      <c r="M22" s="220">
        <v>3028</v>
      </c>
      <c r="N22" s="220">
        <v>2970.4</v>
      </c>
      <c r="O22" s="220">
        <v>17437200</v>
      </c>
      <c r="P22" s="221">
        <v>-1.6497741078529249E-2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1464.7</v>
      </c>
      <c r="F23" s="217">
        <v>1460.9166666666667</v>
      </c>
      <c r="G23" s="219">
        <v>1446.8833333333334</v>
      </c>
      <c r="H23" s="219">
        <v>1429.0666666666666</v>
      </c>
      <c r="I23" s="219">
        <v>1415.0333333333333</v>
      </c>
      <c r="J23" s="219">
        <v>1478.7333333333336</v>
      </c>
      <c r="K23" s="219">
        <v>1492.7666666666669</v>
      </c>
      <c r="L23" s="219">
        <v>1510.5833333333337</v>
      </c>
      <c r="M23" s="220">
        <v>1474.95</v>
      </c>
      <c r="N23" s="220">
        <v>1443.1</v>
      </c>
      <c r="O23" s="220">
        <v>27736000</v>
      </c>
      <c r="P23" s="221">
        <v>-9.9377463019018793E-3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5214.25</v>
      </c>
      <c r="F24" s="217">
        <v>5193.7833333333328</v>
      </c>
      <c r="G24" s="219">
        <v>5139.5166666666655</v>
      </c>
      <c r="H24" s="219">
        <v>5064.7833333333328</v>
      </c>
      <c r="I24" s="219">
        <v>5010.5166666666655</v>
      </c>
      <c r="J24" s="219">
        <v>5268.5166666666655</v>
      </c>
      <c r="K24" s="219">
        <v>5322.7833333333319</v>
      </c>
      <c r="L24" s="219">
        <v>5397.5166666666655</v>
      </c>
      <c r="M24" s="220">
        <v>5248.05</v>
      </c>
      <c r="N24" s="220">
        <v>5119.05</v>
      </c>
      <c r="O24" s="220">
        <v>1566000</v>
      </c>
      <c r="P24" s="221">
        <v>-1.7211703958691911E-3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686</v>
      </c>
      <c r="F25" s="217">
        <v>682.9666666666667</v>
      </c>
      <c r="G25" s="219">
        <v>676.93333333333339</v>
      </c>
      <c r="H25" s="219">
        <v>667.86666666666667</v>
      </c>
      <c r="I25" s="219">
        <v>661.83333333333337</v>
      </c>
      <c r="J25" s="219">
        <v>692.03333333333342</v>
      </c>
      <c r="K25" s="219">
        <v>698.06666666666672</v>
      </c>
      <c r="L25" s="219">
        <v>707.13333333333344</v>
      </c>
      <c r="M25" s="220">
        <v>689</v>
      </c>
      <c r="N25" s="220">
        <v>673.9</v>
      </c>
      <c r="O25" s="220">
        <v>33051600</v>
      </c>
      <c r="P25" s="221">
        <v>-2.5260070076323438E-3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6411.45</v>
      </c>
      <c r="F26" s="217">
        <v>6405.0999999999995</v>
      </c>
      <c r="G26" s="219">
        <v>6372.2499999999991</v>
      </c>
      <c r="H26" s="219">
        <v>6333.0499999999993</v>
      </c>
      <c r="I26" s="219">
        <v>6300.1999999999989</v>
      </c>
      <c r="J26" s="219">
        <v>6444.2999999999993</v>
      </c>
      <c r="K26" s="219">
        <v>6477.15</v>
      </c>
      <c r="L26" s="219">
        <v>6516.3499999999995</v>
      </c>
      <c r="M26" s="220">
        <v>6437.95</v>
      </c>
      <c r="N26" s="220">
        <v>6365.9</v>
      </c>
      <c r="O26" s="220">
        <v>1506750</v>
      </c>
      <c r="P26" s="221">
        <v>-2.0398212108898823E-2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524.20000000000005</v>
      </c>
      <c r="F27" s="217">
        <v>523.93333333333328</v>
      </c>
      <c r="G27" s="219">
        <v>520.31666666666661</v>
      </c>
      <c r="H27" s="219">
        <v>516.43333333333328</v>
      </c>
      <c r="I27" s="219">
        <v>512.81666666666661</v>
      </c>
      <c r="J27" s="219">
        <v>527.81666666666661</v>
      </c>
      <c r="K27" s="219">
        <v>531.43333333333317</v>
      </c>
      <c r="L27" s="219">
        <v>535.31666666666661</v>
      </c>
      <c r="M27" s="220">
        <v>527.54999999999995</v>
      </c>
      <c r="N27" s="220">
        <v>520.04999999999995</v>
      </c>
      <c r="O27" s="220">
        <v>12381100</v>
      </c>
      <c r="P27" s="221">
        <v>-4.3472550564749149E-2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230.34</v>
      </c>
      <c r="F28" s="217">
        <v>228.53666666666666</v>
      </c>
      <c r="G28" s="219">
        <v>224.40333333333334</v>
      </c>
      <c r="H28" s="219">
        <v>218.46666666666667</v>
      </c>
      <c r="I28" s="219">
        <v>214.33333333333334</v>
      </c>
      <c r="J28" s="219">
        <v>234.47333333333333</v>
      </c>
      <c r="K28" s="219">
        <v>238.60666666666665</v>
      </c>
      <c r="L28" s="219">
        <v>244.54333333333332</v>
      </c>
      <c r="M28" s="220">
        <v>232.67</v>
      </c>
      <c r="N28" s="220">
        <v>222.6</v>
      </c>
      <c r="O28" s="220">
        <v>78980000</v>
      </c>
      <c r="P28" s="221">
        <v>-7.9218886621976098E-2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2941.8</v>
      </c>
      <c r="F29" s="217">
        <v>2947.5500000000006</v>
      </c>
      <c r="G29" s="219">
        <v>2916.8000000000011</v>
      </c>
      <c r="H29" s="219">
        <v>2891.8000000000006</v>
      </c>
      <c r="I29" s="219">
        <v>2861.0500000000011</v>
      </c>
      <c r="J29" s="219">
        <v>2972.5500000000011</v>
      </c>
      <c r="K29" s="219">
        <v>3003.3</v>
      </c>
      <c r="L29" s="219">
        <v>3028.3000000000011</v>
      </c>
      <c r="M29" s="220">
        <v>2978.3</v>
      </c>
      <c r="N29" s="220">
        <v>2922.55</v>
      </c>
      <c r="O29" s="220">
        <v>14896200</v>
      </c>
      <c r="P29" s="221">
        <v>-9.2082647650393118E-2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2268.5</v>
      </c>
      <c r="F30" s="217">
        <v>2266.75</v>
      </c>
      <c r="G30" s="219">
        <v>2223.4</v>
      </c>
      <c r="H30" s="219">
        <v>2178.3000000000002</v>
      </c>
      <c r="I30" s="219">
        <v>2134.9500000000003</v>
      </c>
      <c r="J30" s="219">
        <v>2311.85</v>
      </c>
      <c r="K30" s="219">
        <v>2355.2000000000003</v>
      </c>
      <c r="L30" s="219">
        <v>2400.2999999999997</v>
      </c>
      <c r="M30" s="220">
        <v>2310.1</v>
      </c>
      <c r="N30" s="220">
        <v>2221.65</v>
      </c>
      <c r="O30" s="220">
        <v>3414201</v>
      </c>
      <c r="P30" s="221">
        <v>-6.5143101238786839E-3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7289.25</v>
      </c>
      <c r="F31" s="217">
        <v>7173.7333333333336</v>
      </c>
      <c r="G31" s="219">
        <v>6915.4666666666672</v>
      </c>
      <c r="H31" s="219">
        <v>6541.6833333333334</v>
      </c>
      <c r="I31" s="219">
        <v>6283.416666666667</v>
      </c>
      <c r="J31" s="219">
        <v>7547.5166666666673</v>
      </c>
      <c r="K31" s="219">
        <v>7805.7833333333338</v>
      </c>
      <c r="L31" s="219">
        <v>8179.5666666666675</v>
      </c>
      <c r="M31" s="220">
        <v>7432</v>
      </c>
      <c r="N31" s="220">
        <v>6799.95</v>
      </c>
      <c r="O31" s="220">
        <v>1131200</v>
      </c>
      <c r="P31" s="221">
        <v>-0.14426204705348361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657.15</v>
      </c>
      <c r="F32" s="217">
        <v>648.76666666666665</v>
      </c>
      <c r="G32" s="219">
        <v>635.43333333333328</v>
      </c>
      <c r="H32" s="219">
        <v>613.71666666666658</v>
      </c>
      <c r="I32" s="219">
        <v>600.38333333333321</v>
      </c>
      <c r="J32" s="219">
        <v>670.48333333333335</v>
      </c>
      <c r="K32" s="219">
        <v>683.81666666666683</v>
      </c>
      <c r="L32" s="219">
        <v>705.53333333333342</v>
      </c>
      <c r="M32" s="220">
        <v>662.1</v>
      </c>
      <c r="N32" s="220">
        <v>627.04999999999995</v>
      </c>
      <c r="O32" s="220">
        <v>27242000</v>
      </c>
      <c r="P32" s="221">
        <v>-4.0470571660033108E-2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1346.05</v>
      </c>
      <c r="F33" s="217">
        <v>1341.0166666666667</v>
      </c>
      <c r="G33" s="219">
        <v>1320.3333333333333</v>
      </c>
      <c r="H33" s="219">
        <v>1294.6166666666666</v>
      </c>
      <c r="I33" s="219">
        <v>1273.9333333333332</v>
      </c>
      <c r="J33" s="219">
        <v>1366.7333333333333</v>
      </c>
      <c r="K33" s="219">
        <v>1387.4166666666667</v>
      </c>
      <c r="L33" s="219">
        <v>1413.1333333333334</v>
      </c>
      <c r="M33" s="220">
        <v>1361.7</v>
      </c>
      <c r="N33" s="220">
        <v>1315.3</v>
      </c>
      <c r="O33" s="220">
        <v>15309250</v>
      </c>
      <c r="P33" s="221">
        <v>6.81940287051961E-2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1284.0999999999999</v>
      </c>
      <c r="F34" s="217">
        <v>1285.7</v>
      </c>
      <c r="G34" s="219">
        <v>1278.9000000000001</v>
      </c>
      <c r="H34" s="219">
        <v>1273.7</v>
      </c>
      <c r="I34" s="219">
        <v>1266.9000000000001</v>
      </c>
      <c r="J34" s="219">
        <v>1290.9000000000001</v>
      </c>
      <c r="K34" s="219">
        <v>1297.6999999999998</v>
      </c>
      <c r="L34" s="219">
        <v>1302.9000000000001</v>
      </c>
      <c r="M34" s="220">
        <v>1292.5</v>
      </c>
      <c r="N34" s="220">
        <v>1280.5</v>
      </c>
      <c r="O34" s="220">
        <v>48875000</v>
      </c>
      <c r="P34" s="221">
        <v>2.5654477729395098E-2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9398.6</v>
      </c>
      <c r="F35" s="217">
        <v>9361</v>
      </c>
      <c r="G35" s="219">
        <v>9297</v>
      </c>
      <c r="H35" s="219">
        <v>9195.4</v>
      </c>
      <c r="I35" s="219">
        <v>9131.4</v>
      </c>
      <c r="J35" s="219">
        <v>9462.6</v>
      </c>
      <c r="K35" s="219">
        <v>9526.6</v>
      </c>
      <c r="L35" s="219">
        <v>9628.2000000000007</v>
      </c>
      <c r="M35" s="220">
        <v>9425</v>
      </c>
      <c r="N35" s="220">
        <v>9259.4</v>
      </c>
      <c r="O35" s="220">
        <v>2297850</v>
      </c>
      <c r="P35" s="221">
        <v>-2.2836001786056007E-2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1630.6</v>
      </c>
      <c r="F36" s="217">
        <v>1635.3999999999999</v>
      </c>
      <c r="G36" s="219">
        <v>1621.1999999999998</v>
      </c>
      <c r="H36" s="219">
        <v>1611.8</v>
      </c>
      <c r="I36" s="219">
        <v>1597.6</v>
      </c>
      <c r="J36" s="219">
        <v>1644.7999999999997</v>
      </c>
      <c r="K36" s="219">
        <v>1659</v>
      </c>
      <c r="L36" s="219">
        <v>1668.3999999999996</v>
      </c>
      <c r="M36" s="220">
        <v>1649.6</v>
      </c>
      <c r="N36" s="220">
        <v>1626</v>
      </c>
      <c r="O36" s="220">
        <v>12955500</v>
      </c>
      <c r="P36" s="221">
        <v>2.5536854323853744E-3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6892.65</v>
      </c>
      <c r="F37" s="217">
        <v>6893.916666666667</v>
      </c>
      <c r="G37" s="219">
        <v>6835.3333333333339</v>
      </c>
      <c r="H37" s="219">
        <v>6778.0166666666673</v>
      </c>
      <c r="I37" s="219">
        <v>6719.4333333333343</v>
      </c>
      <c r="J37" s="219">
        <v>6951.2333333333336</v>
      </c>
      <c r="K37" s="219">
        <v>7009.8166666666675</v>
      </c>
      <c r="L37" s="219">
        <v>7067.1333333333332</v>
      </c>
      <c r="M37" s="220">
        <v>6952.5</v>
      </c>
      <c r="N37" s="220">
        <v>6836.6</v>
      </c>
      <c r="O37" s="220">
        <v>10355875</v>
      </c>
      <c r="P37" s="221">
        <v>2.5943629879136121E-2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3161</v>
      </c>
      <c r="F38" s="217">
        <v>3155.1666666666665</v>
      </c>
      <c r="G38" s="219">
        <v>3116.0333333333328</v>
      </c>
      <c r="H38" s="219">
        <v>3071.0666666666662</v>
      </c>
      <c r="I38" s="219">
        <v>3031.9333333333325</v>
      </c>
      <c r="J38" s="219">
        <v>3200.1333333333332</v>
      </c>
      <c r="K38" s="219">
        <v>3239.2666666666673</v>
      </c>
      <c r="L38" s="219">
        <v>3284.2333333333336</v>
      </c>
      <c r="M38" s="220">
        <v>3194.3</v>
      </c>
      <c r="N38" s="220">
        <v>3110.2</v>
      </c>
      <c r="O38" s="220">
        <v>2161800</v>
      </c>
      <c r="P38" s="221">
        <v>-2.0391517128874388E-2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443.3</v>
      </c>
      <c r="F39" s="217">
        <v>442.7166666666667</v>
      </c>
      <c r="G39" s="219">
        <v>436.68333333333339</v>
      </c>
      <c r="H39" s="219">
        <v>430.06666666666672</v>
      </c>
      <c r="I39" s="219">
        <v>424.03333333333342</v>
      </c>
      <c r="J39" s="219">
        <v>449.33333333333337</v>
      </c>
      <c r="K39" s="219">
        <v>455.36666666666667</v>
      </c>
      <c r="L39" s="219">
        <v>461.98333333333335</v>
      </c>
      <c r="M39" s="220">
        <v>448.75</v>
      </c>
      <c r="N39" s="220">
        <v>436.1</v>
      </c>
      <c r="O39" s="220">
        <v>8955200</v>
      </c>
      <c r="P39" s="221">
        <v>-7.8076099489375717E-2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199.16</v>
      </c>
      <c r="F40" s="217">
        <v>196.23</v>
      </c>
      <c r="G40" s="219">
        <v>192.45999999999998</v>
      </c>
      <c r="H40" s="219">
        <v>185.76</v>
      </c>
      <c r="I40" s="219">
        <v>181.98999999999998</v>
      </c>
      <c r="J40" s="219">
        <v>202.92999999999998</v>
      </c>
      <c r="K40" s="219">
        <v>206.70000000000002</v>
      </c>
      <c r="L40" s="219">
        <v>213.39999999999998</v>
      </c>
      <c r="M40" s="220">
        <v>200</v>
      </c>
      <c r="N40" s="220">
        <v>189.53</v>
      </c>
      <c r="O40" s="220">
        <v>99542800</v>
      </c>
      <c r="P40" s="221">
        <v>-8.2957154280702661E-2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253.05</v>
      </c>
      <c r="F41" s="217">
        <v>251.70000000000002</v>
      </c>
      <c r="G41" s="219">
        <v>247.60000000000002</v>
      </c>
      <c r="H41" s="219">
        <v>242.15</v>
      </c>
      <c r="I41" s="219">
        <v>238.05</v>
      </c>
      <c r="J41" s="219">
        <v>257.15000000000003</v>
      </c>
      <c r="K41" s="219">
        <v>261.25</v>
      </c>
      <c r="L41" s="219">
        <v>266.70000000000005</v>
      </c>
      <c r="M41" s="220">
        <v>255.8</v>
      </c>
      <c r="N41" s="220">
        <v>246.25</v>
      </c>
      <c r="O41" s="220">
        <v>169062075</v>
      </c>
      <c r="P41" s="221">
        <v>-1.3988638496050769E-2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1537.2</v>
      </c>
      <c r="F42" s="217">
        <v>1527.8</v>
      </c>
      <c r="G42" s="219">
        <v>1511.1</v>
      </c>
      <c r="H42" s="219">
        <v>1485</v>
      </c>
      <c r="I42" s="219">
        <v>1468.3</v>
      </c>
      <c r="J42" s="219">
        <v>1553.8999999999999</v>
      </c>
      <c r="K42" s="219">
        <v>1570.6000000000001</v>
      </c>
      <c r="L42" s="219">
        <v>1596.6999999999998</v>
      </c>
      <c r="M42" s="220">
        <v>1544.5</v>
      </c>
      <c r="N42" s="220">
        <v>1501.7</v>
      </c>
      <c r="O42" s="220">
        <v>3481125</v>
      </c>
      <c r="P42" s="221">
        <v>-0.10317843686600328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313</v>
      </c>
      <c r="F43" s="217">
        <v>308.58333333333331</v>
      </c>
      <c r="G43" s="219">
        <v>301.96666666666664</v>
      </c>
      <c r="H43" s="219">
        <v>290.93333333333334</v>
      </c>
      <c r="I43" s="219">
        <v>284.31666666666666</v>
      </c>
      <c r="J43" s="219">
        <v>319.61666666666662</v>
      </c>
      <c r="K43" s="219">
        <v>326.23333333333329</v>
      </c>
      <c r="L43" s="219">
        <v>337.26666666666659</v>
      </c>
      <c r="M43" s="220">
        <v>315.2</v>
      </c>
      <c r="N43" s="220">
        <v>297.55</v>
      </c>
      <c r="O43" s="220">
        <v>155316450</v>
      </c>
      <c r="P43" s="221">
        <v>4.1272824424667884E-3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526.15</v>
      </c>
      <c r="F44" s="217">
        <v>524.08333333333337</v>
      </c>
      <c r="G44" s="219">
        <v>520.06666666666672</v>
      </c>
      <c r="H44" s="219">
        <v>513.98333333333335</v>
      </c>
      <c r="I44" s="219">
        <v>509.9666666666667</v>
      </c>
      <c r="J44" s="219">
        <v>530.16666666666674</v>
      </c>
      <c r="K44" s="219">
        <v>534.18333333333339</v>
      </c>
      <c r="L44" s="219">
        <v>540.26666666666677</v>
      </c>
      <c r="M44" s="220">
        <v>528.1</v>
      </c>
      <c r="N44" s="220">
        <v>518</v>
      </c>
      <c r="O44" s="220">
        <v>20764920</v>
      </c>
      <c r="P44" s="221">
        <v>-7.2573520131263411E-3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1629.35</v>
      </c>
      <c r="F45" s="217">
        <v>1609.0166666666664</v>
      </c>
      <c r="G45" s="219">
        <v>1571.2333333333329</v>
      </c>
      <c r="H45" s="219">
        <v>1513.1166666666666</v>
      </c>
      <c r="I45" s="219">
        <v>1475.333333333333</v>
      </c>
      <c r="J45" s="219">
        <v>1667.1333333333328</v>
      </c>
      <c r="K45" s="219">
        <v>1704.9166666666665</v>
      </c>
      <c r="L45" s="219">
        <v>1763.0333333333326</v>
      </c>
      <c r="M45" s="220">
        <v>1646.8</v>
      </c>
      <c r="N45" s="220">
        <v>1550.9</v>
      </c>
      <c r="O45" s="220">
        <v>8390500</v>
      </c>
      <c r="P45" s="221">
        <v>-1.0612581805318082E-2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1463.8</v>
      </c>
      <c r="F46" s="217">
        <v>1463.4333333333334</v>
      </c>
      <c r="G46" s="219">
        <v>1454.6166666666668</v>
      </c>
      <c r="H46" s="219">
        <v>1445.4333333333334</v>
      </c>
      <c r="I46" s="219">
        <v>1436.6166666666668</v>
      </c>
      <c r="J46" s="219">
        <v>1472.6166666666668</v>
      </c>
      <c r="K46" s="219">
        <v>1481.4333333333334</v>
      </c>
      <c r="L46" s="219">
        <v>1490.6166666666668</v>
      </c>
      <c r="M46" s="220">
        <v>1472.25</v>
      </c>
      <c r="N46" s="220">
        <v>1454.25</v>
      </c>
      <c r="O46" s="220">
        <v>42760450</v>
      </c>
      <c r="P46" s="221">
        <v>-9.9965567415667941E-5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304.45</v>
      </c>
      <c r="F47" s="217">
        <v>299.76666666666665</v>
      </c>
      <c r="G47" s="219">
        <v>293.58333333333331</v>
      </c>
      <c r="H47" s="219">
        <v>282.71666666666664</v>
      </c>
      <c r="I47" s="219">
        <v>276.5333333333333</v>
      </c>
      <c r="J47" s="219">
        <v>310.63333333333333</v>
      </c>
      <c r="K47" s="219">
        <v>316.81666666666672</v>
      </c>
      <c r="L47" s="219">
        <v>327.68333333333334</v>
      </c>
      <c r="M47" s="220">
        <v>305.95</v>
      </c>
      <c r="N47" s="220">
        <v>288.89999999999998</v>
      </c>
      <c r="O47" s="220">
        <v>81254250</v>
      </c>
      <c r="P47" s="221">
        <v>-5.2699228791773779E-2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335</v>
      </c>
      <c r="F48" s="217">
        <v>334.68333333333334</v>
      </c>
      <c r="G48" s="219">
        <v>330.31666666666666</v>
      </c>
      <c r="H48" s="219">
        <v>325.63333333333333</v>
      </c>
      <c r="I48" s="219">
        <v>321.26666666666665</v>
      </c>
      <c r="J48" s="219">
        <v>339.36666666666667</v>
      </c>
      <c r="K48" s="219">
        <v>343.73333333333335</v>
      </c>
      <c r="L48" s="219">
        <v>348.41666666666669</v>
      </c>
      <c r="M48" s="220">
        <v>339.05</v>
      </c>
      <c r="N48" s="220">
        <v>330</v>
      </c>
      <c r="O48" s="220">
        <v>51207500</v>
      </c>
      <c r="P48" s="221">
        <v>-1.0244020294757187E-2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34158.5</v>
      </c>
      <c r="F49" s="217">
        <v>34135.85</v>
      </c>
      <c r="G49" s="219">
        <v>33582.649999999994</v>
      </c>
      <c r="H49" s="219">
        <v>33006.799999999996</v>
      </c>
      <c r="I49" s="219">
        <v>32453.599999999991</v>
      </c>
      <c r="J49" s="219">
        <v>34711.699999999997</v>
      </c>
      <c r="K49" s="219">
        <v>35264.899999999994</v>
      </c>
      <c r="L49" s="219">
        <v>35840.75</v>
      </c>
      <c r="M49" s="220">
        <v>34689.050000000003</v>
      </c>
      <c r="N49" s="220">
        <v>33560</v>
      </c>
      <c r="O49" s="220">
        <v>304825</v>
      </c>
      <c r="P49" s="221">
        <v>-5.4879466708007134E-2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308.2</v>
      </c>
      <c r="F50" s="217">
        <v>308.18333333333334</v>
      </c>
      <c r="G50" s="219">
        <v>299.61666666666667</v>
      </c>
      <c r="H50" s="219">
        <v>291.03333333333336</v>
      </c>
      <c r="I50" s="219">
        <v>282.4666666666667</v>
      </c>
      <c r="J50" s="219">
        <v>316.76666666666665</v>
      </c>
      <c r="K50" s="219">
        <v>325.33333333333337</v>
      </c>
      <c r="L50" s="219">
        <v>333.91666666666663</v>
      </c>
      <c r="M50" s="220">
        <v>316.75</v>
      </c>
      <c r="N50" s="220">
        <v>299.60000000000002</v>
      </c>
      <c r="O50" s="220">
        <v>73027800</v>
      </c>
      <c r="P50" s="221">
        <v>-8.8195055213524873E-3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5892</v>
      </c>
      <c r="F51" s="217">
        <v>5888.666666666667</v>
      </c>
      <c r="G51" s="219">
        <v>5853.3333333333339</v>
      </c>
      <c r="H51" s="219">
        <v>5814.666666666667</v>
      </c>
      <c r="I51" s="219">
        <v>5779.3333333333339</v>
      </c>
      <c r="J51" s="219">
        <v>5927.3333333333339</v>
      </c>
      <c r="K51" s="219">
        <v>5962.6666666666679</v>
      </c>
      <c r="L51" s="219">
        <v>6001.3333333333339</v>
      </c>
      <c r="M51" s="220">
        <v>5924</v>
      </c>
      <c r="N51" s="220">
        <v>5850</v>
      </c>
      <c r="O51" s="220">
        <v>2561000</v>
      </c>
      <c r="P51" s="221">
        <v>-9.8971622979973709E-3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703.95</v>
      </c>
      <c r="F52" s="217">
        <v>709.63333333333333</v>
      </c>
      <c r="G52" s="219">
        <v>695.51666666666665</v>
      </c>
      <c r="H52" s="219">
        <v>687.08333333333337</v>
      </c>
      <c r="I52" s="219">
        <v>672.9666666666667</v>
      </c>
      <c r="J52" s="219">
        <v>718.06666666666661</v>
      </c>
      <c r="K52" s="219">
        <v>732.18333333333317</v>
      </c>
      <c r="L52" s="219">
        <v>740.61666666666656</v>
      </c>
      <c r="M52" s="220">
        <v>723.75</v>
      </c>
      <c r="N52" s="220">
        <v>701.2</v>
      </c>
      <c r="O52" s="220">
        <v>11051000</v>
      </c>
      <c r="P52" s="221">
        <v>2.0217872968980796E-2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114.97</v>
      </c>
      <c r="F53" s="217">
        <v>113.89999999999999</v>
      </c>
      <c r="G53" s="219">
        <v>112.02999999999999</v>
      </c>
      <c r="H53" s="219">
        <v>109.08999999999999</v>
      </c>
      <c r="I53" s="219">
        <v>107.21999999999998</v>
      </c>
      <c r="J53" s="219">
        <v>116.83999999999999</v>
      </c>
      <c r="K53" s="219">
        <v>118.71</v>
      </c>
      <c r="L53" s="219">
        <v>121.64999999999999</v>
      </c>
      <c r="M53" s="220">
        <v>115.77</v>
      </c>
      <c r="N53" s="220">
        <v>110.96</v>
      </c>
      <c r="O53" s="220">
        <v>291660750</v>
      </c>
      <c r="P53" s="221">
        <v>-4.9306930693069309E-2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843.5</v>
      </c>
      <c r="F54" s="217">
        <v>834.2833333333333</v>
      </c>
      <c r="G54" s="219">
        <v>817.56666666666661</v>
      </c>
      <c r="H54" s="219">
        <v>791.63333333333333</v>
      </c>
      <c r="I54" s="219">
        <v>774.91666666666663</v>
      </c>
      <c r="J54" s="219">
        <v>860.21666666666658</v>
      </c>
      <c r="K54" s="219">
        <v>876.93333333333328</v>
      </c>
      <c r="L54" s="219">
        <v>902.86666666666656</v>
      </c>
      <c r="M54" s="220">
        <v>851</v>
      </c>
      <c r="N54" s="220">
        <v>808.35</v>
      </c>
      <c r="O54" s="220">
        <v>6250725</v>
      </c>
      <c r="P54" s="221">
        <v>-1.6868578438889739E-2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511.5</v>
      </c>
      <c r="F55" s="217">
        <v>503.81666666666666</v>
      </c>
      <c r="G55" s="219">
        <v>487.48333333333335</v>
      </c>
      <c r="H55" s="219">
        <v>463.4666666666667</v>
      </c>
      <c r="I55" s="219">
        <v>447.13333333333338</v>
      </c>
      <c r="J55" s="219">
        <v>527.83333333333326</v>
      </c>
      <c r="K55" s="219">
        <v>544.16666666666674</v>
      </c>
      <c r="L55" s="219">
        <v>568.18333333333328</v>
      </c>
      <c r="M55" s="220">
        <v>520.15</v>
      </c>
      <c r="N55" s="220">
        <v>479.8</v>
      </c>
      <c r="O55" s="220">
        <v>12095400</v>
      </c>
      <c r="P55" s="221">
        <v>0.12533144776383243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1402.1</v>
      </c>
      <c r="F56" s="217">
        <v>1406.5666666666666</v>
      </c>
      <c r="G56" s="219">
        <v>1385.4833333333331</v>
      </c>
      <c r="H56" s="219">
        <v>1368.8666666666666</v>
      </c>
      <c r="I56" s="219">
        <v>1347.7833333333331</v>
      </c>
      <c r="J56" s="219">
        <v>1423.1833333333332</v>
      </c>
      <c r="K56" s="219">
        <v>1444.2666666666667</v>
      </c>
      <c r="L56" s="219">
        <v>1460.8833333333332</v>
      </c>
      <c r="M56" s="220">
        <v>1427.65</v>
      </c>
      <c r="N56" s="220">
        <v>1389.95</v>
      </c>
      <c r="O56" s="220">
        <v>8718125</v>
      </c>
      <c r="P56" s="221">
        <v>-3.2868881743479813E-3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1492</v>
      </c>
      <c r="F57" s="217">
        <v>1490.8833333333332</v>
      </c>
      <c r="G57" s="219">
        <v>1473.5166666666664</v>
      </c>
      <c r="H57" s="219">
        <v>1455.0333333333333</v>
      </c>
      <c r="I57" s="219">
        <v>1437.6666666666665</v>
      </c>
      <c r="J57" s="219">
        <v>1509.3666666666663</v>
      </c>
      <c r="K57" s="219">
        <v>1526.7333333333331</v>
      </c>
      <c r="L57" s="219">
        <v>1545.2166666666662</v>
      </c>
      <c r="M57" s="220">
        <v>1508.25</v>
      </c>
      <c r="N57" s="220">
        <v>1472.4</v>
      </c>
      <c r="O57" s="220">
        <v>11158550</v>
      </c>
      <c r="P57" s="221">
        <v>2.8148769239983232E-2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491.05</v>
      </c>
      <c r="F58" s="217">
        <v>490.14999999999992</v>
      </c>
      <c r="G58" s="219">
        <v>484.04999999999984</v>
      </c>
      <c r="H58" s="219">
        <v>477.0499999999999</v>
      </c>
      <c r="I58" s="219">
        <v>470.94999999999982</v>
      </c>
      <c r="J58" s="219">
        <v>497.14999999999986</v>
      </c>
      <c r="K58" s="219">
        <v>503.24999999999989</v>
      </c>
      <c r="L58" s="219">
        <v>510.24999999999989</v>
      </c>
      <c r="M58" s="220">
        <v>496.25</v>
      </c>
      <c r="N58" s="220">
        <v>483.15</v>
      </c>
      <c r="O58" s="220">
        <v>54770100</v>
      </c>
      <c r="P58" s="221">
        <v>4.1581642474877757E-3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5979.4</v>
      </c>
      <c r="F59" s="217">
        <v>5938.7666666666664</v>
      </c>
      <c r="G59" s="219">
        <v>5840.6333333333332</v>
      </c>
      <c r="H59" s="219">
        <v>5701.8666666666668</v>
      </c>
      <c r="I59" s="219">
        <v>5603.7333333333336</v>
      </c>
      <c r="J59" s="219">
        <v>6077.5333333333328</v>
      </c>
      <c r="K59" s="219">
        <v>6175.6666666666661</v>
      </c>
      <c r="L59" s="219">
        <v>6314.4333333333325</v>
      </c>
      <c r="M59" s="220">
        <v>6036.9</v>
      </c>
      <c r="N59" s="220">
        <v>5800</v>
      </c>
      <c r="O59" s="220">
        <v>2644950</v>
      </c>
      <c r="P59" s="221">
        <v>0.12836756895117424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3134.05</v>
      </c>
      <c r="F60" s="217">
        <v>3136.7999999999997</v>
      </c>
      <c r="G60" s="219">
        <v>3105.5999999999995</v>
      </c>
      <c r="H60" s="219">
        <v>3077.1499999999996</v>
      </c>
      <c r="I60" s="219">
        <v>3045.9499999999994</v>
      </c>
      <c r="J60" s="219">
        <v>3165.2499999999995</v>
      </c>
      <c r="K60" s="219">
        <v>3196.4499999999994</v>
      </c>
      <c r="L60" s="219">
        <v>3224.8999999999996</v>
      </c>
      <c r="M60" s="220">
        <v>3168</v>
      </c>
      <c r="N60" s="220">
        <v>3108.35</v>
      </c>
      <c r="O60" s="220">
        <v>3668700</v>
      </c>
      <c r="P60" s="221">
        <v>2.8702640642939152E-3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1039.6500000000001</v>
      </c>
      <c r="F61" s="217">
        <v>1025.6166666666668</v>
      </c>
      <c r="G61" s="219">
        <v>1006.0333333333335</v>
      </c>
      <c r="H61" s="219">
        <v>972.41666666666674</v>
      </c>
      <c r="I61" s="219">
        <v>952.83333333333348</v>
      </c>
      <c r="J61" s="219">
        <v>1059.2333333333336</v>
      </c>
      <c r="K61" s="219">
        <v>1078.8166666666666</v>
      </c>
      <c r="L61" s="219">
        <v>1112.4333333333336</v>
      </c>
      <c r="M61" s="220">
        <v>1045.2</v>
      </c>
      <c r="N61" s="220">
        <v>992</v>
      </c>
      <c r="O61" s="220">
        <v>20702000</v>
      </c>
      <c r="P61" s="221">
        <v>-2.2891395667154386E-2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1617.45</v>
      </c>
      <c r="F62" s="217">
        <v>1603.8999999999999</v>
      </c>
      <c r="G62" s="219">
        <v>1563.8499999999997</v>
      </c>
      <c r="H62" s="219">
        <v>1510.2499999999998</v>
      </c>
      <c r="I62" s="219">
        <v>1470.1999999999996</v>
      </c>
      <c r="J62" s="219">
        <v>1657.4999999999998</v>
      </c>
      <c r="K62" s="219">
        <v>1697.55</v>
      </c>
      <c r="L62" s="219">
        <v>1751.1499999999999</v>
      </c>
      <c r="M62" s="220">
        <v>1643.95</v>
      </c>
      <c r="N62" s="220">
        <v>1550.3</v>
      </c>
      <c r="O62" s="220">
        <v>4536000</v>
      </c>
      <c r="P62" s="221">
        <v>-9.1291543962978547E-2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433.25</v>
      </c>
      <c r="F63" s="217">
        <v>429.55</v>
      </c>
      <c r="G63" s="219">
        <v>423.70000000000005</v>
      </c>
      <c r="H63" s="219">
        <v>414.15000000000003</v>
      </c>
      <c r="I63" s="219">
        <v>408.30000000000007</v>
      </c>
      <c r="J63" s="219">
        <v>439.1</v>
      </c>
      <c r="K63" s="219">
        <v>444.95000000000005</v>
      </c>
      <c r="L63" s="219">
        <v>454.5</v>
      </c>
      <c r="M63" s="220">
        <v>435.4</v>
      </c>
      <c r="N63" s="220">
        <v>420</v>
      </c>
      <c r="O63" s="220">
        <v>25842600</v>
      </c>
      <c r="P63" s="221">
        <v>6.51383633800727E-2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158.01</v>
      </c>
      <c r="F64" s="217">
        <v>156.72666666666666</v>
      </c>
      <c r="G64" s="219">
        <v>154.90333333333331</v>
      </c>
      <c r="H64" s="219">
        <v>151.79666666666665</v>
      </c>
      <c r="I64" s="219">
        <v>149.9733333333333</v>
      </c>
      <c r="J64" s="219">
        <v>159.83333333333331</v>
      </c>
      <c r="K64" s="219">
        <v>161.65666666666664</v>
      </c>
      <c r="L64" s="219">
        <v>164.76333333333332</v>
      </c>
      <c r="M64" s="220">
        <v>158.55000000000001</v>
      </c>
      <c r="N64" s="220">
        <v>153.62</v>
      </c>
      <c r="O64" s="220">
        <v>27960000</v>
      </c>
      <c r="P64" s="221">
        <v>-6.9550748752079866E-2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3626</v>
      </c>
      <c r="F65" s="217">
        <v>3602.4333333333329</v>
      </c>
      <c r="G65" s="219">
        <v>3524.1666666666661</v>
      </c>
      <c r="H65" s="219">
        <v>3422.333333333333</v>
      </c>
      <c r="I65" s="219">
        <v>3344.0666666666662</v>
      </c>
      <c r="J65" s="219">
        <v>3704.266666666666</v>
      </c>
      <c r="K65" s="219">
        <v>3782.5333333333333</v>
      </c>
      <c r="L65" s="219">
        <v>3884.3666666666659</v>
      </c>
      <c r="M65" s="220">
        <v>3680.7</v>
      </c>
      <c r="N65" s="220">
        <v>3500.6</v>
      </c>
      <c r="O65" s="220">
        <v>5214600</v>
      </c>
      <c r="P65" s="221">
        <v>3.0594094628246176E-2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636.9</v>
      </c>
      <c r="F66" s="217">
        <v>634.34999999999991</v>
      </c>
      <c r="G66" s="219">
        <v>629.14999999999986</v>
      </c>
      <c r="H66" s="219">
        <v>621.4</v>
      </c>
      <c r="I66" s="219">
        <v>616.19999999999993</v>
      </c>
      <c r="J66" s="219">
        <v>642.0999999999998</v>
      </c>
      <c r="K66" s="219">
        <v>647.29999999999984</v>
      </c>
      <c r="L66" s="219">
        <v>655.04999999999973</v>
      </c>
      <c r="M66" s="220">
        <v>639.54999999999995</v>
      </c>
      <c r="N66" s="220">
        <v>626.6</v>
      </c>
      <c r="O66" s="220">
        <v>16560000</v>
      </c>
      <c r="P66" s="221">
        <v>3.0010884776862073E-2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1773.25</v>
      </c>
      <c r="F67" s="217">
        <v>1786.4833333333336</v>
      </c>
      <c r="G67" s="219">
        <v>1756.6666666666672</v>
      </c>
      <c r="H67" s="219">
        <v>1740.0833333333337</v>
      </c>
      <c r="I67" s="219">
        <v>1710.2666666666673</v>
      </c>
      <c r="J67" s="219">
        <v>1803.0666666666671</v>
      </c>
      <c r="K67" s="219">
        <v>1832.8833333333337</v>
      </c>
      <c r="L67" s="219">
        <v>1849.4666666666669</v>
      </c>
      <c r="M67" s="220">
        <v>1816.3</v>
      </c>
      <c r="N67" s="220">
        <v>1769.9</v>
      </c>
      <c r="O67" s="220">
        <v>4245175</v>
      </c>
      <c r="P67" s="221">
        <v>3.6388049681101042E-2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2858.9</v>
      </c>
      <c r="F68" s="217">
        <v>2815.4500000000003</v>
      </c>
      <c r="G68" s="219">
        <v>2760.2500000000005</v>
      </c>
      <c r="H68" s="219">
        <v>2661.6000000000004</v>
      </c>
      <c r="I68" s="219">
        <v>2606.4000000000005</v>
      </c>
      <c r="J68" s="219">
        <v>2914.1000000000004</v>
      </c>
      <c r="K68" s="219">
        <v>2969.3</v>
      </c>
      <c r="L68" s="219">
        <v>3067.9500000000003</v>
      </c>
      <c r="M68" s="220">
        <v>2870.65</v>
      </c>
      <c r="N68" s="220">
        <v>2716.8</v>
      </c>
      <c r="O68" s="220">
        <v>2328000</v>
      </c>
      <c r="P68" s="221">
        <v>8.3647535260438485E-2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4534.45</v>
      </c>
      <c r="F69" s="217">
        <v>4522.7166666666662</v>
      </c>
      <c r="G69" s="219">
        <v>4467.5833333333321</v>
      </c>
      <c r="H69" s="219">
        <v>4400.7166666666662</v>
      </c>
      <c r="I69" s="219">
        <v>4345.5833333333321</v>
      </c>
      <c r="J69" s="219">
        <v>4589.5833333333321</v>
      </c>
      <c r="K69" s="219">
        <v>4644.7166666666653</v>
      </c>
      <c r="L69" s="219">
        <v>4711.5833333333321</v>
      </c>
      <c r="M69" s="220">
        <v>4577.8500000000004</v>
      </c>
      <c r="N69" s="220">
        <v>4455.8500000000004</v>
      </c>
      <c r="O69" s="220">
        <v>2719000</v>
      </c>
      <c r="P69" s="221">
        <v>4.5813936303849851E-3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11361.25</v>
      </c>
      <c r="F70" s="217">
        <v>11264.583333333334</v>
      </c>
      <c r="G70" s="219">
        <v>11046.766666666668</v>
      </c>
      <c r="H70" s="219">
        <v>10732.283333333335</v>
      </c>
      <c r="I70" s="219">
        <v>10514.466666666669</v>
      </c>
      <c r="J70" s="219">
        <v>11579.066666666668</v>
      </c>
      <c r="K70" s="219">
        <v>11796.883333333333</v>
      </c>
      <c r="L70" s="219">
        <v>12111.366666666667</v>
      </c>
      <c r="M70" s="220">
        <v>11482.4</v>
      </c>
      <c r="N70" s="220">
        <v>10950.1</v>
      </c>
      <c r="O70" s="220">
        <v>2066500</v>
      </c>
      <c r="P70" s="221">
        <v>-3.212964263968901E-2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831.35</v>
      </c>
      <c r="F71" s="217">
        <v>824.2833333333333</v>
      </c>
      <c r="G71" s="219">
        <v>813.56666666666661</v>
      </c>
      <c r="H71" s="219">
        <v>795.7833333333333</v>
      </c>
      <c r="I71" s="219">
        <v>785.06666666666661</v>
      </c>
      <c r="J71" s="219">
        <v>842.06666666666661</v>
      </c>
      <c r="K71" s="219">
        <v>852.7833333333333</v>
      </c>
      <c r="L71" s="219">
        <v>870.56666666666661</v>
      </c>
      <c r="M71" s="220">
        <v>835</v>
      </c>
      <c r="N71" s="220">
        <v>806.5</v>
      </c>
      <c r="O71" s="220">
        <v>40914225</v>
      </c>
      <c r="P71" s="221">
        <v>-3.2199519934430071E-2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6752.4</v>
      </c>
      <c r="F72" s="217">
        <v>6701.333333333333</v>
      </c>
      <c r="G72" s="219">
        <v>6634.0666666666657</v>
      </c>
      <c r="H72" s="219">
        <v>6515.7333333333327</v>
      </c>
      <c r="I72" s="219">
        <v>6448.4666666666653</v>
      </c>
      <c r="J72" s="219">
        <v>6819.6666666666661</v>
      </c>
      <c r="K72" s="219">
        <v>6886.9333333333343</v>
      </c>
      <c r="L72" s="219">
        <v>7005.2666666666664</v>
      </c>
      <c r="M72" s="220">
        <v>6768.6</v>
      </c>
      <c r="N72" s="220">
        <v>6583</v>
      </c>
      <c r="O72" s="220">
        <v>3301875</v>
      </c>
      <c r="P72" s="221">
        <v>-1.9269325016707507E-2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4859.8500000000004</v>
      </c>
      <c r="F73" s="217">
        <v>4833.0333333333338</v>
      </c>
      <c r="G73" s="219">
        <v>4793.9666666666672</v>
      </c>
      <c r="H73" s="219">
        <v>4728.083333333333</v>
      </c>
      <c r="I73" s="219">
        <v>4689.0166666666664</v>
      </c>
      <c r="J73" s="219">
        <v>4898.9166666666679</v>
      </c>
      <c r="K73" s="219">
        <v>4937.9833333333354</v>
      </c>
      <c r="L73" s="219">
        <v>5003.8666666666686</v>
      </c>
      <c r="M73" s="220">
        <v>4872.1000000000004</v>
      </c>
      <c r="N73" s="220">
        <v>4767.1499999999996</v>
      </c>
      <c r="O73" s="220">
        <v>3597650</v>
      </c>
      <c r="P73" s="221">
        <v>-3.1790137992747138E-2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4026.3</v>
      </c>
      <c r="F74" s="217">
        <v>3969.9500000000003</v>
      </c>
      <c r="G74" s="219">
        <v>3906.9000000000005</v>
      </c>
      <c r="H74" s="219">
        <v>3787.5000000000005</v>
      </c>
      <c r="I74" s="219">
        <v>3724.4500000000007</v>
      </c>
      <c r="J74" s="219">
        <v>4089.3500000000004</v>
      </c>
      <c r="K74" s="219">
        <v>4152.4000000000005</v>
      </c>
      <c r="L74" s="219">
        <v>4271.8</v>
      </c>
      <c r="M74" s="220">
        <v>4033</v>
      </c>
      <c r="N74" s="220">
        <v>3850.55</v>
      </c>
      <c r="O74" s="220">
        <v>1514425</v>
      </c>
      <c r="P74" s="221">
        <v>-1.7834849295523453E-2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547.5</v>
      </c>
      <c r="F75" s="217">
        <v>542.38333333333333</v>
      </c>
      <c r="G75" s="219">
        <v>533.86666666666667</v>
      </c>
      <c r="H75" s="219">
        <v>520.23333333333335</v>
      </c>
      <c r="I75" s="219">
        <v>511.7166666666667</v>
      </c>
      <c r="J75" s="219">
        <v>556.01666666666665</v>
      </c>
      <c r="K75" s="219">
        <v>564.5333333333333</v>
      </c>
      <c r="L75" s="219">
        <v>578.16666666666663</v>
      </c>
      <c r="M75" s="220">
        <v>550.9</v>
      </c>
      <c r="N75" s="220">
        <v>528.75</v>
      </c>
      <c r="O75" s="220">
        <v>27045000</v>
      </c>
      <c r="P75" s="221">
        <v>-4.5607571619132314E-2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193</v>
      </c>
      <c r="F76" s="217">
        <v>192.79333333333332</v>
      </c>
      <c r="G76" s="219">
        <v>190.60666666666665</v>
      </c>
      <c r="H76" s="219">
        <v>188.21333333333334</v>
      </c>
      <c r="I76" s="219">
        <v>186.02666666666667</v>
      </c>
      <c r="J76" s="219">
        <v>195.18666666666664</v>
      </c>
      <c r="K76" s="219">
        <v>197.37333333333331</v>
      </c>
      <c r="L76" s="219">
        <v>199.76666666666662</v>
      </c>
      <c r="M76" s="220">
        <v>194.98</v>
      </c>
      <c r="N76" s="220">
        <v>190.4</v>
      </c>
      <c r="O76" s="220">
        <v>98190000</v>
      </c>
      <c r="P76" s="221">
        <v>2.9029553552714315E-2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223.05</v>
      </c>
      <c r="F77" s="217">
        <v>221.70333333333335</v>
      </c>
      <c r="G77" s="219">
        <v>217.2466666666667</v>
      </c>
      <c r="H77" s="219">
        <v>211.44333333333336</v>
      </c>
      <c r="I77" s="219">
        <v>206.98666666666671</v>
      </c>
      <c r="J77" s="219">
        <v>227.50666666666669</v>
      </c>
      <c r="K77" s="219">
        <v>231.96333333333334</v>
      </c>
      <c r="L77" s="219">
        <v>237.76666666666668</v>
      </c>
      <c r="M77" s="220">
        <v>226.16</v>
      </c>
      <c r="N77" s="220">
        <v>215.9</v>
      </c>
      <c r="O77" s="220">
        <v>125702700</v>
      </c>
      <c r="P77" s="221">
        <v>-2.7294933975289412E-2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1427.75</v>
      </c>
      <c r="F78" s="217">
        <v>1416.45</v>
      </c>
      <c r="G78" s="219">
        <v>1397.9</v>
      </c>
      <c r="H78" s="219">
        <v>1368.05</v>
      </c>
      <c r="I78" s="219">
        <v>1349.5</v>
      </c>
      <c r="J78" s="219">
        <v>1446.3000000000002</v>
      </c>
      <c r="K78" s="219">
        <v>1464.85</v>
      </c>
      <c r="L78" s="219">
        <v>1494.7000000000003</v>
      </c>
      <c r="M78" s="220">
        <v>1435</v>
      </c>
      <c r="N78" s="220">
        <v>1386.6</v>
      </c>
      <c r="O78" s="220">
        <v>5272200</v>
      </c>
      <c r="P78" s="221">
        <v>7.288285629979345E-2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94.35</v>
      </c>
      <c r="F79" s="217">
        <v>93.123333333333335</v>
      </c>
      <c r="G79" s="219">
        <v>91.556666666666672</v>
      </c>
      <c r="H79" s="219">
        <v>88.763333333333335</v>
      </c>
      <c r="I79" s="219">
        <v>87.196666666666673</v>
      </c>
      <c r="J79" s="219">
        <v>95.916666666666671</v>
      </c>
      <c r="K79" s="219">
        <v>97.483333333333334</v>
      </c>
      <c r="L79" s="219">
        <v>100.27666666666667</v>
      </c>
      <c r="M79" s="220">
        <v>94.69</v>
      </c>
      <c r="N79" s="220">
        <v>90.33</v>
      </c>
      <c r="O79" s="220">
        <v>206550000</v>
      </c>
      <c r="P79" s="221">
        <v>-4.1303326197065428E-2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684.7</v>
      </c>
      <c r="F80" s="217">
        <v>678.85</v>
      </c>
      <c r="G80" s="219">
        <v>659.25</v>
      </c>
      <c r="H80" s="219">
        <v>633.79999999999995</v>
      </c>
      <c r="I80" s="219">
        <v>614.19999999999993</v>
      </c>
      <c r="J80" s="219">
        <v>704.30000000000007</v>
      </c>
      <c r="K80" s="219">
        <v>723.9000000000002</v>
      </c>
      <c r="L80" s="219">
        <v>749.35000000000014</v>
      </c>
      <c r="M80" s="220">
        <v>698.45</v>
      </c>
      <c r="N80" s="220">
        <v>653.4</v>
      </c>
      <c r="O80" s="220">
        <v>7923500</v>
      </c>
      <c r="P80" s="221">
        <v>0.13627889634601045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1458.6</v>
      </c>
      <c r="F81" s="217">
        <v>1456.0833333333333</v>
      </c>
      <c r="G81" s="219">
        <v>1440.1666666666665</v>
      </c>
      <c r="H81" s="219">
        <v>1421.7333333333333</v>
      </c>
      <c r="I81" s="219">
        <v>1405.8166666666666</v>
      </c>
      <c r="J81" s="219">
        <v>1474.5166666666664</v>
      </c>
      <c r="K81" s="219">
        <v>1490.4333333333329</v>
      </c>
      <c r="L81" s="219">
        <v>1508.8666666666663</v>
      </c>
      <c r="M81" s="220">
        <v>1472</v>
      </c>
      <c r="N81" s="220">
        <v>1437.65</v>
      </c>
      <c r="O81" s="220">
        <v>6282000</v>
      </c>
      <c r="P81" s="221">
        <v>8.1797830204925093E-2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3247.5</v>
      </c>
      <c r="F82" s="217">
        <v>3248.2166666666667</v>
      </c>
      <c r="G82" s="219">
        <v>3175.1833333333334</v>
      </c>
      <c r="H82" s="219">
        <v>3102.8666666666668</v>
      </c>
      <c r="I82" s="219">
        <v>3029.8333333333335</v>
      </c>
      <c r="J82" s="219">
        <v>3320.5333333333333</v>
      </c>
      <c r="K82" s="219">
        <v>3393.5666666666671</v>
      </c>
      <c r="L82" s="219">
        <v>3465.8833333333332</v>
      </c>
      <c r="M82" s="220">
        <v>3321.25</v>
      </c>
      <c r="N82" s="220">
        <v>3175.9</v>
      </c>
      <c r="O82" s="220">
        <v>3687300</v>
      </c>
      <c r="P82" s="221">
        <v>-5.3411022092740958E-3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517.20000000000005</v>
      </c>
      <c r="F83" s="217">
        <v>511.16666666666674</v>
      </c>
      <c r="G83" s="219">
        <v>502.98333333333346</v>
      </c>
      <c r="H83" s="219">
        <v>488.76666666666671</v>
      </c>
      <c r="I83" s="219">
        <v>480.58333333333343</v>
      </c>
      <c r="J83" s="219">
        <v>525.38333333333344</v>
      </c>
      <c r="K83" s="219">
        <v>533.56666666666683</v>
      </c>
      <c r="L83" s="219">
        <v>547.78333333333353</v>
      </c>
      <c r="M83" s="220">
        <v>519.35</v>
      </c>
      <c r="N83" s="220">
        <v>496.95</v>
      </c>
      <c r="O83" s="220">
        <v>10262000</v>
      </c>
      <c r="P83" s="221">
        <v>-2.2852789944772425E-2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2817.9</v>
      </c>
      <c r="F84" s="217">
        <v>2782.7666666666669</v>
      </c>
      <c r="G84" s="219">
        <v>2738.7333333333336</v>
      </c>
      <c r="H84" s="219">
        <v>2659.5666666666666</v>
      </c>
      <c r="I84" s="219">
        <v>2615.5333333333333</v>
      </c>
      <c r="J84" s="219">
        <v>2861.9333333333338</v>
      </c>
      <c r="K84" s="219">
        <v>2905.9666666666676</v>
      </c>
      <c r="L84" s="219">
        <v>2985.1333333333341</v>
      </c>
      <c r="M84" s="220">
        <v>2826.8</v>
      </c>
      <c r="N84" s="220">
        <v>2703.6</v>
      </c>
      <c r="O84" s="220">
        <v>10310750</v>
      </c>
      <c r="P84" s="221">
        <v>1.9125750574513826E-2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643.6</v>
      </c>
      <c r="F85" s="217">
        <v>634.44999999999993</v>
      </c>
      <c r="G85" s="219">
        <v>622.24999999999989</v>
      </c>
      <c r="H85" s="219">
        <v>600.9</v>
      </c>
      <c r="I85" s="219">
        <v>588.69999999999993</v>
      </c>
      <c r="J85" s="219">
        <v>655.79999999999984</v>
      </c>
      <c r="K85" s="219">
        <v>667.99999999999989</v>
      </c>
      <c r="L85" s="219">
        <v>689.3499999999998</v>
      </c>
      <c r="M85" s="220">
        <v>646.65</v>
      </c>
      <c r="N85" s="220">
        <v>613.1</v>
      </c>
      <c r="O85" s="220">
        <v>9746250</v>
      </c>
      <c r="P85" s="221">
        <v>-0.11135172099384545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4995.8999999999996</v>
      </c>
      <c r="F86" s="217">
        <v>4905.4333333333334</v>
      </c>
      <c r="G86" s="219">
        <v>4744.7166666666672</v>
      </c>
      <c r="H86" s="219">
        <v>4493.5333333333338</v>
      </c>
      <c r="I86" s="219">
        <v>4332.8166666666675</v>
      </c>
      <c r="J86" s="219">
        <v>5156.6166666666668</v>
      </c>
      <c r="K86" s="219">
        <v>5317.3333333333321</v>
      </c>
      <c r="L86" s="219">
        <v>5568.5166666666664</v>
      </c>
      <c r="M86" s="220">
        <v>5066.1499999999996</v>
      </c>
      <c r="N86" s="220">
        <v>4654.25</v>
      </c>
      <c r="O86" s="220">
        <v>13221600</v>
      </c>
      <c r="P86" s="221">
        <v>-9.1111569395751699E-2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1771.3</v>
      </c>
      <c r="F87" s="217">
        <v>1766.6666666666667</v>
      </c>
      <c r="G87" s="219">
        <v>1745.2333333333336</v>
      </c>
      <c r="H87" s="219">
        <v>1719.1666666666667</v>
      </c>
      <c r="I87" s="219">
        <v>1697.7333333333336</v>
      </c>
      <c r="J87" s="219">
        <v>1792.7333333333336</v>
      </c>
      <c r="K87" s="219">
        <v>1814.1666666666665</v>
      </c>
      <c r="L87" s="219">
        <v>1840.2333333333336</v>
      </c>
      <c r="M87" s="220">
        <v>1788.1</v>
      </c>
      <c r="N87" s="220">
        <v>1740.6</v>
      </c>
      <c r="O87" s="220">
        <v>8860500</v>
      </c>
      <c r="P87" s="221">
        <v>1.361322427501001E-2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1566.35</v>
      </c>
      <c r="F88" s="217">
        <v>1569.2833333333335</v>
      </c>
      <c r="G88" s="219">
        <v>1556.3166666666671</v>
      </c>
      <c r="H88" s="219">
        <v>1546.2833333333335</v>
      </c>
      <c r="I88" s="219">
        <v>1533.3166666666671</v>
      </c>
      <c r="J88" s="219">
        <v>1579.3166666666671</v>
      </c>
      <c r="K88" s="219">
        <v>1592.2833333333338</v>
      </c>
      <c r="L88" s="219">
        <v>1602.3166666666671</v>
      </c>
      <c r="M88" s="220">
        <v>1582.25</v>
      </c>
      <c r="N88" s="220">
        <v>1559.25</v>
      </c>
      <c r="O88" s="220">
        <v>17941350</v>
      </c>
      <c r="P88" s="221">
        <v>-9.9275712216320613E-3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4069.7</v>
      </c>
      <c r="F89" s="217">
        <v>4063.9833333333331</v>
      </c>
      <c r="G89" s="219">
        <v>3984.0666666666666</v>
      </c>
      <c r="H89" s="219">
        <v>3898.4333333333334</v>
      </c>
      <c r="I89" s="219">
        <v>3818.5166666666669</v>
      </c>
      <c r="J89" s="219">
        <v>4149.6166666666668</v>
      </c>
      <c r="K89" s="219">
        <v>4229.5333333333328</v>
      </c>
      <c r="L89" s="219">
        <v>4315.1666666666661</v>
      </c>
      <c r="M89" s="220">
        <v>4143.8999999999996</v>
      </c>
      <c r="N89" s="220">
        <v>3978.35</v>
      </c>
      <c r="O89" s="220">
        <v>3279300</v>
      </c>
      <c r="P89" s="221">
        <v>2.8557986356151494E-2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1643.15</v>
      </c>
      <c r="F90" s="217">
        <v>1637.6833333333334</v>
      </c>
      <c r="G90" s="219">
        <v>1622.8666666666668</v>
      </c>
      <c r="H90" s="219">
        <v>1602.5833333333335</v>
      </c>
      <c r="I90" s="219">
        <v>1587.7666666666669</v>
      </c>
      <c r="J90" s="219">
        <v>1657.9666666666667</v>
      </c>
      <c r="K90" s="219">
        <v>1672.7833333333333</v>
      </c>
      <c r="L90" s="219">
        <v>1693.0666666666666</v>
      </c>
      <c r="M90" s="220">
        <v>1652.5</v>
      </c>
      <c r="N90" s="220">
        <v>1617.4</v>
      </c>
      <c r="O90" s="220">
        <v>174871950</v>
      </c>
      <c r="P90" s="221">
        <v>-5.7289207301246788E-3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637.25</v>
      </c>
      <c r="F91" s="217">
        <v>635.86666666666667</v>
      </c>
      <c r="G91" s="219">
        <v>630.88333333333333</v>
      </c>
      <c r="H91" s="219">
        <v>624.51666666666665</v>
      </c>
      <c r="I91" s="219">
        <v>619.5333333333333</v>
      </c>
      <c r="J91" s="219">
        <v>642.23333333333335</v>
      </c>
      <c r="K91" s="219">
        <v>647.2166666666667</v>
      </c>
      <c r="L91" s="219">
        <v>653.58333333333337</v>
      </c>
      <c r="M91" s="220">
        <v>640.85</v>
      </c>
      <c r="N91" s="220">
        <v>629.5</v>
      </c>
      <c r="O91" s="220">
        <v>29868300</v>
      </c>
      <c r="P91" s="221">
        <v>7.6446357665046205E-3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5467.25</v>
      </c>
      <c r="F92" s="217">
        <v>5451.5</v>
      </c>
      <c r="G92" s="219">
        <v>5408.55</v>
      </c>
      <c r="H92" s="219">
        <v>5349.85</v>
      </c>
      <c r="I92" s="219">
        <v>5306.9000000000005</v>
      </c>
      <c r="J92" s="219">
        <v>5510.2</v>
      </c>
      <c r="K92" s="219">
        <v>5553.1500000000005</v>
      </c>
      <c r="L92" s="219">
        <v>5611.8499999999995</v>
      </c>
      <c r="M92" s="220">
        <v>5494.45</v>
      </c>
      <c r="N92" s="220">
        <v>5392.8</v>
      </c>
      <c r="O92" s="220">
        <v>4383450</v>
      </c>
      <c r="P92" s="221">
        <v>2.3429291868039503E-2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671.5</v>
      </c>
      <c r="F93" s="217">
        <v>665.25</v>
      </c>
      <c r="G93" s="219">
        <v>656.3</v>
      </c>
      <c r="H93" s="219">
        <v>641.09999999999991</v>
      </c>
      <c r="I93" s="219">
        <v>632.14999999999986</v>
      </c>
      <c r="J93" s="219">
        <v>680.45</v>
      </c>
      <c r="K93" s="219">
        <v>689.40000000000009</v>
      </c>
      <c r="L93" s="219">
        <v>704.60000000000014</v>
      </c>
      <c r="M93" s="220">
        <v>674.2</v>
      </c>
      <c r="N93" s="220">
        <v>650.04999999999995</v>
      </c>
      <c r="O93" s="220">
        <v>41951000</v>
      </c>
      <c r="P93" s="221">
        <v>-1.7959558221086094E-2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323.60000000000002</v>
      </c>
      <c r="F94" s="217">
        <v>316.5</v>
      </c>
      <c r="G94" s="219">
        <v>307.3</v>
      </c>
      <c r="H94" s="219">
        <v>291</v>
      </c>
      <c r="I94" s="219">
        <v>281.8</v>
      </c>
      <c r="J94" s="219">
        <v>332.8</v>
      </c>
      <c r="K94" s="219">
        <v>342.00000000000006</v>
      </c>
      <c r="L94" s="219">
        <v>358.3</v>
      </c>
      <c r="M94" s="220">
        <v>325.7</v>
      </c>
      <c r="N94" s="220">
        <v>300.2</v>
      </c>
      <c r="O94" s="220">
        <v>35372200</v>
      </c>
      <c r="P94" s="221">
        <v>-6.1652021089630929E-2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347.5</v>
      </c>
      <c r="F95" s="217">
        <v>346.81666666666666</v>
      </c>
      <c r="G95" s="219">
        <v>338.88333333333333</v>
      </c>
      <c r="H95" s="219">
        <v>330.26666666666665</v>
      </c>
      <c r="I95" s="219">
        <v>322.33333333333331</v>
      </c>
      <c r="J95" s="219">
        <v>355.43333333333334</v>
      </c>
      <c r="K95" s="219">
        <v>363.36666666666662</v>
      </c>
      <c r="L95" s="219">
        <v>371.98333333333335</v>
      </c>
      <c r="M95" s="220">
        <v>354.75</v>
      </c>
      <c r="N95" s="220">
        <v>338.2</v>
      </c>
      <c r="O95" s="220">
        <v>53488350</v>
      </c>
      <c r="P95" s="221">
        <v>8.6684232634513299E-3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2731.55</v>
      </c>
      <c r="F96" s="217">
        <v>2729.3666666666668</v>
      </c>
      <c r="G96" s="219">
        <v>2712.9833333333336</v>
      </c>
      <c r="H96" s="219">
        <v>2694.416666666667</v>
      </c>
      <c r="I96" s="219">
        <v>2678.0333333333338</v>
      </c>
      <c r="J96" s="219">
        <v>2747.9333333333334</v>
      </c>
      <c r="K96" s="219">
        <v>2764.3166666666666</v>
      </c>
      <c r="L96" s="219">
        <v>2782.8833333333332</v>
      </c>
      <c r="M96" s="220">
        <v>2745.75</v>
      </c>
      <c r="N96" s="220">
        <v>2710.8</v>
      </c>
      <c r="O96" s="220">
        <v>17690400</v>
      </c>
      <c r="P96" s="221">
        <v>8.4481991996442872E-3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1243</v>
      </c>
      <c r="F97" s="217">
        <v>1241.6333333333332</v>
      </c>
      <c r="G97" s="219">
        <v>1236.8166666666664</v>
      </c>
      <c r="H97" s="219">
        <v>1230.6333333333332</v>
      </c>
      <c r="I97" s="219">
        <v>1225.8166666666664</v>
      </c>
      <c r="J97" s="219">
        <v>1247.8166666666664</v>
      </c>
      <c r="K97" s="219">
        <v>1252.633333333333</v>
      </c>
      <c r="L97" s="219">
        <v>1258.8166666666664</v>
      </c>
      <c r="M97" s="220">
        <v>1246.45</v>
      </c>
      <c r="N97" s="220">
        <v>1235.45</v>
      </c>
      <c r="O97" s="220">
        <v>91480200</v>
      </c>
      <c r="P97" s="221">
        <v>9.8913497055777948E-3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1893.25</v>
      </c>
      <c r="F98" s="217">
        <v>1888.6499999999999</v>
      </c>
      <c r="G98" s="219">
        <v>1864.6999999999998</v>
      </c>
      <c r="H98" s="219">
        <v>1836.1499999999999</v>
      </c>
      <c r="I98" s="219">
        <v>1812.1999999999998</v>
      </c>
      <c r="J98" s="219">
        <v>1917.1999999999998</v>
      </c>
      <c r="K98" s="219">
        <v>1941.15</v>
      </c>
      <c r="L98" s="219">
        <v>1969.6999999999998</v>
      </c>
      <c r="M98" s="220">
        <v>1912.6</v>
      </c>
      <c r="N98" s="220">
        <v>1860.1</v>
      </c>
      <c r="O98" s="220">
        <v>4937500</v>
      </c>
      <c r="P98" s="221">
        <v>4.373474369406021E-3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634.70000000000005</v>
      </c>
      <c r="F99" s="217">
        <v>637.68333333333339</v>
      </c>
      <c r="G99" s="219">
        <v>630.16666666666674</v>
      </c>
      <c r="H99" s="219">
        <v>625.63333333333333</v>
      </c>
      <c r="I99" s="219">
        <v>618.11666666666667</v>
      </c>
      <c r="J99" s="219">
        <v>642.21666666666681</v>
      </c>
      <c r="K99" s="219">
        <v>649.73333333333346</v>
      </c>
      <c r="L99" s="219">
        <v>654.26666666666688</v>
      </c>
      <c r="M99" s="220">
        <v>645.20000000000005</v>
      </c>
      <c r="N99" s="220">
        <v>633.15</v>
      </c>
      <c r="O99" s="220">
        <v>11904000</v>
      </c>
      <c r="P99" s="221">
        <v>-1.5098137896326119E-3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15.9</v>
      </c>
      <c r="F100" s="217">
        <v>15.87</v>
      </c>
      <c r="G100" s="219">
        <v>15.66</v>
      </c>
      <c r="H100" s="219">
        <v>15.420000000000002</v>
      </c>
      <c r="I100" s="219">
        <v>15.210000000000003</v>
      </c>
      <c r="J100" s="219">
        <v>16.11</v>
      </c>
      <c r="K100" s="219">
        <v>16.319999999999993</v>
      </c>
      <c r="L100" s="219">
        <v>16.559999999999995</v>
      </c>
      <c r="M100" s="220">
        <v>16.079999999999998</v>
      </c>
      <c r="N100" s="220">
        <v>15.63</v>
      </c>
      <c r="O100" s="220">
        <v>4579120000</v>
      </c>
      <c r="P100" s="221">
        <v>7.24121244115965E-3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115.67</v>
      </c>
      <c r="F101" s="217">
        <v>114.65666666666668</v>
      </c>
      <c r="G101" s="219">
        <v>113.01333333333336</v>
      </c>
      <c r="H101" s="219">
        <v>110.35666666666668</v>
      </c>
      <c r="I101" s="219">
        <v>108.71333333333337</v>
      </c>
      <c r="J101" s="219">
        <v>117.31333333333336</v>
      </c>
      <c r="K101" s="219">
        <v>118.95666666666668</v>
      </c>
      <c r="L101" s="219">
        <v>121.61333333333336</v>
      </c>
      <c r="M101" s="220">
        <v>116.3</v>
      </c>
      <c r="N101" s="220">
        <v>112</v>
      </c>
      <c r="O101" s="220">
        <v>118595000</v>
      </c>
      <c r="P101" s="221">
        <v>-2.5651808242220355E-3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77.8</v>
      </c>
      <c r="F102" s="217">
        <v>76.959999999999994</v>
      </c>
      <c r="G102" s="219">
        <v>75.679999999999993</v>
      </c>
      <c r="H102" s="219">
        <v>73.56</v>
      </c>
      <c r="I102" s="219">
        <v>72.28</v>
      </c>
      <c r="J102" s="219">
        <v>79.079999999999984</v>
      </c>
      <c r="K102" s="219">
        <v>80.359999999999985</v>
      </c>
      <c r="L102" s="219">
        <v>82.479999999999976</v>
      </c>
      <c r="M102" s="220">
        <v>78.239999999999995</v>
      </c>
      <c r="N102" s="220">
        <v>74.84</v>
      </c>
      <c r="O102" s="220">
        <v>470835000</v>
      </c>
      <c r="P102" s="221">
        <v>-1.3854853911404336E-2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171.28</v>
      </c>
      <c r="F103" s="217">
        <v>170.13333333333333</v>
      </c>
      <c r="G103" s="219">
        <v>167.61666666666665</v>
      </c>
      <c r="H103" s="219">
        <v>163.95333333333332</v>
      </c>
      <c r="I103" s="219">
        <v>161.43666666666664</v>
      </c>
      <c r="J103" s="219">
        <v>173.79666666666665</v>
      </c>
      <c r="K103" s="219">
        <v>176.3133333333333</v>
      </c>
      <c r="L103" s="219">
        <v>179.97666666666666</v>
      </c>
      <c r="M103" s="220">
        <v>172.65</v>
      </c>
      <c r="N103" s="220">
        <v>166.47</v>
      </c>
      <c r="O103" s="220">
        <v>70050000</v>
      </c>
      <c r="P103" s="221">
        <v>-7.1108901044256587E-2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543.95000000000005</v>
      </c>
      <c r="F104" s="217">
        <v>538.44999999999993</v>
      </c>
      <c r="G104" s="219">
        <v>529.49999999999989</v>
      </c>
      <c r="H104" s="219">
        <v>515.04999999999995</v>
      </c>
      <c r="I104" s="219">
        <v>506.09999999999991</v>
      </c>
      <c r="J104" s="219">
        <v>552.89999999999986</v>
      </c>
      <c r="K104" s="219">
        <v>561.84999999999991</v>
      </c>
      <c r="L104" s="219">
        <v>576.29999999999984</v>
      </c>
      <c r="M104" s="220">
        <v>547.4</v>
      </c>
      <c r="N104" s="220">
        <v>524</v>
      </c>
      <c r="O104" s="220">
        <v>11484000</v>
      </c>
      <c r="P104" s="221">
        <v>3.4843205574912892E-3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622.1</v>
      </c>
      <c r="F105" s="217">
        <v>610.65</v>
      </c>
      <c r="G105" s="219">
        <v>588.44999999999993</v>
      </c>
      <c r="H105" s="219">
        <v>554.79999999999995</v>
      </c>
      <c r="I105" s="219">
        <v>532.59999999999991</v>
      </c>
      <c r="J105" s="219">
        <v>644.29999999999995</v>
      </c>
      <c r="K105" s="219">
        <v>666.5</v>
      </c>
      <c r="L105" s="219">
        <v>700.15</v>
      </c>
      <c r="M105" s="220">
        <v>632.85</v>
      </c>
      <c r="N105" s="220">
        <v>577</v>
      </c>
      <c r="O105" s="220">
        <v>21136000</v>
      </c>
      <c r="P105" s="221">
        <v>-7.4241163330559329E-2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352.9</v>
      </c>
      <c r="F106" s="217">
        <v>350.09999999999997</v>
      </c>
      <c r="G106" s="219">
        <v>341.04999999999995</v>
      </c>
      <c r="H106" s="219">
        <v>329.2</v>
      </c>
      <c r="I106" s="219">
        <v>320.14999999999998</v>
      </c>
      <c r="J106" s="219">
        <v>361.94999999999993</v>
      </c>
      <c r="K106" s="219">
        <v>371</v>
      </c>
      <c r="L106" s="219">
        <v>382.84999999999991</v>
      </c>
      <c r="M106" s="220">
        <v>359.15</v>
      </c>
      <c r="N106" s="220">
        <v>338.25</v>
      </c>
      <c r="O106" s="220">
        <v>26972900</v>
      </c>
      <c r="P106" s="221">
        <v>-6.9248473931752222E-2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2863.7</v>
      </c>
      <c r="F107" s="217">
        <v>2827.8833333333332</v>
      </c>
      <c r="G107" s="219">
        <v>2780.3166666666666</v>
      </c>
      <c r="H107" s="219">
        <v>2696.9333333333334</v>
      </c>
      <c r="I107" s="219">
        <v>2649.3666666666668</v>
      </c>
      <c r="J107" s="219">
        <v>2911.2666666666664</v>
      </c>
      <c r="K107" s="219">
        <v>2958.833333333333</v>
      </c>
      <c r="L107" s="219">
        <v>3042.2166666666662</v>
      </c>
      <c r="M107" s="220">
        <v>2875.45</v>
      </c>
      <c r="N107" s="220">
        <v>2744.5</v>
      </c>
      <c r="O107" s="220">
        <v>1604700</v>
      </c>
      <c r="P107" s="221">
        <v>-0.12712140992167101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4341.3</v>
      </c>
      <c r="F108" s="217">
        <v>4317.1166666666659</v>
      </c>
      <c r="G108" s="219">
        <v>4274.2333333333318</v>
      </c>
      <c r="H108" s="219">
        <v>4207.1666666666661</v>
      </c>
      <c r="I108" s="219">
        <v>4164.2833333333319</v>
      </c>
      <c r="J108" s="219">
        <v>4384.1833333333316</v>
      </c>
      <c r="K108" s="219">
        <v>4427.0666666666648</v>
      </c>
      <c r="L108" s="219">
        <v>4494.1333333333314</v>
      </c>
      <c r="M108" s="220">
        <v>4360</v>
      </c>
      <c r="N108" s="220">
        <v>4250.05</v>
      </c>
      <c r="O108" s="220">
        <v>8047200</v>
      </c>
      <c r="P108" s="221">
        <v>2.9435468396208312E-2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1423.9</v>
      </c>
      <c r="F109" s="217">
        <v>1422.1499999999999</v>
      </c>
      <c r="G109" s="219">
        <v>1412.9999999999998</v>
      </c>
      <c r="H109" s="219">
        <v>1402.1</v>
      </c>
      <c r="I109" s="219">
        <v>1392.9499999999998</v>
      </c>
      <c r="J109" s="219">
        <v>1433.0499999999997</v>
      </c>
      <c r="K109" s="219">
        <v>1442.1999999999998</v>
      </c>
      <c r="L109" s="219">
        <v>1453.0999999999997</v>
      </c>
      <c r="M109" s="220">
        <v>1431.3</v>
      </c>
      <c r="N109" s="220">
        <v>1411.25</v>
      </c>
      <c r="O109" s="220">
        <v>29698500</v>
      </c>
      <c r="P109" s="221">
        <v>3.4463534539557043E-3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420.95</v>
      </c>
      <c r="F110" s="217">
        <v>415.58333333333331</v>
      </c>
      <c r="G110" s="219">
        <v>408.91666666666663</v>
      </c>
      <c r="H110" s="219">
        <v>396.88333333333333</v>
      </c>
      <c r="I110" s="219">
        <v>390.21666666666664</v>
      </c>
      <c r="J110" s="219">
        <v>427.61666666666662</v>
      </c>
      <c r="K110" s="219">
        <v>434.28333333333325</v>
      </c>
      <c r="L110" s="219">
        <v>446.31666666666661</v>
      </c>
      <c r="M110" s="220">
        <v>422.25</v>
      </c>
      <c r="N110" s="220">
        <v>403.55</v>
      </c>
      <c r="O110" s="220">
        <v>90310800</v>
      </c>
      <c r="P110" s="221">
        <v>4.8422486192025421E-3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1811.3</v>
      </c>
      <c r="F111" s="217">
        <v>1810.0666666666666</v>
      </c>
      <c r="G111" s="219">
        <v>1795.7833333333333</v>
      </c>
      <c r="H111" s="219">
        <v>1780.2666666666667</v>
      </c>
      <c r="I111" s="219">
        <v>1765.9833333333333</v>
      </c>
      <c r="J111" s="219">
        <v>1825.5833333333333</v>
      </c>
      <c r="K111" s="219">
        <v>1839.8666666666666</v>
      </c>
      <c r="L111" s="219">
        <v>1855.3833333333332</v>
      </c>
      <c r="M111" s="220">
        <v>1824.35</v>
      </c>
      <c r="N111" s="220">
        <v>1794.55</v>
      </c>
      <c r="O111" s="220">
        <v>52112000</v>
      </c>
      <c r="P111" s="221">
        <v>-8.6820218990876653E-3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168.17</v>
      </c>
      <c r="F112" s="217">
        <v>166.68666666666667</v>
      </c>
      <c r="G112" s="219">
        <v>164.47333333333333</v>
      </c>
      <c r="H112" s="219">
        <v>160.77666666666667</v>
      </c>
      <c r="I112" s="219">
        <v>158.56333333333333</v>
      </c>
      <c r="J112" s="219">
        <v>170.38333333333333</v>
      </c>
      <c r="K112" s="219">
        <v>172.59666666666669</v>
      </c>
      <c r="L112" s="219">
        <v>176.29333333333332</v>
      </c>
      <c r="M112" s="220">
        <v>168.9</v>
      </c>
      <c r="N112" s="220">
        <v>162.99</v>
      </c>
      <c r="O112" s="220">
        <v>159641625</v>
      </c>
      <c r="P112" s="221">
        <v>-3.3584181791353106E-2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1216.05</v>
      </c>
      <c r="F113" s="217">
        <v>1207.0833333333333</v>
      </c>
      <c r="G113" s="219">
        <v>1194.1666666666665</v>
      </c>
      <c r="H113" s="219">
        <v>1172.2833333333333</v>
      </c>
      <c r="I113" s="219">
        <v>1159.3666666666666</v>
      </c>
      <c r="J113" s="219">
        <v>1228.9666666666665</v>
      </c>
      <c r="K113" s="219">
        <v>1241.883333333333</v>
      </c>
      <c r="L113" s="219">
        <v>1263.7666666666664</v>
      </c>
      <c r="M113" s="220">
        <v>1220</v>
      </c>
      <c r="N113" s="220">
        <v>1185.2</v>
      </c>
      <c r="O113" s="220">
        <v>2885350</v>
      </c>
      <c r="P113" s="221">
        <v>0.1116954670673679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1008.45</v>
      </c>
      <c r="F114" s="217">
        <v>997.15</v>
      </c>
      <c r="G114" s="219">
        <v>981.5</v>
      </c>
      <c r="H114" s="219">
        <v>954.55000000000007</v>
      </c>
      <c r="I114" s="219">
        <v>938.90000000000009</v>
      </c>
      <c r="J114" s="219">
        <v>1024.0999999999999</v>
      </c>
      <c r="K114" s="219">
        <v>1039.7499999999998</v>
      </c>
      <c r="L114" s="219">
        <v>1066.6999999999998</v>
      </c>
      <c r="M114" s="220">
        <v>1012.8</v>
      </c>
      <c r="N114" s="220">
        <v>970.2</v>
      </c>
      <c r="O114" s="220">
        <v>22187375</v>
      </c>
      <c r="P114" s="221">
        <v>-2.4242890676107284E-2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467.1</v>
      </c>
      <c r="F115" s="217">
        <v>471.11666666666662</v>
      </c>
      <c r="G115" s="219">
        <v>462.48333333333323</v>
      </c>
      <c r="H115" s="219">
        <v>457.86666666666662</v>
      </c>
      <c r="I115" s="219">
        <v>449.23333333333323</v>
      </c>
      <c r="J115" s="219">
        <v>475.73333333333323</v>
      </c>
      <c r="K115" s="219">
        <v>484.36666666666656</v>
      </c>
      <c r="L115" s="219">
        <v>488.98333333333323</v>
      </c>
      <c r="M115" s="220">
        <v>479.75</v>
      </c>
      <c r="N115" s="220">
        <v>466.5</v>
      </c>
      <c r="O115" s="220">
        <v>157110400</v>
      </c>
      <c r="P115" s="221">
        <v>2.9535422586158089E-2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953.8</v>
      </c>
      <c r="F116" s="217">
        <v>947.88333333333333</v>
      </c>
      <c r="G116" s="219">
        <v>936.01666666666665</v>
      </c>
      <c r="H116" s="219">
        <v>918.23333333333335</v>
      </c>
      <c r="I116" s="219">
        <v>906.36666666666667</v>
      </c>
      <c r="J116" s="219">
        <v>965.66666666666663</v>
      </c>
      <c r="K116" s="219">
        <v>977.53333333333319</v>
      </c>
      <c r="L116" s="219">
        <v>995.31666666666661</v>
      </c>
      <c r="M116" s="220">
        <v>959.75</v>
      </c>
      <c r="N116" s="220">
        <v>930.1</v>
      </c>
      <c r="O116" s="220">
        <v>17792500</v>
      </c>
      <c r="P116" s="221">
        <v>1.3564994481432691E-2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4473.75</v>
      </c>
      <c r="F117" s="217">
        <v>4399.9833333333336</v>
      </c>
      <c r="G117" s="219">
        <v>4318.2166666666672</v>
      </c>
      <c r="H117" s="219">
        <v>4162.6833333333334</v>
      </c>
      <c r="I117" s="219">
        <v>4080.916666666667</v>
      </c>
      <c r="J117" s="219">
        <v>4555.5166666666673</v>
      </c>
      <c r="K117" s="219">
        <v>4637.2833333333338</v>
      </c>
      <c r="L117" s="219">
        <v>4792.8166666666675</v>
      </c>
      <c r="M117" s="220">
        <v>4481.75</v>
      </c>
      <c r="N117" s="220">
        <v>4244.45</v>
      </c>
      <c r="O117" s="220">
        <v>663125</v>
      </c>
      <c r="P117" s="221">
        <v>5.5931528662420384E-2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888.7</v>
      </c>
      <c r="F118" s="217">
        <v>882.76666666666677</v>
      </c>
      <c r="G118" s="219">
        <v>871.68333333333351</v>
      </c>
      <c r="H118" s="219">
        <v>854.66666666666674</v>
      </c>
      <c r="I118" s="219">
        <v>843.58333333333348</v>
      </c>
      <c r="J118" s="219">
        <v>899.78333333333353</v>
      </c>
      <c r="K118" s="219">
        <v>910.86666666666679</v>
      </c>
      <c r="L118" s="219">
        <v>927.88333333333355</v>
      </c>
      <c r="M118" s="220">
        <v>893.85</v>
      </c>
      <c r="N118" s="220">
        <v>865.75</v>
      </c>
      <c r="O118" s="220">
        <v>18788625</v>
      </c>
      <c r="P118" s="221">
        <v>-5.7863342500982249E-3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571</v>
      </c>
      <c r="F119" s="217">
        <v>566.08333333333337</v>
      </c>
      <c r="G119" s="219">
        <v>555.01666666666677</v>
      </c>
      <c r="H119" s="219">
        <v>539.03333333333342</v>
      </c>
      <c r="I119" s="219">
        <v>527.96666666666681</v>
      </c>
      <c r="J119" s="219">
        <v>582.06666666666672</v>
      </c>
      <c r="K119" s="219">
        <v>593.13333333333333</v>
      </c>
      <c r="L119" s="219">
        <v>609.11666666666667</v>
      </c>
      <c r="M119" s="220">
        <v>577.15</v>
      </c>
      <c r="N119" s="220">
        <v>550.1</v>
      </c>
      <c r="O119" s="220">
        <v>21986250</v>
      </c>
      <c r="P119" s="221">
        <v>-8.1514360313315923E-2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1756.3</v>
      </c>
      <c r="F120" s="217">
        <v>1775.3999999999999</v>
      </c>
      <c r="G120" s="219">
        <v>1728.4999999999998</v>
      </c>
      <c r="H120" s="219">
        <v>1700.6999999999998</v>
      </c>
      <c r="I120" s="219">
        <v>1653.7999999999997</v>
      </c>
      <c r="J120" s="219">
        <v>1803.1999999999998</v>
      </c>
      <c r="K120" s="219">
        <v>1850.1</v>
      </c>
      <c r="L120" s="219">
        <v>1877.8999999999999</v>
      </c>
      <c r="M120" s="220">
        <v>1822.3</v>
      </c>
      <c r="N120" s="220">
        <v>1747.6</v>
      </c>
      <c r="O120" s="220">
        <v>39415200</v>
      </c>
      <c r="P120" s="221">
        <v>1.6484423354652361E-2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173.91</v>
      </c>
      <c r="F121" s="217">
        <v>173.29666666666665</v>
      </c>
      <c r="G121" s="219">
        <v>170.6933333333333</v>
      </c>
      <c r="H121" s="219">
        <v>167.47666666666666</v>
      </c>
      <c r="I121" s="219">
        <v>164.87333333333331</v>
      </c>
      <c r="J121" s="219">
        <v>176.51333333333329</v>
      </c>
      <c r="K121" s="219">
        <v>179.11666666666665</v>
      </c>
      <c r="L121" s="219">
        <v>182.33333333333329</v>
      </c>
      <c r="M121" s="220">
        <v>175.9</v>
      </c>
      <c r="N121" s="220">
        <v>170.08</v>
      </c>
      <c r="O121" s="220">
        <v>81083464</v>
      </c>
      <c r="P121" s="221">
        <v>-4.7888504663103848E-2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3057.05</v>
      </c>
      <c r="F122" s="217">
        <v>3043.0833333333335</v>
      </c>
      <c r="G122" s="219">
        <v>2998.8666666666668</v>
      </c>
      <c r="H122" s="219">
        <v>2940.6833333333334</v>
      </c>
      <c r="I122" s="219">
        <v>2896.4666666666667</v>
      </c>
      <c r="J122" s="219">
        <v>3101.2666666666669</v>
      </c>
      <c r="K122" s="219">
        <v>3145.4833333333331</v>
      </c>
      <c r="L122" s="219">
        <v>3203.666666666667</v>
      </c>
      <c r="M122" s="220">
        <v>3087.3</v>
      </c>
      <c r="N122" s="220">
        <v>2984.9</v>
      </c>
      <c r="O122" s="220">
        <v>1025100</v>
      </c>
      <c r="P122" s="221">
        <v>1.8479880774962744E-2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442.55</v>
      </c>
      <c r="F123" s="217">
        <v>441.58333333333331</v>
      </c>
      <c r="G123" s="219">
        <v>437.36666666666662</v>
      </c>
      <c r="H123" s="219">
        <v>432.18333333333328</v>
      </c>
      <c r="I123" s="219">
        <v>427.96666666666658</v>
      </c>
      <c r="J123" s="219">
        <v>446.76666666666665</v>
      </c>
      <c r="K123" s="219">
        <v>450.98333333333335</v>
      </c>
      <c r="L123" s="219">
        <v>456.16666666666669</v>
      </c>
      <c r="M123" s="220">
        <v>445.8</v>
      </c>
      <c r="N123" s="220">
        <v>436.4</v>
      </c>
      <c r="O123" s="220">
        <v>19179400</v>
      </c>
      <c r="P123" s="221">
        <v>-2.699439413540319E-2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793.25</v>
      </c>
      <c r="F124" s="217">
        <v>784.23333333333323</v>
      </c>
      <c r="G124" s="219">
        <v>769.81666666666649</v>
      </c>
      <c r="H124" s="219">
        <v>746.38333333333321</v>
      </c>
      <c r="I124" s="219">
        <v>731.96666666666647</v>
      </c>
      <c r="J124" s="219">
        <v>807.66666666666652</v>
      </c>
      <c r="K124" s="219">
        <v>822.08333333333326</v>
      </c>
      <c r="L124" s="219">
        <v>845.51666666666654</v>
      </c>
      <c r="M124" s="220">
        <v>798.65</v>
      </c>
      <c r="N124" s="220">
        <v>760.8</v>
      </c>
      <c r="O124" s="220">
        <v>27145000</v>
      </c>
      <c r="P124" s="221">
        <v>-1.6485507246376811E-2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3646.9</v>
      </c>
      <c r="F125" s="217">
        <v>3624.9833333333336</v>
      </c>
      <c r="G125" s="219">
        <v>3591.916666666667</v>
      </c>
      <c r="H125" s="219">
        <v>3536.9333333333334</v>
      </c>
      <c r="I125" s="219">
        <v>3503.8666666666668</v>
      </c>
      <c r="J125" s="219">
        <v>3679.9666666666672</v>
      </c>
      <c r="K125" s="219">
        <v>3713.0333333333338</v>
      </c>
      <c r="L125" s="219">
        <v>3768.0166666666673</v>
      </c>
      <c r="M125" s="220">
        <v>3658.05</v>
      </c>
      <c r="N125" s="220">
        <v>3570</v>
      </c>
      <c r="O125" s="220">
        <v>16170450</v>
      </c>
      <c r="P125" s="221">
        <v>-4.000517387930079E-3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5724.55</v>
      </c>
      <c r="F126" s="217">
        <v>5727.5166666666664</v>
      </c>
      <c r="G126" s="219">
        <v>5665.0333333333328</v>
      </c>
      <c r="H126" s="219">
        <v>5605.5166666666664</v>
      </c>
      <c r="I126" s="219">
        <v>5543.0333333333328</v>
      </c>
      <c r="J126" s="219">
        <v>5787.0333333333328</v>
      </c>
      <c r="K126" s="219">
        <v>5849.5166666666664</v>
      </c>
      <c r="L126" s="219">
        <v>5909.0333333333328</v>
      </c>
      <c r="M126" s="220">
        <v>5790</v>
      </c>
      <c r="N126" s="220">
        <v>5668</v>
      </c>
      <c r="O126" s="220">
        <v>3766050</v>
      </c>
      <c r="P126" s="221">
        <v>6.3329191550763556E-3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5009.1499999999996</v>
      </c>
      <c r="F127" s="217">
        <v>4947.7833333333338</v>
      </c>
      <c r="G127" s="219">
        <v>4846.9666666666672</v>
      </c>
      <c r="H127" s="219">
        <v>4684.7833333333338</v>
      </c>
      <c r="I127" s="219">
        <v>4583.9666666666672</v>
      </c>
      <c r="J127" s="219">
        <v>5109.9666666666672</v>
      </c>
      <c r="K127" s="219">
        <v>5210.7833333333347</v>
      </c>
      <c r="L127" s="219">
        <v>5372.9666666666672</v>
      </c>
      <c r="M127" s="220">
        <v>5048.6000000000004</v>
      </c>
      <c r="N127" s="220">
        <v>4785.6000000000004</v>
      </c>
      <c r="O127" s="220">
        <v>1514600</v>
      </c>
      <c r="P127" s="221">
        <v>-8.5054971608070559E-2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1809.15</v>
      </c>
      <c r="F128" s="217">
        <v>1806.6166666666668</v>
      </c>
      <c r="G128" s="219">
        <v>1770.0833333333335</v>
      </c>
      <c r="H128" s="219">
        <v>1731.0166666666667</v>
      </c>
      <c r="I128" s="219">
        <v>1694.4833333333333</v>
      </c>
      <c r="J128" s="219">
        <v>1845.6833333333336</v>
      </c>
      <c r="K128" s="219">
        <v>1882.2166666666669</v>
      </c>
      <c r="L128" s="219">
        <v>1921.2833333333338</v>
      </c>
      <c r="M128" s="220">
        <v>1843.15</v>
      </c>
      <c r="N128" s="220">
        <v>1767.55</v>
      </c>
      <c r="O128" s="220">
        <v>11999875</v>
      </c>
      <c r="P128" s="221">
        <v>9.7869196671591885E-2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2802.2</v>
      </c>
      <c r="F129" s="217">
        <v>2781.2000000000003</v>
      </c>
      <c r="G129" s="219">
        <v>2746.5000000000005</v>
      </c>
      <c r="H129" s="219">
        <v>2690.8</v>
      </c>
      <c r="I129" s="219">
        <v>2656.1000000000004</v>
      </c>
      <c r="J129" s="219">
        <v>2836.9000000000005</v>
      </c>
      <c r="K129" s="219">
        <v>2871.6000000000004</v>
      </c>
      <c r="L129" s="219">
        <v>2927.3000000000006</v>
      </c>
      <c r="M129" s="220">
        <v>2815.9</v>
      </c>
      <c r="N129" s="220">
        <v>2725.5</v>
      </c>
      <c r="O129" s="220">
        <v>14845250</v>
      </c>
      <c r="P129" s="221">
        <v>-1.1743050863254037E-2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292.8</v>
      </c>
      <c r="F130" s="217">
        <v>290.58333333333331</v>
      </c>
      <c r="G130" s="219">
        <v>287.91666666666663</v>
      </c>
      <c r="H130" s="219">
        <v>283.0333333333333</v>
      </c>
      <c r="I130" s="219">
        <v>280.36666666666662</v>
      </c>
      <c r="J130" s="219">
        <v>295.46666666666664</v>
      </c>
      <c r="K130" s="219">
        <v>298.13333333333327</v>
      </c>
      <c r="L130" s="219">
        <v>303.01666666666665</v>
      </c>
      <c r="M130" s="220">
        <v>293.25</v>
      </c>
      <c r="N130" s="220">
        <v>285.7</v>
      </c>
      <c r="O130" s="220">
        <v>45372000</v>
      </c>
      <c r="P130" s="221">
        <v>-0.10663936362920375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215.51</v>
      </c>
      <c r="F131" s="217">
        <v>215.58</v>
      </c>
      <c r="G131" s="219">
        <v>213.53000000000003</v>
      </c>
      <c r="H131" s="219">
        <v>211.55</v>
      </c>
      <c r="I131" s="219">
        <v>209.50000000000003</v>
      </c>
      <c r="J131" s="219">
        <v>217.56000000000003</v>
      </c>
      <c r="K131" s="219">
        <v>219.61000000000004</v>
      </c>
      <c r="L131" s="219">
        <v>221.59000000000003</v>
      </c>
      <c r="M131" s="220">
        <v>217.63</v>
      </c>
      <c r="N131" s="220">
        <v>213.6</v>
      </c>
      <c r="O131" s="220">
        <v>54474000</v>
      </c>
      <c r="P131" s="221">
        <v>6.4852280915692036E-3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667.65</v>
      </c>
      <c r="F132" s="217">
        <v>668.26666666666665</v>
      </c>
      <c r="G132" s="219">
        <v>664.43333333333328</v>
      </c>
      <c r="H132" s="219">
        <v>661.21666666666658</v>
      </c>
      <c r="I132" s="219">
        <v>657.38333333333321</v>
      </c>
      <c r="J132" s="219">
        <v>671.48333333333335</v>
      </c>
      <c r="K132" s="219">
        <v>675.31666666666683</v>
      </c>
      <c r="L132" s="219">
        <v>678.53333333333342</v>
      </c>
      <c r="M132" s="220">
        <v>672.1</v>
      </c>
      <c r="N132" s="220">
        <v>665.05</v>
      </c>
      <c r="O132" s="220">
        <v>12877200</v>
      </c>
      <c r="P132" s="221">
        <v>7.0530726256983242E-2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12625.35</v>
      </c>
      <c r="F133" s="217">
        <v>12560.166666666666</v>
      </c>
      <c r="G133" s="219">
        <v>12473.883333333331</v>
      </c>
      <c r="H133" s="219">
        <v>12322.416666666666</v>
      </c>
      <c r="I133" s="219">
        <v>12236.133333333331</v>
      </c>
      <c r="J133" s="219">
        <v>12711.633333333331</v>
      </c>
      <c r="K133" s="219">
        <v>12797.916666666668</v>
      </c>
      <c r="L133" s="219">
        <v>12949.383333333331</v>
      </c>
      <c r="M133" s="220">
        <v>12646.45</v>
      </c>
      <c r="N133" s="220">
        <v>12408.7</v>
      </c>
      <c r="O133" s="220">
        <v>3533550</v>
      </c>
      <c r="P133" s="221">
        <v>7.5705731394354152E-3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1307.3</v>
      </c>
      <c r="F134" s="217">
        <v>1304.1833333333334</v>
      </c>
      <c r="G134" s="219">
        <v>1294.3666666666668</v>
      </c>
      <c r="H134" s="219">
        <v>1281.4333333333334</v>
      </c>
      <c r="I134" s="219">
        <v>1271.6166666666668</v>
      </c>
      <c r="J134" s="219">
        <v>1317.1166666666668</v>
      </c>
      <c r="K134" s="219">
        <v>1326.9333333333334</v>
      </c>
      <c r="L134" s="219">
        <v>1339.8666666666668</v>
      </c>
      <c r="M134" s="220">
        <v>1314</v>
      </c>
      <c r="N134" s="220">
        <v>1291.25</v>
      </c>
      <c r="O134" s="220">
        <v>13882400</v>
      </c>
      <c r="P134" s="221">
        <v>2.4768740838093314E-3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3805.55</v>
      </c>
      <c r="F135" s="217">
        <v>3813.0833333333335</v>
      </c>
      <c r="G135" s="219">
        <v>3751.0666666666671</v>
      </c>
      <c r="H135" s="219">
        <v>3696.5833333333335</v>
      </c>
      <c r="I135" s="219">
        <v>3634.5666666666671</v>
      </c>
      <c r="J135" s="219">
        <v>3867.5666666666671</v>
      </c>
      <c r="K135" s="219">
        <v>3929.5833333333335</v>
      </c>
      <c r="L135" s="219">
        <v>3984.0666666666671</v>
      </c>
      <c r="M135" s="220">
        <v>3875.1</v>
      </c>
      <c r="N135" s="220">
        <v>3758.6</v>
      </c>
      <c r="O135" s="220">
        <v>2482400</v>
      </c>
      <c r="P135" s="221">
        <v>1.215037103482019E-2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2036.75</v>
      </c>
      <c r="F136" s="217">
        <v>2017.8999999999999</v>
      </c>
      <c r="G136" s="219">
        <v>1988.1999999999998</v>
      </c>
      <c r="H136" s="219">
        <v>1939.6499999999999</v>
      </c>
      <c r="I136" s="219">
        <v>1909.9499999999998</v>
      </c>
      <c r="J136" s="219">
        <v>2066.4499999999998</v>
      </c>
      <c r="K136" s="219">
        <v>2096.15</v>
      </c>
      <c r="L136" s="219">
        <v>2144.6999999999998</v>
      </c>
      <c r="M136" s="220">
        <v>2047.6</v>
      </c>
      <c r="N136" s="220">
        <v>1969.35</v>
      </c>
      <c r="O136" s="220">
        <v>1696800</v>
      </c>
      <c r="P136" s="221">
        <v>-8.9699570815450644E-2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1023.9</v>
      </c>
      <c r="F137" s="217">
        <v>1016.7333333333332</v>
      </c>
      <c r="G137" s="219">
        <v>1007.4666666666665</v>
      </c>
      <c r="H137" s="219">
        <v>991.03333333333319</v>
      </c>
      <c r="I137" s="219">
        <v>981.76666666666642</v>
      </c>
      <c r="J137" s="219">
        <v>1033.1666666666665</v>
      </c>
      <c r="K137" s="219">
        <v>1042.4333333333332</v>
      </c>
      <c r="L137" s="219">
        <v>1058.8666666666666</v>
      </c>
      <c r="M137" s="220">
        <v>1026</v>
      </c>
      <c r="N137" s="220">
        <v>1000.3</v>
      </c>
      <c r="O137" s="220">
        <v>3927200</v>
      </c>
      <c r="P137" s="221">
        <v>5.5305202785743551E-3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1732.45</v>
      </c>
      <c r="F138" s="217">
        <v>1723.9166666666667</v>
      </c>
      <c r="G138" s="219">
        <v>1696.1333333333334</v>
      </c>
      <c r="H138" s="219">
        <v>1659.8166666666666</v>
      </c>
      <c r="I138" s="219">
        <v>1632.0333333333333</v>
      </c>
      <c r="J138" s="219">
        <v>1760.2333333333336</v>
      </c>
      <c r="K138" s="219">
        <v>1788.0166666666669</v>
      </c>
      <c r="L138" s="219">
        <v>1824.3333333333337</v>
      </c>
      <c r="M138" s="220">
        <v>1751.7</v>
      </c>
      <c r="N138" s="220">
        <v>1687.6</v>
      </c>
      <c r="O138" s="220">
        <v>2372400</v>
      </c>
      <c r="P138" s="221">
        <v>-0.13856209150326798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190.88</v>
      </c>
      <c r="F139" s="217">
        <v>191.18333333333331</v>
      </c>
      <c r="G139" s="219">
        <v>188.51666666666662</v>
      </c>
      <c r="H139" s="219">
        <v>186.15333333333331</v>
      </c>
      <c r="I139" s="219">
        <v>183.48666666666662</v>
      </c>
      <c r="J139" s="219">
        <v>193.54666666666662</v>
      </c>
      <c r="K139" s="219">
        <v>196.21333333333331</v>
      </c>
      <c r="L139" s="219">
        <v>198.57666666666663</v>
      </c>
      <c r="M139" s="220">
        <v>193.85</v>
      </c>
      <c r="N139" s="220">
        <v>188.82</v>
      </c>
      <c r="O139" s="220">
        <v>122830000</v>
      </c>
      <c r="P139" s="221">
        <v>-1.2387965975909116E-2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2920.8</v>
      </c>
      <c r="F140" s="217">
        <v>2883.8666666666668</v>
      </c>
      <c r="G140" s="219">
        <v>2836.4833333333336</v>
      </c>
      <c r="H140" s="219">
        <v>2752.166666666667</v>
      </c>
      <c r="I140" s="219">
        <v>2704.7833333333338</v>
      </c>
      <c r="J140" s="219">
        <v>2968.1833333333334</v>
      </c>
      <c r="K140" s="219">
        <v>3015.5666666666666</v>
      </c>
      <c r="L140" s="219">
        <v>3099.8833333333332</v>
      </c>
      <c r="M140" s="220">
        <v>2931.25</v>
      </c>
      <c r="N140" s="220">
        <v>2799.55</v>
      </c>
      <c r="O140" s="220">
        <v>4353250</v>
      </c>
      <c r="P140" s="221">
        <v>6.7574858376045321E-2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131083.9</v>
      </c>
      <c r="F141" s="217">
        <v>129629.70000000001</v>
      </c>
      <c r="G141" s="219">
        <v>127759.40000000002</v>
      </c>
      <c r="H141" s="219">
        <v>124434.90000000001</v>
      </c>
      <c r="I141" s="219">
        <v>122564.60000000002</v>
      </c>
      <c r="J141" s="219">
        <v>132954.20000000001</v>
      </c>
      <c r="K141" s="219">
        <v>134824.5</v>
      </c>
      <c r="L141" s="219">
        <v>138149.00000000003</v>
      </c>
      <c r="M141" s="220">
        <v>131500</v>
      </c>
      <c r="N141" s="220">
        <v>126305.2</v>
      </c>
      <c r="O141" s="220">
        <v>74105</v>
      </c>
      <c r="P141" s="221">
        <v>2.9450579981940683E-2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1815.7</v>
      </c>
      <c r="F142" s="217">
        <v>1820.25</v>
      </c>
      <c r="G142" s="219">
        <v>1798.5</v>
      </c>
      <c r="H142" s="219">
        <v>1781.3</v>
      </c>
      <c r="I142" s="219">
        <v>1759.55</v>
      </c>
      <c r="J142" s="219">
        <v>1837.45</v>
      </c>
      <c r="K142" s="219">
        <v>1859.2</v>
      </c>
      <c r="L142" s="219">
        <v>1876.4</v>
      </c>
      <c r="M142" s="220">
        <v>1842</v>
      </c>
      <c r="N142" s="220">
        <v>1803.05</v>
      </c>
      <c r="O142" s="220">
        <v>5663900</v>
      </c>
      <c r="P142" s="221">
        <v>5.7832562917308677E-2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191.02</v>
      </c>
      <c r="F143" s="217">
        <v>189.10666666666668</v>
      </c>
      <c r="G143" s="219">
        <v>184.44333333333336</v>
      </c>
      <c r="H143" s="219">
        <v>177.86666666666667</v>
      </c>
      <c r="I143" s="219">
        <v>173.20333333333335</v>
      </c>
      <c r="J143" s="219">
        <v>195.68333333333337</v>
      </c>
      <c r="K143" s="219">
        <v>200.34666666666666</v>
      </c>
      <c r="L143" s="219">
        <v>206.92333333333337</v>
      </c>
      <c r="M143" s="220">
        <v>193.77</v>
      </c>
      <c r="N143" s="220">
        <v>182.53</v>
      </c>
      <c r="O143" s="220">
        <v>61833750</v>
      </c>
      <c r="P143" s="221">
        <v>-1.6697477488222316E-2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6938.4</v>
      </c>
      <c r="F144" s="217">
        <v>6897.916666666667</v>
      </c>
      <c r="G144" s="219">
        <v>6790.4833333333336</v>
      </c>
      <c r="H144" s="219">
        <v>6642.5666666666666</v>
      </c>
      <c r="I144" s="219">
        <v>6535.1333333333332</v>
      </c>
      <c r="J144" s="219">
        <v>7045.8333333333339</v>
      </c>
      <c r="K144" s="219">
        <v>7153.2666666666664</v>
      </c>
      <c r="L144" s="219">
        <v>7301.1833333333343</v>
      </c>
      <c r="M144" s="220">
        <v>7005.35</v>
      </c>
      <c r="N144" s="220">
        <v>6750</v>
      </c>
      <c r="O144" s="220">
        <v>1125450</v>
      </c>
      <c r="P144" s="221">
        <v>1.6019223067681217E-3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3601.65</v>
      </c>
      <c r="F145" s="217">
        <v>3575.9666666666667</v>
      </c>
      <c r="G145" s="219">
        <v>3527.9333333333334</v>
      </c>
      <c r="H145" s="219">
        <v>3454.2166666666667</v>
      </c>
      <c r="I145" s="219">
        <v>3406.1833333333334</v>
      </c>
      <c r="J145" s="219">
        <v>3649.6833333333334</v>
      </c>
      <c r="K145" s="219">
        <v>3697.7166666666672</v>
      </c>
      <c r="L145" s="219">
        <v>3771.4333333333334</v>
      </c>
      <c r="M145" s="220">
        <v>3624</v>
      </c>
      <c r="N145" s="220">
        <v>3502.25</v>
      </c>
      <c r="O145" s="220">
        <v>1713950</v>
      </c>
      <c r="P145" s="221">
        <v>-0.10253825712453038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2590.25</v>
      </c>
      <c r="F146" s="217">
        <v>2595.65</v>
      </c>
      <c r="G146" s="219">
        <v>2559.6000000000004</v>
      </c>
      <c r="H146" s="219">
        <v>2528.9500000000003</v>
      </c>
      <c r="I146" s="219">
        <v>2492.9000000000005</v>
      </c>
      <c r="J146" s="219">
        <v>2626.3</v>
      </c>
      <c r="K146" s="219">
        <v>2662.3500000000004</v>
      </c>
      <c r="L146" s="219">
        <v>2693</v>
      </c>
      <c r="M146" s="220">
        <v>2631.7</v>
      </c>
      <c r="N146" s="220">
        <v>2565</v>
      </c>
      <c r="O146" s="220">
        <v>7462200</v>
      </c>
      <c r="P146" s="221">
        <v>2.0290409910033089E-2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233.98</v>
      </c>
      <c r="F147" s="217">
        <v>231.51999999999998</v>
      </c>
      <c r="G147" s="219">
        <v>227.33999999999997</v>
      </c>
      <c r="H147" s="219">
        <v>220.7</v>
      </c>
      <c r="I147" s="219">
        <v>216.51999999999998</v>
      </c>
      <c r="J147" s="219">
        <v>238.15999999999997</v>
      </c>
      <c r="K147" s="219">
        <v>242.33999999999997</v>
      </c>
      <c r="L147" s="219">
        <v>248.97999999999996</v>
      </c>
      <c r="M147" s="220">
        <v>235.7</v>
      </c>
      <c r="N147" s="220">
        <v>224.88</v>
      </c>
      <c r="O147" s="220">
        <v>99553500</v>
      </c>
      <c r="P147" s="221">
        <v>-9.2761943817920856E-2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373.7</v>
      </c>
      <c r="F148" s="217">
        <v>371.0333333333333</v>
      </c>
      <c r="G148" s="219">
        <v>365.21666666666658</v>
      </c>
      <c r="H148" s="219">
        <v>356.73333333333329</v>
      </c>
      <c r="I148" s="219">
        <v>350.91666666666657</v>
      </c>
      <c r="J148" s="219">
        <v>379.51666666666659</v>
      </c>
      <c r="K148" s="219">
        <v>385.33333333333331</v>
      </c>
      <c r="L148" s="219">
        <v>393.81666666666661</v>
      </c>
      <c r="M148" s="220">
        <v>376.85</v>
      </c>
      <c r="N148" s="220">
        <v>362.55</v>
      </c>
      <c r="O148" s="220">
        <v>110880000</v>
      </c>
      <c r="P148" s="221">
        <v>-1.698206045453941E-2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1743.95</v>
      </c>
      <c r="F149" s="217">
        <v>1742.3166666666666</v>
      </c>
      <c r="G149" s="219">
        <v>1701.6333333333332</v>
      </c>
      <c r="H149" s="219">
        <v>1659.3166666666666</v>
      </c>
      <c r="I149" s="219">
        <v>1618.6333333333332</v>
      </c>
      <c r="J149" s="219">
        <v>1784.6333333333332</v>
      </c>
      <c r="K149" s="219">
        <v>1825.3166666666666</v>
      </c>
      <c r="L149" s="219">
        <v>1867.6333333333332</v>
      </c>
      <c r="M149" s="220">
        <v>1783</v>
      </c>
      <c r="N149" s="220">
        <v>1700</v>
      </c>
      <c r="O149" s="220">
        <v>7081900</v>
      </c>
      <c r="P149" s="221">
        <v>-6.167686885549991E-2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10816.5</v>
      </c>
      <c r="F150" s="217">
        <v>10833.816666666666</v>
      </c>
      <c r="G150" s="219">
        <v>10617.833333333332</v>
      </c>
      <c r="H150" s="219">
        <v>10419.166666666666</v>
      </c>
      <c r="I150" s="219">
        <v>10203.183333333332</v>
      </c>
      <c r="J150" s="219">
        <v>11032.483333333332</v>
      </c>
      <c r="K150" s="219">
        <v>11248.466666666665</v>
      </c>
      <c r="L150" s="219">
        <v>11447.133333333331</v>
      </c>
      <c r="M150" s="220">
        <v>11049.8</v>
      </c>
      <c r="N150" s="220">
        <v>10635.15</v>
      </c>
      <c r="O150" s="220">
        <v>1929400</v>
      </c>
      <c r="P150" s="221">
        <v>2.3337222870478413E-2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320.95</v>
      </c>
      <c r="F151" s="217">
        <v>320</v>
      </c>
      <c r="G151" s="219">
        <v>316.55</v>
      </c>
      <c r="H151" s="219">
        <v>312.15000000000003</v>
      </c>
      <c r="I151" s="219">
        <v>308.70000000000005</v>
      </c>
      <c r="J151" s="219">
        <v>324.39999999999998</v>
      </c>
      <c r="K151" s="219">
        <v>327.85</v>
      </c>
      <c r="L151" s="219">
        <v>332.24999999999994</v>
      </c>
      <c r="M151" s="220">
        <v>323.45</v>
      </c>
      <c r="N151" s="220">
        <v>315.60000000000002</v>
      </c>
      <c r="O151" s="220">
        <v>97347250</v>
      </c>
      <c r="P151" s="221">
        <v>9.3812375249500996E-3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40319.15</v>
      </c>
      <c r="F152" s="217">
        <v>40305.15</v>
      </c>
      <c r="G152" s="219">
        <v>39642.600000000006</v>
      </c>
      <c r="H152" s="219">
        <v>38966.050000000003</v>
      </c>
      <c r="I152" s="219">
        <v>38303.500000000007</v>
      </c>
      <c r="J152" s="219">
        <v>40981.700000000004</v>
      </c>
      <c r="K152" s="219">
        <v>41644.250000000007</v>
      </c>
      <c r="L152" s="219">
        <v>42320.800000000003</v>
      </c>
      <c r="M152" s="220">
        <v>40967.699999999997</v>
      </c>
      <c r="N152" s="220">
        <v>39628.6</v>
      </c>
      <c r="O152" s="220">
        <v>209760</v>
      </c>
      <c r="P152" s="221">
        <v>-2.7132322248504245E-2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940.55</v>
      </c>
      <c r="F153" s="217">
        <v>933.2166666666667</v>
      </c>
      <c r="G153" s="219">
        <v>912.43333333333339</v>
      </c>
      <c r="H153" s="219">
        <v>884.31666666666672</v>
      </c>
      <c r="I153" s="219">
        <v>863.53333333333342</v>
      </c>
      <c r="J153" s="219">
        <v>961.33333333333337</v>
      </c>
      <c r="K153" s="219">
        <v>982.11666666666667</v>
      </c>
      <c r="L153" s="219">
        <v>1010.2333333333333</v>
      </c>
      <c r="M153" s="220">
        <v>954</v>
      </c>
      <c r="N153" s="220">
        <v>905.1</v>
      </c>
      <c r="O153" s="220">
        <v>13673250</v>
      </c>
      <c r="P153" s="221">
        <v>-4.1533042426791442E-2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4774.3</v>
      </c>
      <c r="F154" s="217">
        <v>4692.3999999999996</v>
      </c>
      <c r="G154" s="219">
        <v>4573.0499999999993</v>
      </c>
      <c r="H154" s="219">
        <v>4371.7999999999993</v>
      </c>
      <c r="I154" s="219">
        <v>4252.4499999999989</v>
      </c>
      <c r="J154" s="219">
        <v>4893.6499999999996</v>
      </c>
      <c r="K154" s="219">
        <v>5013</v>
      </c>
      <c r="L154" s="219">
        <v>5214.25</v>
      </c>
      <c r="M154" s="220">
        <v>4811.75</v>
      </c>
      <c r="N154" s="220">
        <v>4491.1499999999996</v>
      </c>
      <c r="O154" s="220">
        <v>2340400</v>
      </c>
      <c r="P154" s="221">
        <v>-7.8727759407967252E-2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341.3</v>
      </c>
      <c r="F155" s="217">
        <v>339.58333333333331</v>
      </c>
      <c r="G155" s="219">
        <v>335.26666666666665</v>
      </c>
      <c r="H155" s="219">
        <v>329.23333333333335</v>
      </c>
      <c r="I155" s="219">
        <v>324.91666666666669</v>
      </c>
      <c r="J155" s="219">
        <v>345.61666666666662</v>
      </c>
      <c r="K155" s="219">
        <v>349.93333333333334</v>
      </c>
      <c r="L155" s="219">
        <v>355.96666666666658</v>
      </c>
      <c r="M155" s="220">
        <v>343.9</v>
      </c>
      <c r="N155" s="220">
        <v>333.55</v>
      </c>
      <c r="O155" s="220">
        <v>26724000</v>
      </c>
      <c r="P155" s="221">
        <v>-3.9257981018119066E-2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544.9</v>
      </c>
      <c r="F156" s="217">
        <v>539.66666666666663</v>
      </c>
      <c r="G156" s="219">
        <v>532.23333333333323</v>
      </c>
      <c r="H156" s="219">
        <v>519.56666666666661</v>
      </c>
      <c r="I156" s="219">
        <v>512.13333333333321</v>
      </c>
      <c r="J156" s="219">
        <v>552.33333333333326</v>
      </c>
      <c r="K156" s="219">
        <v>559.76666666666665</v>
      </c>
      <c r="L156" s="219">
        <v>572.43333333333328</v>
      </c>
      <c r="M156" s="220">
        <v>547.1</v>
      </c>
      <c r="N156" s="220">
        <v>527</v>
      </c>
      <c r="O156" s="220">
        <v>48942400</v>
      </c>
      <c r="P156" s="221">
        <v>-1.3882340615013882E-2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3134.15</v>
      </c>
      <c r="F157" s="217">
        <v>3120.6</v>
      </c>
      <c r="G157" s="219">
        <v>3099.95</v>
      </c>
      <c r="H157" s="219">
        <v>3065.75</v>
      </c>
      <c r="I157" s="219">
        <v>3045.1</v>
      </c>
      <c r="J157" s="219">
        <v>3154.7999999999997</v>
      </c>
      <c r="K157" s="219">
        <v>3175.4500000000003</v>
      </c>
      <c r="L157" s="219">
        <v>3209.6499999999996</v>
      </c>
      <c r="M157" s="220">
        <v>3141.25</v>
      </c>
      <c r="N157" s="220">
        <v>3086.4</v>
      </c>
      <c r="O157" s="220">
        <v>2668250</v>
      </c>
      <c r="P157" s="221">
        <v>-8.7303798644004834E-3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4007.65</v>
      </c>
      <c r="F158" s="217">
        <v>3937.7333333333336</v>
      </c>
      <c r="G158" s="219">
        <v>3841.5666666666671</v>
      </c>
      <c r="H158" s="219">
        <v>3675.4833333333336</v>
      </c>
      <c r="I158" s="219">
        <v>3579.3166666666671</v>
      </c>
      <c r="J158" s="219">
        <v>4103.8166666666675</v>
      </c>
      <c r="K158" s="219">
        <v>4199.9833333333336</v>
      </c>
      <c r="L158" s="219">
        <v>4366.0666666666675</v>
      </c>
      <c r="M158" s="220">
        <v>4033.9</v>
      </c>
      <c r="N158" s="220">
        <v>3771.65</v>
      </c>
      <c r="O158" s="220">
        <v>1824750</v>
      </c>
      <c r="P158" s="221">
        <v>0.11163569905574169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118.33</v>
      </c>
      <c r="F159" s="217">
        <v>117.22666666666667</v>
      </c>
      <c r="G159" s="219">
        <v>115.59333333333335</v>
      </c>
      <c r="H159" s="219">
        <v>112.85666666666667</v>
      </c>
      <c r="I159" s="219">
        <v>111.22333333333334</v>
      </c>
      <c r="J159" s="219">
        <v>119.96333333333335</v>
      </c>
      <c r="K159" s="219">
        <v>121.59666666666668</v>
      </c>
      <c r="L159" s="219">
        <v>124.33333333333336</v>
      </c>
      <c r="M159" s="220">
        <v>118.86</v>
      </c>
      <c r="N159" s="220">
        <v>114.49</v>
      </c>
      <c r="O159" s="220">
        <v>259200000</v>
      </c>
      <c r="P159" s="221">
        <v>-6.8189008081447178E-2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6303.2</v>
      </c>
      <c r="F160" s="217">
        <v>6318.416666666667</v>
      </c>
      <c r="G160" s="219">
        <v>6209.0333333333338</v>
      </c>
      <c r="H160" s="219">
        <v>6114.8666666666668</v>
      </c>
      <c r="I160" s="219">
        <v>6005.4833333333336</v>
      </c>
      <c r="J160" s="219">
        <v>6412.5833333333339</v>
      </c>
      <c r="K160" s="219">
        <v>6521.9666666666672</v>
      </c>
      <c r="L160" s="219">
        <v>6616.1333333333341</v>
      </c>
      <c r="M160" s="220">
        <v>6427.8</v>
      </c>
      <c r="N160" s="220">
        <v>6224.25</v>
      </c>
      <c r="O160" s="220">
        <v>3533375</v>
      </c>
      <c r="P160" s="221">
        <v>-1.453772137777158E-2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338.3</v>
      </c>
      <c r="F161" s="217">
        <v>336.2166666666667</v>
      </c>
      <c r="G161" s="219">
        <v>332.38333333333338</v>
      </c>
      <c r="H161" s="219">
        <v>326.4666666666667</v>
      </c>
      <c r="I161" s="219">
        <v>322.63333333333338</v>
      </c>
      <c r="J161" s="219">
        <v>342.13333333333338</v>
      </c>
      <c r="K161" s="219">
        <v>345.96666666666664</v>
      </c>
      <c r="L161" s="219">
        <v>351.88333333333338</v>
      </c>
      <c r="M161" s="220">
        <v>340.05</v>
      </c>
      <c r="N161" s="220">
        <v>330.3</v>
      </c>
      <c r="O161" s="220">
        <v>73922400</v>
      </c>
      <c r="P161" s="221">
        <v>6.174049392395139E-3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1431.05</v>
      </c>
      <c r="F162" s="217">
        <v>1404.2333333333333</v>
      </c>
      <c r="G162" s="219">
        <v>1366.9166666666667</v>
      </c>
      <c r="H162" s="219">
        <v>1302.7833333333333</v>
      </c>
      <c r="I162" s="219">
        <v>1265.4666666666667</v>
      </c>
      <c r="J162" s="219">
        <v>1468.3666666666668</v>
      </c>
      <c r="K162" s="219">
        <v>1505.6833333333334</v>
      </c>
      <c r="L162" s="219">
        <v>1569.8166666666668</v>
      </c>
      <c r="M162" s="220">
        <v>1441.55</v>
      </c>
      <c r="N162" s="220">
        <v>1340.1</v>
      </c>
      <c r="O162" s="220">
        <v>5225880</v>
      </c>
      <c r="P162" s="221">
        <v>-0.14893617021276595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780.45</v>
      </c>
      <c r="F163" s="217">
        <v>777.93333333333339</v>
      </c>
      <c r="G163" s="219">
        <v>769.66666666666674</v>
      </c>
      <c r="H163" s="219">
        <v>758.88333333333333</v>
      </c>
      <c r="I163" s="219">
        <v>750.61666666666667</v>
      </c>
      <c r="J163" s="219">
        <v>788.71666666666681</v>
      </c>
      <c r="K163" s="219">
        <v>796.98333333333346</v>
      </c>
      <c r="L163" s="219">
        <v>807.76666666666688</v>
      </c>
      <c r="M163" s="220">
        <v>786.2</v>
      </c>
      <c r="N163" s="220">
        <v>767.15</v>
      </c>
      <c r="O163" s="220">
        <v>10326650</v>
      </c>
      <c r="P163" s="221">
        <v>-0.10484821691718244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242.7</v>
      </c>
      <c r="F164" s="217">
        <v>242.98333333333335</v>
      </c>
      <c r="G164" s="219">
        <v>238.9666666666667</v>
      </c>
      <c r="H164" s="219">
        <v>235.23333333333335</v>
      </c>
      <c r="I164" s="219">
        <v>231.2166666666667</v>
      </c>
      <c r="J164" s="219">
        <v>246.7166666666667</v>
      </c>
      <c r="K164" s="219">
        <v>250.73333333333335</v>
      </c>
      <c r="L164" s="219">
        <v>254.4666666666667</v>
      </c>
      <c r="M164" s="220">
        <v>247</v>
      </c>
      <c r="N164" s="220">
        <v>239.25</v>
      </c>
      <c r="O164" s="220">
        <v>58637500</v>
      </c>
      <c r="P164" s="221">
        <v>-5.4386389292049669E-2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618.20000000000005</v>
      </c>
      <c r="F165" s="217">
        <v>610.01666666666665</v>
      </c>
      <c r="G165" s="219">
        <v>600.13333333333333</v>
      </c>
      <c r="H165" s="219">
        <v>582.06666666666672</v>
      </c>
      <c r="I165" s="219">
        <v>572.18333333333339</v>
      </c>
      <c r="J165" s="219">
        <v>628.08333333333326</v>
      </c>
      <c r="K165" s="219">
        <v>637.96666666666647</v>
      </c>
      <c r="L165" s="219">
        <v>656.03333333333319</v>
      </c>
      <c r="M165" s="220">
        <v>619.9</v>
      </c>
      <c r="N165" s="220">
        <v>591.95000000000005</v>
      </c>
      <c r="O165" s="220">
        <v>53166000</v>
      </c>
      <c r="P165" s="221">
        <v>-7.7363598500624742E-2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3004.2</v>
      </c>
      <c r="F166" s="217">
        <v>3028.4</v>
      </c>
      <c r="G166" s="219">
        <v>2976.8</v>
      </c>
      <c r="H166" s="219">
        <v>2949.4</v>
      </c>
      <c r="I166" s="219">
        <v>2897.8</v>
      </c>
      <c r="J166" s="219">
        <v>3055.8</v>
      </c>
      <c r="K166" s="219">
        <v>3107.3999999999996</v>
      </c>
      <c r="L166" s="219">
        <v>3134.8</v>
      </c>
      <c r="M166" s="220">
        <v>3080</v>
      </c>
      <c r="N166" s="220">
        <v>3001</v>
      </c>
      <c r="O166" s="220">
        <v>37827500</v>
      </c>
      <c r="P166" s="221">
        <v>3.6043438368733138E-2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143.74</v>
      </c>
      <c r="F167" s="217">
        <v>141.92999999999998</v>
      </c>
      <c r="G167" s="219">
        <v>139.57999999999996</v>
      </c>
      <c r="H167" s="219">
        <v>135.41999999999999</v>
      </c>
      <c r="I167" s="219">
        <v>133.06999999999996</v>
      </c>
      <c r="J167" s="219">
        <v>146.08999999999995</v>
      </c>
      <c r="K167" s="219">
        <v>148.43999999999997</v>
      </c>
      <c r="L167" s="219">
        <v>152.59999999999994</v>
      </c>
      <c r="M167" s="220">
        <v>144.28</v>
      </c>
      <c r="N167" s="220">
        <v>137.77000000000001</v>
      </c>
      <c r="O167" s="220">
        <v>165420000</v>
      </c>
      <c r="P167" s="221">
        <v>-4.0665305743713465E-2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727.3</v>
      </c>
      <c r="F168" s="217">
        <v>722.33333333333337</v>
      </c>
      <c r="G168" s="219">
        <v>715.11666666666679</v>
      </c>
      <c r="H168" s="219">
        <v>702.93333333333339</v>
      </c>
      <c r="I168" s="219">
        <v>695.71666666666681</v>
      </c>
      <c r="J168" s="219">
        <v>734.51666666666677</v>
      </c>
      <c r="K168" s="219">
        <v>741.73333333333323</v>
      </c>
      <c r="L168" s="219">
        <v>753.91666666666674</v>
      </c>
      <c r="M168" s="220">
        <v>729.55</v>
      </c>
      <c r="N168" s="220">
        <v>710.15</v>
      </c>
      <c r="O168" s="220">
        <v>20222400</v>
      </c>
      <c r="P168" s="221">
        <v>-0.13700454064388379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1622.8</v>
      </c>
      <c r="F169" s="217">
        <v>1628.5833333333333</v>
      </c>
      <c r="G169" s="219">
        <v>1609.2166666666665</v>
      </c>
      <c r="H169" s="219">
        <v>1595.6333333333332</v>
      </c>
      <c r="I169" s="219">
        <v>1576.2666666666664</v>
      </c>
      <c r="J169" s="219">
        <v>1642.1666666666665</v>
      </c>
      <c r="K169" s="219">
        <v>1661.5333333333333</v>
      </c>
      <c r="L169" s="219">
        <v>1675.1166666666666</v>
      </c>
      <c r="M169" s="220">
        <v>1647.95</v>
      </c>
      <c r="N169" s="220">
        <v>1615</v>
      </c>
      <c r="O169" s="220">
        <v>7570125</v>
      </c>
      <c r="P169" s="221">
        <v>-2.9611113781666105E-2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877.6</v>
      </c>
      <c r="F170" s="217">
        <v>882.7833333333333</v>
      </c>
      <c r="G170" s="219">
        <v>869.56666666666661</v>
      </c>
      <c r="H170" s="219">
        <v>861.5333333333333</v>
      </c>
      <c r="I170" s="219">
        <v>848.31666666666661</v>
      </c>
      <c r="J170" s="219">
        <v>890.81666666666661</v>
      </c>
      <c r="K170" s="219">
        <v>904.0333333333333</v>
      </c>
      <c r="L170" s="219">
        <v>912.06666666666661</v>
      </c>
      <c r="M170" s="220">
        <v>896</v>
      </c>
      <c r="N170" s="220">
        <v>874.75</v>
      </c>
      <c r="O170" s="220">
        <v>89418000</v>
      </c>
      <c r="P170" s="221">
        <v>-3.4826676165341706E-2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27813</v>
      </c>
      <c r="F171" s="217">
        <v>27471.883333333331</v>
      </c>
      <c r="G171" s="219">
        <v>27051.116666666661</v>
      </c>
      <c r="H171" s="219">
        <v>26289.23333333333</v>
      </c>
      <c r="I171" s="219">
        <v>25868.46666666666</v>
      </c>
      <c r="J171" s="219">
        <v>28233.766666666663</v>
      </c>
      <c r="K171" s="219">
        <v>28654.533333333333</v>
      </c>
      <c r="L171" s="219">
        <v>29416.416666666664</v>
      </c>
      <c r="M171" s="220">
        <v>27892.65</v>
      </c>
      <c r="N171" s="220">
        <v>26710</v>
      </c>
      <c r="O171" s="220">
        <v>236700</v>
      </c>
      <c r="P171" s="221">
        <v>7.8773685331062389E-3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7036.3</v>
      </c>
      <c r="F172" s="217">
        <v>6926.8166666666657</v>
      </c>
      <c r="G172" s="219">
        <v>6803.6333333333314</v>
      </c>
      <c r="H172" s="219">
        <v>6570.9666666666653</v>
      </c>
      <c r="I172" s="219">
        <v>6447.783333333331</v>
      </c>
      <c r="J172" s="219">
        <v>7159.4833333333318</v>
      </c>
      <c r="K172" s="219">
        <v>7282.6666666666661</v>
      </c>
      <c r="L172" s="219">
        <v>7515.3333333333321</v>
      </c>
      <c r="M172" s="220">
        <v>7050</v>
      </c>
      <c r="N172" s="220">
        <v>6694.15</v>
      </c>
      <c r="O172" s="220">
        <v>2140950</v>
      </c>
      <c r="P172" s="221">
        <v>-1.0194174757281554E-2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2374.0500000000002</v>
      </c>
      <c r="F173" s="217">
        <v>2353.4</v>
      </c>
      <c r="G173" s="219">
        <v>2323.9500000000003</v>
      </c>
      <c r="H173" s="219">
        <v>2273.8500000000004</v>
      </c>
      <c r="I173" s="219">
        <v>2244.4000000000005</v>
      </c>
      <c r="J173" s="219">
        <v>2403.5</v>
      </c>
      <c r="K173" s="219">
        <v>2432.9499999999998</v>
      </c>
      <c r="L173" s="219">
        <v>2483.0499999999997</v>
      </c>
      <c r="M173" s="220">
        <v>2382.85</v>
      </c>
      <c r="N173" s="220">
        <v>2303.3000000000002</v>
      </c>
      <c r="O173" s="220">
        <v>4861875</v>
      </c>
      <c r="P173" s="221">
        <v>-7.8601378722194581E-2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2809.6</v>
      </c>
      <c r="F174" s="217">
        <v>2795.4666666666667</v>
      </c>
      <c r="G174" s="219">
        <v>2760.9833333333336</v>
      </c>
      <c r="H174" s="219">
        <v>2712.3666666666668</v>
      </c>
      <c r="I174" s="219">
        <v>2677.8833333333337</v>
      </c>
      <c r="J174" s="219">
        <v>2844.0833333333335</v>
      </c>
      <c r="K174" s="219">
        <v>2878.5666666666662</v>
      </c>
      <c r="L174" s="219">
        <v>2927.1833333333334</v>
      </c>
      <c r="M174" s="220">
        <v>2829.95</v>
      </c>
      <c r="N174" s="220">
        <v>2746.85</v>
      </c>
      <c r="O174" s="220">
        <v>8019300</v>
      </c>
      <c r="P174" s="221">
        <v>-5.5061572231109787E-3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1585.3</v>
      </c>
      <c r="F175" s="217">
        <v>1578.2333333333333</v>
      </c>
      <c r="G175" s="219">
        <v>1569.1666666666667</v>
      </c>
      <c r="H175" s="219">
        <v>1553.0333333333333</v>
      </c>
      <c r="I175" s="219">
        <v>1543.9666666666667</v>
      </c>
      <c r="J175" s="219">
        <v>1594.3666666666668</v>
      </c>
      <c r="K175" s="219">
        <v>1603.4333333333334</v>
      </c>
      <c r="L175" s="219">
        <v>1619.5666666666668</v>
      </c>
      <c r="M175" s="220">
        <v>1587.3</v>
      </c>
      <c r="N175" s="220">
        <v>1562.1</v>
      </c>
      <c r="O175" s="220">
        <v>16752400</v>
      </c>
      <c r="P175" s="221">
        <v>-3.9680053463650981E-4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781.15</v>
      </c>
      <c r="F176" s="217">
        <v>782.95000000000016</v>
      </c>
      <c r="G176" s="219">
        <v>772.40000000000032</v>
      </c>
      <c r="H176" s="219">
        <v>763.6500000000002</v>
      </c>
      <c r="I176" s="219">
        <v>753.10000000000036</v>
      </c>
      <c r="J176" s="219">
        <v>791.70000000000027</v>
      </c>
      <c r="K176" s="219">
        <v>802.25000000000023</v>
      </c>
      <c r="L176" s="219">
        <v>811.00000000000023</v>
      </c>
      <c r="M176" s="220">
        <v>793.5</v>
      </c>
      <c r="N176" s="220">
        <v>774.2</v>
      </c>
      <c r="O176" s="220">
        <v>6702000</v>
      </c>
      <c r="P176" s="221">
        <v>6.7598017124831005E-3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747.05</v>
      </c>
      <c r="F177" s="217">
        <v>743</v>
      </c>
      <c r="G177" s="219">
        <v>729.55</v>
      </c>
      <c r="H177" s="219">
        <v>712.05</v>
      </c>
      <c r="I177" s="219">
        <v>698.59999999999991</v>
      </c>
      <c r="J177" s="219">
        <v>760.5</v>
      </c>
      <c r="K177" s="219">
        <v>773.95</v>
      </c>
      <c r="L177" s="219">
        <v>791.45</v>
      </c>
      <c r="M177" s="220">
        <v>756.45</v>
      </c>
      <c r="N177" s="220">
        <v>725.5</v>
      </c>
      <c r="O177" s="220">
        <v>9564000</v>
      </c>
      <c r="P177" s="221">
        <v>-4.6831095847642834E-3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1068.05</v>
      </c>
      <c r="F178" s="217">
        <v>1056.7833333333335</v>
      </c>
      <c r="G178" s="219">
        <v>1041.0666666666671</v>
      </c>
      <c r="H178" s="219">
        <v>1014.0833333333335</v>
      </c>
      <c r="I178" s="219">
        <v>998.36666666666702</v>
      </c>
      <c r="J178" s="219">
        <v>1083.7666666666671</v>
      </c>
      <c r="K178" s="219">
        <v>1099.4833333333338</v>
      </c>
      <c r="L178" s="219">
        <v>1126.4666666666672</v>
      </c>
      <c r="M178" s="220">
        <v>1072.5</v>
      </c>
      <c r="N178" s="220">
        <v>1029.8</v>
      </c>
      <c r="O178" s="220">
        <v>10549000</v>
      </c>
      <c r="P178" s="221">
        <v>-7.2758037225042302E-2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1787.9</v>
      </c>
      <c r="F179" s="217">
        <v>1791.3666666666668</v>
      </c>
      <c r="G179" s="219">
        <v>1763.7333333333336</v>
      </c>
      <c r="H179" s="219">
        <v>1739.5666666666668</v>
      </c>
      <c r="I179" s="219">
        <v>1711.9333333333336</v>
      </c>
      <c r="J179" s="219">
        <v>1815.5333333333335</v>
      </c>
      <c r="K179" s="219">
        <v>1843.1666666666667</v>
      </c>
      <c r="L179" s="219">
        <v>1867.3333333333335</v>
      </c>
      <c r="M179" s="220">
        <v>1819</v>
      </c>
      <c r="N179" s="220">
        <v>1767.2</v>
      </c>
      <c r="O179" s="220">
        <v>7336500</v>
      </c>
      <c r="P179" s="221">
        <v>-3.9473684210526314E-2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1206.3499999999999</v>
      </c>
      <c r="F180" s="217">
        <v>1198.9166666666667</v>
      </c>
      <c r="G180" s="219">
        <v>1186.8333333333335</v>
      </c>
      <c r="H180" s="219">
        <v>1167.3166666666668</v>
      </c>
      <c r="I180" s="219">
        <v>1155.2333333333336</v>
      </c>
      <c r="J180" s="219">
        <v>1218.4333333333334</v>
      </c>
      <c r="K180" s="219">
        <v>1230.5166666666669</v>
      </c>
      <c r="L180" s="219">
        <v>1250.0333333333333</v>
      </c>
      <c r="M180" s="220">
        <v>1211</v>
      </c>
      <c r="N180" s="220">
        <v>1179.4000000000001</v>
      </c>
      <c r="O180" s="220">
        <v>10221300</v>
      </c>
      <c r="P180" s="221">
        <v>-1.0671196480682956E-2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1005.2</v>
      </c>
      <c r="F181" s="217">
        <v>997.33333333333337</v>
      </c>
      <c r="G181" s="219">
        <v>985.01666666666677</v>
      </c>
      <c r="H181" s="219">
        <v>964.83333333333337</v>
      </c>
      <c r="I181" s="219">
        <v>952.51666666666677</v>
      </c>
      <c r="J181" s="219">
        <v>1017.5166666666668</v>
      </c>
      <c r="K181" s="219">
        <v>1029.8333333333335</v>
      </c>
      <c r="L181" s="219">
        <v>1050.0166666666669</v>
      </c>
      <c r="M181" s="220">
        <v>1009.65</v>
      </c>
      <c r="N181" s="220">
        <v>977.15</v>
      </c>
      <c r="O181" s="220">
        <v>68128500</v>
      </c>
      <c r="P181" s="221">
        <v>7.0900587019858394E-2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423.55</v>
      </c>
      <c r="F182" s="217">
        <v>419.18333333333334</v>
      </c>
      <c r="G182" s="219">
        <v>413.36666666666667</v>
      </c>
      <c r="H182" s="219">
        <v>403.18333333333334</v>
      </c>
      <c r="I182" s="219">
        <v>397.36666666666667</v>
      </c>
      <c r="J182" s="219">
        <v>429.36666666666667</v>
      </c>
      <c r="K182" s="219">
        <v>435.18333333333339</v>
      </c>
      <c r="L182" s="219">
        <v>445.36666666666667</v>
      </c>
      <c r="M182" s="220">
        <v>425</v>
      </c>
      <c r="N182" s="220">
        <v>409</v>
      </c>
      <c r="O182" s="220">
        <v>93337650</v>
      </c>
      <c r="P182" s="221">
        <v>-3.7865293626495967E-2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160.5</v>
      </c>
      <c r="F183" s="217">
        <v>159.19999999999999</v>
      </c>
      <c r="G183" s="219">
        <v>157.60999999999999</v>
      </c>
      <c r="H183" s="219">
        <v>154.72</v>
      </c>
      <c r="I183" s="219">
        <v>153.13</v>
      </c>
      <c r="J183" s="219">
        <v>162.08999999999997</v>
      </c>
      <c r="K183" s="219">
        <v>163.68</v>
      </c>
      <c r="L183" s="219">
        <v>166.56999999999996</v>
      </c>
      <c r="M183" s="220">
        <v>160.79</v>
      </c>
      <c r="N183" s="220">
        <v>156.31</v>
      </c>
      <c r="O183" s="220">
        <v>275984500</v>
      </c>
      <c r="P183" s="221">
        <v>-5.1544248289418969E-2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4282.05</v>
      </c>
      <c r="F184" s="217">
        <v>4288.2666666666664</v>
      </c>
      <c r="G184" s="219">
        <v>4257.083333333333</v>
      </c>
      <c r="H184" s="219">
        <v>4232.1166666666668</v>
      </c>
      <c r="I184" s="219">
        <v>4200.9333333333334</v>
      </c>
      <c r="J184" s="219">
        <v>4313.2333333333327</v>
      </c>
      <c r="K184" s="219">
        <v>4344.416666666667</v>
      </c>
      <c r="L184" s="219">
        <v>4369.3833333333323</v>
      </c>
      <c r="M184" s="220">
        <v>4319.45</v>
      </c>
      <c r="N184" s="220">
        <v>4263.3</v>
      </c>
      <c r="O184" s="220">
        <v>18055625</v>
      </c>
      <c r="P184" s="221">
        <v>-2.1639151502508131E-2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1496.7</v>
      </c>
      <c r="F185" s="217">
        <v>1492.4166666666667</v>
      </c>
      <c r="G185" s="219">
        <v>1479.0833333333335</v>
      </c>
      <c r="H185" s="219">
        <v>1461.4666666666667</v>
      </c>
      <c r="I185" s="219">
        <v>1448.1333333333334</v>
      </c>
      <c r="J185" s="219">
        <v>1510.0333333333335</v>
      </c>
      <c r="K185" s="219">
        <v>1523.366666666667</v>
      </c>
      <c r="L185" s="219">
        <v>1540.9833333333336</v>
      </c>
      <c r="M185" s="220">
        <v>1505.75</v>
      </c>
      <c r="N185" s="220">
        <v>1474.8</v>
      </c>
      <c r="O185" s="220">
        <v>17087400</v>
      </c>
      <c r="P185" s="221">
        <v>-8.4949343731504368E-3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3257.4</v>
      </c>
      <c r="F186" s="217">
        <v>3252.1000000000004</v>
      </c>
      <c r="G186" s="219">
        <v>3230.9000000000005</v>
      </c>
      <c r="H186" s="219">
        <v>3204.4</v>
      </c>
      <c r="I186" s="219">
        <v>3183.2000000000003</v>
      </c>
      <c r="J186" s="219">
        <v>3278.6000000000008</v>
      </c>
      <c r="K186" s="219">
        <v>3299.8000000000006</v>
      </c>
      <c r="L186" s="219">
        <v>3326.3000000000011</v>
      </c>
      <c r="M186" s="220">
        <v>3273.3</v>
      </c>
      <c r="N186" s="220">
        <v>3225.6</v>
      </c>
      <c r="O186" s="220">
        <v>9823975</v>
      </c>
      <c r="P186" s="221">
        <v>-1.5296231079807196E-3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3036.55</v>
      </c>
      <c r="F187" s="217">
        <v>3005.8166666666671</v>
      </c>
      <c r="G187" s="219">
        <v>2965.3833333333341</v>
      </c>
      <c r="H187" s="219">
        <v>2894.2166666666672</v>
      </c>
      <c r="I187" s="219">
        <v>2853.7833333333342</v>
      </c>
      <c r="J187" s="219">
        <v>3076.983333333334</v>
      </c>
      <c r="K187" s="219">
        <v>3117.4166666666674</v>
      </c>
      <c r="L187" s="219">
        <v>3188.5833333333339</v>
      </c>
      <c r="M187" s="220">
        <v>3046.25</v>
      </c>
      <c r="N187" s="220">
        <v>2934.65</v>
      </c>
      <c r="O187" s="220">
        <v>1199250</v>
      </c>
      <c r="P187" s="221">
        <v>3.0947775628626693E-2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5208.5</v>
      </c>
      <c r="F188" s="217">
        <v>5176.9833333333336</v>
      </c>
      <c r="G188" s="219">
        <v>5113.9666666666672</v>
      </c>
      <c r="H188" s="219">
        <v>5019.4333333333334</v>
      </c>
      <c r="I188" s="219">
        <v>4956.416666666667</v>
      </c>
      <c r="J188" s="219">
        <v>5271.5166666666673</v>
      </c>
      <c r="K188" s="219">
        <v>5334.5333333333338</v>
      </c>
      <c r="L188" s="219">
        <v>5429.0666666666675</v>
      </c>
      <c r="M188" s="220">
        <v>5240</v>
      </c>
      <c r="N188" s="220">
        <v>5082.45</v>
      </c>
      <c r="O188" s="220">
        <v>3192400</v>
      </c>
      <c r="P188" s="221">
        <v>2.366446482395947E-2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2421.65</v>
      </c>
      <c r="F189" s="217">
        <v>2411.1666666666665</v>
      </c>
      <c r="G189" s="219">
        <v>2378.8833333333332</v>
      </c>
      <c r="H189" s="219">
        <v>2336.1166666666668</v>
      </c>
      <c r="I189" s="219">
        <v>2303.8333333333335</v>
      </c>
      <c r="J189" s="219">
        <v>2453.9333333333329</v>
      </c>
      <c r="K189" s="219">
        <v>2486.2166666666667</v>
      </c>
      <c r="L189" s="219">
        <v>2528.9833333333327</v>
      </c>
      <c r="M189" s="220">
        <v>2443.4499999999998</v>
      </c>
      <c r="N189" s="220">
        <v>2368.4</v>
      </c>
      <c r="O189" s="220">
        <v>5428850</v>
      </c>
      <c r="P189" s="221">
        <v>6.4219554030874787E-2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2011</v>
      </c>
      <c r="F190" s="217">
        <v>2020.2666666666667</v>
      </c>
      <c r="G190" s="219">
        <v>1997.7833333333333</v>
      </c>
      <c r="H190" s="219">
        <v>1984.5666666666666</v>
      </c>
      <c r="I190" s="219">
        <v>1962.0833333333333</v>
      </c>
      <c r="J190" s="219">
        <v>2033.4833333333333</v>
      </c>
      <c r="K190" s="219">
        <v>2055.9666666666662</v>
      </c>
      <c r="L190" s="219">
        <v>2069.1833333333334</v>
      </c>
      <c r="M190" s="220">
        <v>2042.75</v>
      </c>
      <c r="N190" s="220">
        <v>2007.05</v>
      </c>
      <c r="O190" s="220">
        <v>2637200</v>
      </c>
      <c r="P190" s="221">
        <v>-8.1239656988114934E-3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11541.5</v>
      </c>
      <c r="F191" s="217">
        <v>11457.133333333333</v>
      </c>
      <c r="G191" s="219">
        <v>11322.316666666666</v>
      </c>
      <c r="H191" s="219">
        <v>11103.133333333333</v>
      </c>
      <c r="I191" s="219">
        <v>10968.316666666666</v>
      </c>
      <c r="J191" s="219">
        <v>11676.316666666666</v>
      </c>
      <c r="K191" s="219">
        <v>11811.133333333335</v>
      </c>
      <c r="L191" s="219">
        <v>12030.316666666666</v>
      </c>
      <c r="M191" s="220">
        <v>11591.95</v>
      </c>
      <c r="N191" s="220">
        <v>11237.95</v>
      </c>
      <c r="O191" s="220">
        <v>2606700</v>
      </c>
      <c r="P191" s="221">
        <v>-1.7229678781480923E-2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546.85</v>
      </c>
      <c r="F192" s="217">
        <v>545.69999999999993</v>
      </c>
      <c r="G192" s="219">
        <v>533.49999999999989</v>
      </c>
      <c r="H192" s="219">
        <v>520.15</v>
      </c>
      <c r="I192" s="219">
        <v>507.94999999999993</v>
      </c>
      <c r="J192" s="219">
        <v>559.04999999999984</v>
      </c>
      <c r="K192" s="219">
        <v>571.24999999999989</v>
      </c>
      <c r="L192" s="219">
        <v>584.5999999999998</v>
      </c>
      <c r="M192" s="220">
        <v>557.9</v>
      </c>
      <c r="N192" s="220">
        <v>532.35</v>
      </c>
      <c r="O192" s="220">
        <v>37901500</v>
      </c>
      <c r="P192" s="221">
        <v>-3.4922211188348228E-2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448.3</v>
      </c>
      <c r="F193" s="217">
        <v>443.7</v>
      </c>
      <c r="G193" s="219">
        <v>437.59999999999997</v>
      </c>
      <c r="H193" s="219">
        <v>426.9</v>
      </c>
      <c r="I193" s="219">
        <v>420.79999999999995</v>
      </c>
      <c r="J193" s="219">
        <v>454.4</v>
      </c>
      <c r="K193" s="219">
        <v>460.5</v>
      </c>
      <c r="L193" s="219">
        <v>471.2</v>
      </c>
      <c r="M193" s="220">
        <v>449.8</v>
      </c>
      <c r="N193" s="220">
        <v>433</v>
      </c>
      <c r="O193" s="220">
        <v>146464000</v>
      </c>
      <c r="P193" s="221">
        <v>-6.2757565053573536E-2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1488.55</v>
      </c>
      <c r="F194" s="217">
        <v>1478.3</v>
      </c>
      <c r="G194" s="219">
        <v>1452.25</v>
      </c>
      <c r="H194" s="219">
        <v>1415.95</v>
      </c>
      <c r="I194" s="219">
        <v>1389.9</v>
      </c>
      <c r="J194" s="219">
        <v>1514.6</v>
      </c>
      <c r="K194" s="219">
        <v>1540.6499999999996</v>
      </c>
      <c r="L194" s="219">
        <v>1576.9499999999998</v>
      </c>
      <c r="M194" s="220">
        <v>1504.35</v>
      </c>
      <c r="N194" s="220">
        <v>1442</v>
      </c>
      <c r="O194" s="220">
        <v>8194800</v>
      </c>
      <c r="P194" s="221">
        <v>6.0897933820102529E-2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505.6</v>
      </c>
      <c r="F195" s="217">
        <v>511.38333333333338</v>
      </c>
      <c r="G195" s="219">
        <v>495.36666666666679</v>
      </c>
      <c r="H195" s="219">
        <v>485.13333333333338</v>
      </c>
      <c r="I195" s="219">
        <v>469.11666666666679</v>
      </c>
      <c r="J195" s="219">
        <v>521.61666666666679</v>
      </c>
      <c r="K195" s="219">
        <v>537.63333333333333</v>
      </c>
      <c r="L195" s="219">
        <v>547.86666666666679</v>
      </c>
      <c r="M195" s="220">
        <v>527.4</v>
      </c>
      <c r="N195" s="220">
        <v>501.15</v>
      </c>
      <c r="O195" s="220">
        <v>62194500</v>
      </c>
      <c r="P195" s="221">
        <v>3.2805260798086981E-2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1154.9000000000001</v>
      </c>
      <c r="F196" s="217">
        <v>1149.9666666666665</v>
      </c>
      <c r="G196" s="219">
        <v>1132.883333333333</v>
      </c>
      <c r="H196" s="219">
        <v>1110.8666666666666</v>
      </c>
      <c r="I196" s="219">
        <v>1093.7833333333331</v>
      </c>
      <c r="J196" s="219">
        <v>1171.9833333333329</v>
      </c>
      <c r="K196" s="219">
        <v>1189.0666666666664</v>
      </c>
      <c r="L196" s="219">
        <v>1211.0833333333328</v>
      </c>
      <c r="M196" s="220">
        <v>1167.05</v>
      </c>
      <c r="N196" s="220">
        <v>1127.95</v>
      </c>
      <c r="O196" s="220">
        <v>17147700</v>
      </c>
      <c r="P196" s="221">
        <v>2.2485778684125792E-2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24509.25</v>
      </c>
      <c r="D10" s="34">
        <v>24488.916666666668</v>
      </c>
      <c r="E10" s="34">
        <v>24382.633333333335</v>
      </c>
      <c r="F10" s="34">
        <v>24256.016666666666</v>
      </c>
      <c r="G10" s="34">
        <v>24149.733333333334</v>
      </c>
      <c r="H10" s="34">
        <v>24615.533333333336</v>
      </c>
      <c r="I10" s="34">
        <v>24721.816666666669</v>
      </c>
      <c r="J10" s="34">
        <v>24848.433333333338</v>
      </c>
      <c r="K10" s="34">
        <v>24595.200000000001</v>
      </c>
      <c r="L10" s="34">
        <v>24362.3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52280.4</v>
      </c>
      <c r="D11" s="34">
        <v>52193.983333333337</v>
      </c>
      <c r="E11" s="34">
        <v>51960.966666666674</v>
      </c>
      <c r="F11" s="34">
        <v>51641.53333333334</v>
      </c>
      <c r="G11" s="34">
        <v>51408.516666666677</v>
      </c>
      <c r="H11" s="34">
        <v>52513.416666666672</v>
      </c>
      <c r="I11" s="34">
        <v>52746.433333333334</v>
      </c>
      <c r="J11" s="34">
        <v>53065.866666666669</v>
      </c>
      <c r="K11" s="34">
        <v>52427</v>
      </c>
      <c r="L11" s="34">
        <v>51874.55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7177.65</v>
      </c>
      <c r="D12" s="36">
        <v>7125.2333333333336</v>
      </c>
      <c r="E12" s="36">
        <v>7042.916666666667</v>
      </c>
      <c r="F12" s="36">
        <v>6908.1833333333334</v>
      </c>
      <c r="G12" s="36">
        <v>6825.8666666666668</v>
      </c>
      <c r="H12" s="36">
        <v>7259.9666666666672</v>
      </c>
      <c r="I12" s="36">
        <v>7342.2833333333328</v>
      </c>
      <c r="J12" s="36">
        <v>7477.0166666666673</v>
      </c>
      <c r="K12" s="36">
        <v>7207.55</v>
      </c>
      <c r="L12" s="36">
        <v>6990.5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9157.7999999999993</v>
      </c>
      <c r="D13" s="36">
        <v>9121.4666666666672</v>
      </c>
      <c r="E13" s="36">
        <v>9064.1833333333343</v>
      </c>
      <c r="F13" s="36">
        <v>8970.5666666666675</v>
      </c>
      <c r="G13" s="36">
        <v>8913.2833333333347</v>
      </c>
      <c r="H13" s="36">
        <v>9215.0833333333339</v>
      </c>
      <c r="I13" s="36">
        <v>9272.3666666666668</v>
      </c>
      <c r="J13" s="36">
        <v>9365.9833333333336</v>
      </c>
      <c r="K13" s="36">
        <v>9178.75</v>
      </c>
      <c r="L13" s="36">
        <v>9027.85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39773.15</v>
      </c>
      <c r="D14" s="36">
        <v>39712.366666666661</v>
      </c>
      <c r="E14" s="36">
        <v>39479.233333333323</v>
      </c>
      <c r="F14" s="36">
        <v>39185.316666666658</v>
      </c>
      <c r="G14" s="36">
        <v>38952.18333333332</v>
      </c>
      <c r="H14" s="36">
        <v>40006.283333333326</v>
      </c>
      <c r="I14" s="36">
        <v>40239.416666666672</v>
      </c>
      <c r="J14" s="36">
        <v>40533.333333333328</v>
      </c>
      <c r="K14" s="36">
        <v>39945.5</v>
      </c>
      <c r="L14" s="36">
        <v>39418.449999999997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11128.6</v>
      </c>
      <c r="D15" s="36">
        <v>11035.25</v>
      </c>
      <c r="E15" s="36">
        <v>10895.9</v>
      </c>
      <c r="F15" s="36">
        <v>10663.199999999999</v>
      </c>
      <c r="G15" s="36">
        <v>10523.849999999999</v>
      </c>
      <c r="H15" s="36">
        <v>11267.95</v>
      </c>
      <c r="I15" s="36">
        <v>11407.3</v>
      </c>
      <c r="J15" s="36">
        <v>11640.000000000002</v>
      </c>
      <c r="K15" s="36">
        <v>11174.6</v>
      </c>
      <c r="L15" s="36">
        <v>10802.55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15867.1</v>
      </c>
      <c r="D16" s="36">
        <v>15756.15</v>
      </c>
      <c r="E16" s="36">
        <v>15588.75</v>
      </c>
      <c r="F16" s="36">
        <v>15310.4</v>
      </c>
      <c r="G16" s="36">
        <v>15143</v>
      </c>
      <c r="H16" s="36">
        <v>16034.5</v>
      </c>
      <c r="I16" s="36">
        <v>16201.899999999998</v>
      </c>
      <c r="J16" s="36">
        <v>16480.25</v>
      </c>
      <c r="K16" s="36">
        <v>15923.55</v>
      </c>
      <c r="L16" s="36">
        <v>15477.8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7716.95</v>
      </c>
      <c r="D17" s="36">
        <v>7633.9333333333334</v>
      </c>
      <c r="E17" s="36">
        <v>7508.0166666666664</v>
      </c>
      <c r="F17" s="36">
        <v>7299.083333333333</v>
      </c>
      <c r="G17" s="36">
        <v>7173.1666666666661</v>
      </c>
      <c r="H17" s="36">
        <v>7842.8666666666668</v>
      </c>
      <c r="I17" s="36">
        <v>7968.7833333333328</v>
      </c>
      <c r="J17" s="36">
        <v>8177.7166666666672</v>
      </c>
      <c r="K17" s="31">
        <v>7759.85</v>
      </c>
      <c r="L17" s="31">
        <v>7425</v>
      </c>
      <c r="M17" s="31">
        <v>3.6372200000000001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2635.05</v>
      </c>
      <c r="D18" s="36">
        <v>2641.9833333333336</v>
      </c>
      <c r="E18" s="36">
        <v>2613.0666666666671</v>
      </c>
      <c r="F18" s="36">
        <v>2591.0833333333335</v>
      </c>
      <c r="G18" s="36">
        <v>2562.166666666667</v>
      </c>
      <c r="H18" s="36">
        <v>2663.9666666666672</v>
      </c>
      <c r="I18" s="36">
        <v>2692.8833333333332</v>
      </c>
      <c r="J18" s="36">
        <v>2714.8666666666672</v>
      </c>
      <c r="K18" s="31">
        <v>2670.9</v>
      </c>
      <c r="L18" s="31">
        <v>2620</v>
      </c>
      <c r="M18" s="31">
        <v>2.75075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1485.45</v>
      </c>
      <c r="D19" s="36">
        <v>1482.2666666666664</v>
      </c>
      <c r="E19" s="36">
        <v>1464.2833333333328</v>
      </c>
      <c r="F19" s="36">
        <v>1443.1166666666663</v>
      </c>
      <c r="G19" s="36">
        <v>1425.1333333333328</v>
      </c>
      <c r="H19" s="36">
        <v>1503.4333333333329</v>
      </c>
      <c r="I19" s="36">
        <v>1521.4166666666665</v>
      </c>
      <c r="J19" s="36">
        <v>1542.583333333333</v>
      </c>
      <c r="K19" s="31">
        <v>1500.25</v>
      </c>
      <c r="L19" s="31">
        <v>1461.1</v>
      </c>
      <c r="M19" s="31">
        <v>4.4780300000000004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655.4</v>
      </c>
      <c r="D20" s="36">
        <v>646.93333333333328</v>
      </c>
      <c r="E20" s="36">
        <v>633.46666666666658</v>
      </c>
      <c r="F20" s="36">
        <v>611.5333333333333</v>
      </c>
      <c r="G20" s="36">
        <v>598.06666666666661</v>
      </c>
      <c r="H20" s="36">
        <v>668.86666666666656</v>
      </c>
      <c r="I20" s="36">
        <v>682.33333333333326</v>
      </c>
      <c r="J20" s="36">
        <v>704.26666666666654</v>
      </c>
      <c r="K20" s="31">
        <v>660.4</v>
      </c>
      <c r="L20" s="31">
        <v>625</v>
      </c>
      <c r="M20" s="31">
        <v>65.299130000000005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1011.05</v>
      </c>
      <c r="D21" s="36">
        <v>1002.9499999999999</v>
      </c>
      <c r="E21" s="36">
        <v>990.59999999999991</v>
      </c>
      <c r="F21" s="36">
        <v>970.15</v>
      </c>
      <c r="G21" s="36">
        <v>957.8</v>
      </c>
      <c r="H21" s="36">
        <v>1023.3999999999999</v>
      </c>
      <c r="I21" s="36">
        <v>1035.75</v>
      </c>
      <c r="J21" s="36">
        <v>1056.1999999999998</v>
      </c>
      <c r="K21" s="31">
        <v>1015.3</v>
      </c>
      <c r="L21" s="31">
        <v>982.5</v>
      </c>
      <c r="M21" s="31">
        <v>7.8862300000000003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3000.85</v>
      </c>
      <c r="D22" s="36">
        <v>2999.9666666666667</v>
      </c>
      <c r="E22" s="36">
        <v>2973.0333333333333</v>
      </c>
      <c r="F22" s="36">
        <v>2945.2166666666667</v>
      </c>
      <c r="G22" s="36">
        <v>2918.2833333333333</v>
      </c>
      <c r="H22" s="36">
        <v>3027.7833333333333</v>
      </c>
      <c r="I22" s="36">
        <v>3054.7166666666667</v>
      </c>
      <c r="J22" s="36">
        <v>3082.5333333333333</v>
      </c>
      <c r="K22" s="31">
        <v>3026.9</v>
      </c>
      <c r="L22" s="31">
        <v>2972.15</v>
      </c>
      <c r="M22" s="31">
        <v>6.6208499999999999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1715.25</v>
      </c>
      <c r="D23" s="36">
        <v>1717.0333333333335</v>
      </c>
      <c r="E23" s="36">
        <v>1698.416666666667</v>
      </c>
      <c r="F23" s="36">
        <v>1681.5833333333335</v>
      </c>
      <c r="G23" s="36">
        <v>1662.9666666666669</v>
      </c>
      <c r="H23" s="36">
        <v>1733.866666666667</v>
      </c>
      <c r="I23" s="36">
        <v>1752.4833333333333</v>
      </c>
      <c r="J23" s="36">
        <v>1769.3166666666671</v>
      </c>
      <c r="K23" s="31">
        <v>1735.65</v>
      </c>
      <c r="L23" s="31">
        <v>1700.2</v>
      </c>
      <c r="M23" s="31">
        <v>3.0925400000000001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1467.35</v>
      </c>
      <c r="D24" s="36">
        <v>1461.6333333333332</v>
      </c>
      <c r="E24" s="36">
        <v>1448.2666666666664</v>
      </c>
      <c r="F24" s="36">
        <v>1429.1833333333332</v>
      </c>
      <c r="G24" s="36">
        <v>1415.8166666666664</v>
      </c>
      <c r="H24" s="36">
        <v>1480.7166666666665</v>
      </c>
      <c r="I24" s="36">
        <v>1494.0833333333333</v>
      </c>
      <c r="J24" s="36">
        <v>1513.1666666666665</v>
      </c>
      <c r="K24" s="31">
        <v>1475</v>
      </c>
      <c r="L24" s="31">
        <v>1442.55</v>
      </c>
      <c r="M24" s="31">
        <v>17.212610000000002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696.15</v>
      </c>
      <c r="D25" s="36">
        <v>696.11666666666667</v>
      </c>
      <c r="E25" s="36">
        <v>682.2833333333333</v>
      </c>
      <c r="F25" s="36">
        <v>668.41666666666663</v>
      </c>
      <c r="G25" s="36">
        <v>654.58333333333326</v>
      </c>
      <c r="H25" s="36">
        <v>709.98333333333335</v>
      </c>
      <c r="I25" s="36">
        <v>723.81666666666661</v>
      </c>
      <c r="J25" s="36">
        <v>737.68333333333339</v>
      </c>
      <c r="K25" s="31">
        <v>709.95</v>
      </c>
      <c r="L25" s="31">
        <v>682.25</v>
      </c>
      <c r="M25" s="31">
        <v>24.440339999999999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886.1</v>
      </c>
      <c r="D26" s="36">
        <v>885.56666666666661</v>
      </c>
      <c r="E26" s="36">
        <v>875.03333333333319</v>
      </c>
      <c r="F26" s="36">
        <v>863.96666666666658</v>
      </c>
      <c r="G26" s="36">
        <v>853.43333333333317</v>
      </c>
      <c r="H26" s="36">
        <v>896.63333333333321</v>
      </c>
      <c r="I26" s="36">
        <v>907.16666666666652</v>
      </c>
      <c r="J26" s="36">
        <v>918.23333333333323</v>
      </c>
      <c r="K26" s="31">
        <v>896.1</v>
      </c>
      <c r="L26" s="31">
        <v>874.5</v>
      </c>
      <c r="M26" s="31">
        <v>33.345799999999997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323.89999999999998</v>
      </c>
      <c r="D27" s="36">
        <v>322.06666666666666</v>
      </c>
      <c r="E27" s="36">
        <v>317.33333333333331</v>
      </c>
      <c r="F27" s="36">
        <v>310.76666666666665</v>
      </c>
      <c r="G27" s="36">
        <v>306.0333333333333</v>
      </c>
      <c r="H27" s="36">
        <v>328.63333333333333</v>
      </c>
      <c r="I27" s="36">
        <v>333.36666666666667</v>
      </c>
      <c r="J27" s="36">
        <v>339.93333333333334</v>
      </c>
      <c r="K27" s="31">
        <v>326.8</v>
      </c>
      <c r="L27" s="31">
        <v>315.5</v>
      </c>
      <c r="M27" s="31">
        <v>11.146409999999999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217.54</v>
      </c>
      <c r="D28" s="36">
        <v>216.20666666666668</v>
      </c>
      <c r="E28" s="36">
        <v>214.04333333333335</v>
      </c>
      <c r="F28" s="36">
        <v>210.54666666666668</v>
      </c>
      <c r="G28" s="36">
        <v>208.38333333333335</v>
      </c>
      <c r="H28" s="36">
        <v>219.70333333333335</v>
      </c>
      <c r="I28" s="36">
        <v>221.8666666666667</v>
      </c>
      <c r="J28" s="36">
        <v>225.36333333333334</v>
      </c>
      <c r="K28" s="31">
        <v>218.37</v>
      </c>
      <c r="L28" s="31">
        <v>212.71</v>
      </c>
      <c r="M28" s="31">
        <v>37.296709999999997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313.14999999999998</v>
      </c>
      <c r="D29" s="36">
        <v>314.40000000000003</v>
      </c>
      <c r="E29" s="36">
        <v>310.00000000000006</v>
      </c>
      <c r="F29" s="36">
        <v>306.85000000000002</v>
      </c>
      <c r="G29" s="36">
        <v>302.45000000000005</v>
      </c>
      <c r="H29" s="36">
        <v>317.55000000000007</v>
      </c>
      <c r="I29" s="36">
        <v>321.95000000000005</v>
      </c>
      <c r="J29" s="36">
        <v>325.10000000000008</v>
      </c>
      <c r="K29" s="31">
        <v>318.8</v>
      </c>
      <c r="L29" s="31">
        <v>311.25</v>
      </c>
      <c r="M29" s="31">
        <v>40.026179999999997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5216.7</v>
      </c>
      <c r="D30" s="36">
        <v>5182.55</v>
      </c>
      <c r="E30" s="36">
        <v>5121.1500000000005</v>
      </c>
      <c r="F30" s="36">
        <v>5025.6000000000004</v>
      </c>
      <c r="G30" s="36">
        <v>4964.2000000000007</v>
      </c>
      <c r="H30" s="36">
        <v>5278.1</v>
      </c>
      <c r="I30" s="36">
        <v>5339.5</v>
      </c>
      <c r="J30" s="36">
        <v>5435.05</v>
      </c>
      <c r="K30" s="31">
        <v>5243.95</v>
      </c>
      <c r="L30" s="31">
        <v>5087</v>
      </c>
      <c r="M30" s="31">
        <v>1.3311599999999999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687.1</v>
      </c>
      <c r="D31" s="36">
        <v>683.15</v>
      </c>
      <c r="E31" s="36">
        <v>677.69999999999993</v>
      </c>
      <c r="F31" s="36">
        <v>668.3</v>
      </c>
      <c r="G31" s="36">
        <v>662.84999999999991</v>
      </c>
      <c r="H31" s="36">
        <v>692.55</v>
      </c>
      <c r="I31" s="36">
        <v>698</v>
      </c>
      <c r="J31" s="36">
        <v>707.4</v>
      </c>
      <c r="K31" s="31">
        <v>688.6</v>
      </c>
      <c r="L31" s="31">
        <v>673.75</v>
      </c>
      <c r="M31" s="31">
        <v>30.14997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6402.15</v>
      </c>
      <c r="D32" s="36">
        <v>6402.0999999999995</v>
      </c>
      <c r="E32" s="36">
        <v>6370.1999999999989</v>
      </c>
      <c r="F32" s="36">
        <v>6338.2499999999991</v>
      </c>
      <c r="G32" s="36">
        <v>6306.3499999999985</v>
      </c>
      <c r="H32" s="36">
        <v>6434.0499999999993</v>
      </c>
      <c r="I32" s="36">
        <v>6465.9499999999989</v>
      </c>
      <c r="J32" s="36">
        <v>6497.9</v>
      </c>
      <c r="K32" s="31">
        <v>6434</v>
      </c>
      <c r="L32" s="31">
        <v>6370.15</v>
      </c>
      <c r="M32" s="31">
        <v>2.2228500000000002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525.4</v>
      </c>
      <c r="D33" s="36">
        <v>524.6</v>
      </c>
      <c r="E33" s="36">
        <v>520.45000000000005</v>
      </c>
      <c r="F33" s="36">
        <v>515.5</v>
      </c>
      <c r="G33" s="36">
        <v>511.35</v>
      </c>
      <c r="H33" s="36">
        <v>529.55000000000007</v>
      </c>
      <c r="I33" s="36">
        <v>533.69999999999993</v>
      </c>
      <c r="J33" s="36">
        <v>538.65000000000009</v>
      </c>
      <c r="K33" s="31">
        <v>528.75</v>
      </c>
      <c r="L33" s="31">
        <v>519.65</v>
      </c>
      <c r="M33" s="31">
        <v>15.105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230.7</v>
      </c>
      <c r="D34" s="36">
        <v>228.72333333333333</v>
      </c>
      <c r="E34" s="36">
        <v>224.49666666666667</v>
      </c>
      <c r="F34" s="36">
        <v>218.29333333333335</v>
      </c>
      <c r="G34" s="36">
        <v>214.06666666666669</v>
      </c>
      <c r="H34" s="36">
        <v>234.92666666666665</v>
      </c>
      <c r="I34" s="36">
        <v>239.15333333333328</v>
      </c>
      <c r="J34" s="36">
        <v>245.35666666666663</v>
      </c>
      <c r="K34" s="31">
        <v>232.95</v>
      </c>
      <c r="L34" s="31">
        <v>222.52</v>
      </c>
      <c r="M34" s="31">
        <v>189.30933999999999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2934.3</v>
      </c>
      <c r="D35" s="36">
        <v>2941.6</v>
      </c>
      <c r="E35" s="36">
        <v>2909.85</v>
      </c>
      <c r="F35" s="36">
        <v>2885.4</v>
      </c>
      <c r="G35" s="36">
        <v>2853.65</v>
      </c>
      <c r="H35" s="36">
        <v>2966.0499999999997</v>
      </c>
      <c r="I35" s="36">
        <v>2997.7999999999997</v>
      </c>
      <c r="J35" s="36">
        <v>3022.2499999999995</v>
      </c>
      <c r="K35" s="31">
        <v>2973.35</v>
      </c>
      <c r="L35" s="31">
        <v>2917.15</v>
      </c>
      <c r="M35" s="31">
        <v>16.16347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2260.1999999999998</v>
      </c>
      <c r="D36" s="36">
        <v>2267.2166666666667</v>
      </c>
      <c r="E36" s="36">
        <v>2219.5333333333333</v>
      </c>
      <c r="F36" s="36">
        <v>2178.8666666666668</v>
      </c>
      <c r="G36" s="36">
        <v>2131.1833333333334</v>
      </c>
      <c r="H36" s="36">
        <v>2307.8833333333332</v>
      </c>
      <c r="I36" s="36">
        <v>2355.5666666666666</v>
      </c>
      <c r="J36" s="36">
        <v>2396.2333333333331</v>
      </c>
      <c r="K36" s="31">
        <v>2314.9</v>
      </c>
      <c r="L36" s="31">
        <v>2226.5500000000002</v>
      </c>
      <c r="M36" s="31">
        <v>8.7560099999999998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1344.55</v>
      </c>
      <c r="D37" s="36">
        <v>1340.8999999999999</v>
      </c>
      <c r="E37" s="36">
        <v>1318.0999999999997</v>
      </c>
      <c r="F37" s="36">
        <v>1291.6499999999999</v>
      </c>
      <c r="G37" s="36">
        <v>1268.8499999999997</v>
      </c>
      <c r="H37" s="36">
        <v>1367.3499999999997</v>
      </c>
      <c r="I37" s="36">
        <v>1390.1499999999999</v>
      </c>
      <c r="J37" s="36">
        <v>1416.5999999999997</v>
      </c>
      <c r="K37" s="31">
        <v>1363.7</v>
      </c>
      <c r="L37" s="31">
        <v>1314.45</v>
      </c>
      <c r="M37" s="31">
        <v>14.03561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5012.8500000000004</v>
      </c>
      <c r="D38" s="36">
        <v>4989.1833333333334</v>
      </c>
      <c r="E38" s="36">
        <v>4946.416666666667</v>
      </c>
      <c r="F38" s="36">
        <v>4879.9833333333336</v>
      </c>
      <c r="G38" s="36">
        <v>4837.2166666666672</v>
      </c>
      <c r="H38" s="36">
        <v>5055.6166666666668</v>
      </c>
      <c r="I38" s="36">
        <v>5098.3833333333332</v>
      </c>
      <c r="J38" s="36">
        <v>5164.8166666666666</v>
      </c>
      <c r="K38" s="31">
        <v>5031.95</v>
      </c>
      <c r="L38" s="31">
        <v>4922.75</v>
      </c>
      <c r="M38" s="31">
        <v>5.59762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1282.5</v>
      </c>
      <c r="D39" s="36">
        <v>1284.3500000000001</v>
      </c>
      <c r="E39" s="36">
        <v>1276.3500000000004</v>
      </c>
      <c r="F39" s="36">
        <v>1270.2000000000003</v>
      </c>
      <c r="G39" s="36">
        <v>1262.2000000000005</v>
      </c>
      <c r="H39" s="36">
        <v>1290.5000000000002</v>
      </c>
      <c r="I39" s="36">
        <v>1298.4999999999998</v>
      </c>
      <c r="J39" s="36">
        <v>1304.6500000000001</v>
      </c>
      <c r="K39" s="31">
        <v>1292.3499999999999</v>
      </c>
      <c r="L39" s="31">
        <v>1278.2</v>
      </c>
      <c r="M39" s="31">
        <v>66.955569999999994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9409.7000000000007</v>
      </c>
      <c r="D40" s="36">
        <v>9369.3000000000011</v>
      </c>
      <c r="E40" s="36">
        <v>9303.6000000000022</v>
      </c>
      <c r="F40" s="36">
        <v>9197.5000000000018</v>
      </c>
      <c r="G40" s="36">
        <v>9131.8000000000029</v>
      </c>
      <c r="H40" s="36">
        <v>9475.4000000000015</v>
      </c>
      <c r="I40" s="36">
        <v>9541.1000000000022</v>
      </c>
      <c r="J40" s="36">
        <v>9647.2000000000007</v>
      </c>
      <c r="K40" s="31">
        <v>9435</v>
      </c>
      <c r="L40" s="31">
        <v>9263.2000000000007</v>
      </c>
      <c r="M40" s="31">
        <v>2.4704000000000002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6884.25</v>
      </c>
      <c r="D41" s="36">
        <v>6897.416666666667</v>
      </c>
      <c r="E41" s="36">
        <v>6836.2333333333336</v>
      </c>
      <c r="F41" s="36">
        <v>6788.2166666666662</v>
      </c>
      <c r="G41" s="36">
        <v>6727.0333333333328</v>
      </c>
      <c r="H41" s="36">
        <v>6945.4333333333343</v>
      </c>
      <c r="I41" s="36">
        <v>7006.6166666666668</v>
      </c>
      <c r="J41" s="36">
        <v>7054.633333333335</v>
      </c>
      <c r="K41" s="31">
        <v>6958.6</v>
      </c>
      <c r="L41" s="31">
        <v>6849.4</v>
      </c>
      <c r="M41" s="31">
        <v>5.7519299999999998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1631.15</v>
      </c>
      <c r="D42" s="36">
        <v>1635.3333333333333</v>
      </c>
      <c r="E42" s="36">
        <v>1618.8666666666666</v>
      </c>
      <c r="F42" s="36">
        <v>1606.5833333333333</v>
      </c>
      <c r="G42" s="36">
        <v>1590.1166666666666</v>
      </c>
      <c r="H42" s="36">
        <v>1647.6166666666666</v>
      </c>
      <c r="I42" s="36">
        <v>1664.0833333333333</v>
      </c>
      <c r="J42" s="36">
        <v>1676.3666666666666</v>
      </c>
      <c r="K42" s="31">
        <v>1651.8</v>
      </c>
      <c r="L42" s="31">
        <v>1623.05</v>
      </c>
      <c r="M42" s="31">
        <v>7.8486700000000003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9979</v>
      </c>
      <c r="D43" s="36">
        <v>9926.15</v>
      </c>
      <c r="E43" s="36">
        <v>9777.2999999999993</v>
      </c>
      <c r="F43" s="36">
        <v>9575.6</v>
      </c>
      <c r="G43" s="36">
        <v>9426.75</v>
      </c>
      <c r="H43" s="36">
        <v>10127.849999999999</v>
      </c>
      <c r="I43" s="36">
        <v>10276.700000000001</v>
      </c>
      <c r="J43" s="36">
        <v>10478.399999999998</v>
      </c>
      <c r="K43" s="31">
        <v>10075</v>
      </c>
      <c r="L43" s="31">
        <v>9724.4500000000007</v>
      </c>
      <c r="M43" s="31">
        <v>0.77031000000000005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3163.65</v>
      </c>
      <c r="D44" s="36">
        <v>3154.1666666666665</v>
      </c>
      <c r="E44" s="36">
        <v>3113.333333333333</v>
      </c>
      <c r="F44" s="36">
        <v>3063.0166666666664</v>
      </c>
      <c r="G44" s="36">
        <v>3022.1833333333329</v>
      </c>
      <c r="H44" s="36">
        <v>3204.4833333333331</v>
      </c>
      <c r="I44" s="36">
        <v>3245.3166666666662</v>
      </c>
      <c r="J44" s="36">
        <v>3295.6333333333332</v>
      </c>
      <c r="K44" s="31">
        <v>3195</v>
      </c>
      <c r="L44" s="31">
        <v>3103.85</v>
      </c>
      <c r="M44" s="31">
        <v>1.8632299999999999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197.94</v>
      </c>
      <c r="D45" s="36">
        <v>195.78</v>
      </c>
      <c r="E45" s="36">
        <v>192.56</v>
      </c>
      <c r="F45" s="36">
        <v>187.18</v>
      </c>
      <c r="G45" s="36">
        <v>183.96</v>
      </c>
      <c r="H45" s="36">
        <v>201.16</v>
      </c>
      <c r="I45" s="36">
        <v>204.37999999999997</v>
      </c>
      <c r="J45" s="36">
        <v>209.76</v>
      </c>
      <c r="K45" s="31">
        <v>199</v>
      </c>
      <c r="L45" s="31">
        <v>190.4</v>
      </c>
      <c r="M45" s="31">
        <v>106.24805000000001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253</v>
      </c>
      <c r="D46" s="36">
        <v>251.98333333333335</v>
      </c>
      <c r="E46" s="36">
        <v>247.76666666666671</v>
      </c>
      <c r="F46" s="36">
        <v>242.53333333333336</v>
      </c>
      <c r="G46" s="36">
        <v>238.31666666666672</v>
      </c>
      <c r="H46" s="36">
        <v>257.2166666666667</v>
      </c>
      <c r="I46" s="36">
        <v>261.43333333333334</v>
      </c>
      <c r="J46" s="36">
        <v>266.66666666666669</v>
      </c>
      <c r="K46" s="31">
        <v>256.2</v>
      </c>
      <c r="L46" s="31">
        <v>246.75</v>
      </c>
      <c r="M46" s="31">
        <v>146.80632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122.01</v>
      </c>
      <c r="D47" s="36">
        <v>120.92</v>
      </c>
      <c r="E47" s="36">
        <v>119.39</v>
      </c>
      <c r="F47" s="36">
        <v>116.77</v>
      </c>
      <c r="G47" s="36">
        <v>115.24</v>
      </c>
      <c r="H47" s="36">
        <v>123.54</v>
      </c>
      <c r="I47" s="36">
        <v>125.07000000000001</v>
      </c>
      <c r="J47" s="36">
        <v>127.69000000000001</v>
      </c>
      <c r="K47" s="31">
        <v>122.45</v>
      </c>
      <c r="L47" s="31">
        <v>118.3</v>
      </c>
      <c r="M47" s="31">
        <v>78.518320000000003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1539.65</v>
      </c>
      <c r="D48" s="36">
        <v>1529.1499999999999</v>
      </c>
      <c r="E48" s="36">
        <v>1512.9499999999998</v>
      </c>
      <c r="F48" s="36">
        <v>1486.25</v>
      </c>
      <c r="G48" s="36">
        <v>1470.05</v>
      </c>
      <c r="H48" s="36">
        <v>1555.8499999999997</v>
      </c>
      <c r="I48" s="36">
        <v>1572.05</v>
      </c>
      <c r="J48" s="36">
        <v>1598.7499999999995</v>
      </c>
      <c r="K48" s="31">
        <v>1545.35</v>
      </c>
      <c r="L48" s="31">
        <v>1502.45</v>
      </c>
      <c r="M48" s="31">
        <v>3.4745499999999998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526.79999999999995</v>
      </c>
      <c r="D49" s="36">
        <v>524.30000000000007</v>
      </c>
      <c r="E49" s="36">
        <v>519.90000000000009</v>
      </c>
      <c r="F49" s="36">
        <v>513</v>
      </c>
      <c r="G49" s="36">
        <v>508.6</v>
      </c>
      <c r="H49" s="36">
        <v>531.20000000000016</v>
      </c>
      <c r="I49" s="36">
        <v>535.6</v>
      </c>
      <c r="J49" s="36">
        <v>542.50000000000023</v>
      </c>
      <c r="K49" s="31">
        <v>528.70000000000005</v>
      </c>
      <c r="L49" s="31">
        <v>517.4</v>
      </c>
      <c r="M49" s="31">
        <v>11.79701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1493.75</v>
      </c>
      <c r="D50" s="36">
        <v>1470.6000000000001</v>
      </c>
      <c r="E50" s="36">
        <v>1430.2000000000003</v>
      </c>
      <c r="F50" s="36">
        <v>1366.65</v>
      </c>
      <c r="G50" s="36">
        <v>1326.2500000000002</v>
      </c>
      <c r="H50" s="36">
        <v>1534.1500000000003</v>
      </c>
      <c r="I50" s="36">
        <v>1574.5500000000004</v>
      </c>
      <c r="J50" s="36">
        <v>1638.1000000000004</v>
      </c>
      <c r="K50" s="31">
        <v>1511</v>
      </c>
      <c r="L50" s="31">
        <v>1407.05</v>
      </c>
      <c r="M50" s="31">
        <v>31.484249999999999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312.3</v>
      </c>
      <c r="D51" s="36">
        <v>308.09999999999997</v>
      </c>
      <c r="E51" s="36">
        <v>301.49999999999994</v>
      </c>
      <c r="F51" s="36">
        <v>290.7</v>
      </c>
      <c r="G51" s="36">
        <v>284.09999999999997</v>
      </c>
      <c r="H51" s="36">
        <v>318.89999999999992</v>
      </c>
      <c r="I51" s="36">
        <v>325.49999999999994</v>
      </c>
      <c r="J51" s="36">
        <v>336.2999999999999</v>
      </c>
      <c r="K51" s="31">
        <v>314.7</v>
      </c>
      <c r="L51" s="31">
        <v>297.3</v>
      </c>
      <c r="M51" s="31">
        <v>393.86991999999998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1625.45</v>
      </c>
      <c r="D52" s="36">
        <v>1607.0666666666666</v>
      </c>
      <c r="E52" s="36">
        <v>1567.8333333333333</v>
      </c>
      <c r="F52" s="36">
        <v>1510.2166666666667</v>
      </c>
      <c r="G52" s="36">
        <v>1470.9833333333333</v>
      </c>
      <c r="H52" s="36">
        <v>1664.6833333333332</v>
      </c>
      <c r="I52" s="36">
        <v>1703.9166666666667</v>
      </c>
      <c r="J52" s="36">
        <v>1761.5333333333331</v>
      </c>
      <c r="K52" s="31">
        <v>1646.3</v>
      </c>
      <c r="L52" s="31">
        <v>1549.45</v>
      </c>
      <c r="M52" s="31">
        <v>15.551030000000001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304.89999999999998</v>
      </c>
      <c r="D53" s="36">
        <v>300.11666666666667</v>
      </c>
      <c r="E53" s="36">
        <v>293.88333333333333</v>
      </c>
      <c r="F53" s="36">
        <v>282.86666666666667</v>
      </c>
      <c r="G53" s="36">
        <v>276.63333333333333</v>
      </c>
      <c r="H53" s="36">
        <v>311.13333333333333</v>
      </c>
      <c r="I53" s="36">
        <v>317.36666666666667</v>
      </c>
      <c r="J53" s="36">
        <v>328.38333333333333</v>
      </c>
      <c r="K53" s="31">
        <v>306.35000000000002</v>
      </c>
      <c r="L53" s="31">
        <v>289.10000000000002</v>
      </c>
      <c r="M53" s="31">
        <v>196.46190000000001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308.25</v>
      </c>
      <c r="D54" s="36">
        <v>308.5</v>
      </c>
      <c r="E54" s="36">
        <v>299.85000000000002</v>
      </c>
      <c r="F54" s="36">
        <v>291.45000000000005</v>
      </c>
      <c r="G54" s="36">
        <v>282.80000000000007</v>
      </c>
      <c r="H54" s="36">
        <v>316.89999999999998</v>
      </c>
      <c r="I54" s="36">
        <v>325.54999999999995</v>
      </c>
      <c r="J54" s="36">
        <v>333.94999999999993</v>
      </c>
      <c r="K54" s="31">
        <v>317.14999999999998</v>
      </c>
      <c r="L54" s="31">
        <v>300.10000000000002</v>
      </c>
      <c r="M54" s="31">
        <v>271.02699000000001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1465.4</v>
      </c>
      <c r="D55" s="36">
        <v>1462.1499999999999</v>
      </c>
      <c r="E55" s="36">
        <v>1452.2999999999997</v>
      </c>
      <c r="F55" s="36">
        <v>1439.1999999999998</v>
      </c>
      <c r="G55" s="36">
        <v>1429.3499999999997</v>
      </c>
      <c r="H55" s="36">
        <v>1475.2499999999998</v>
      </c>
      <c r="I55" s="36">
        <v>1485.0999999999997</v>
      </c>
      <c r="J55" s="36">
        <v>1498.1999999999998</v>
      </c>
      <c r="K55" s="31">
        <v>1472</v>
      </c>
      <c r="L55" s="31">
        <v>1449.05</v>
      </c>
      <c r="M55" s="31">
        <v>35.605840000000001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335.35</v>
      </c>
      <c r="D56" s="36">
        <v>334.91666666666669</v>
      </c>
      <c r="E56" s="36">
        <v>330.43333333333339</v>
      </c>
      <c r="F56" s="36">
        <v>325.51666666666671</v>
      </c>
      <c r="G56" s="36">
        <v>321.03333333333342</v>
      </c>
      <c r="H56" s="36">
        <v>339.83333333333337</v>
      </c>
      <c r="I56" s="36">
        <v>344.31666666666661</v>
      </c>
      <c r="J56" s="36">
        <v>349.23333333333335</v>
      </c>
      <c r="K56" s="31">
        <v>339.4</v>
      </c>
      <c r="L56" s="31">
        <v>330</v>
      </c>
      <c r="M56" s="31">
        <v>28.864360000000001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34135.599999999999</v>
      </c>
      <c r="D57" s="36">
        <v>34166.866666666669</v>
      </c>
      <c r="E57" s="36">
        <v>33683.733333333337</v>
      </c>
      <c r="F57" s="36">
        <v>33231.866666666669</v>
      </c>
      <c r="G57" s="36">
        <v>32748.733333333337</v>
      </c>
      <c r="H57" s="36">
        <v>34618.733333333337</v>
      </c>
      <c r="I57" s="36">
        <v>35101.866666666669</v>
      </c>
      <c r="J57" s="36">
        <v>35553.733333333337</v>
      </c>
      <c r="K57" s="31">
        <v>34650</v>
      </c>
      <c r="L57" s="31">
        <v>33715</v>
      </c>
      <c r="M57" s="31">
        <v>0.20371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5887.85</v>
      </c>
      <c r="D58" s="36">
        <v>5887.8499999999995</v>
      </c>
      <c r="E58" s="36">
        <v>5841.9999999999991</v>
      </c>
      <c r="F58" s="36">
        <v>5796.15</v>
      </c>
      <c r="G58" s="36">
        <v>5750.2999999999993</v>
      </c>
      <c r="H58" s="36">
        <v>5933.6999999999989</v>
      </c>
      <c r="I58" s="36">
        <v>5979.5499999999993</v>
      </c>
      <c r="J58" s="36">
        <v>6025.3999999999987</v>
      </c>
      <c r="K58" s="31">
        <v>5933.7</v>
      </c>
      <c r="L58" s="31">
        <v>5842</v>
      </c>
      <c r="M58" s="31">
        <v>3.4752000000000001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689.75</v>
      </c>
      <c r="D59" s="36">
        <v>682.66666666666663</v>
      </c>
      <c r="E59" s="36">
        <v>672.08333333333326</v>
      </c>
      <c r="F59" s="36">
        <v>654.41666666666663</v>
      </c>
      <c r="G59" s="36">
        <v>643.83333333333326</v>
      </c>
      <c r="H59" s="36">
        <v>700.33333333333326</v>
      </c>
      <c r="I59" s="36">
        <v>710.91666666666652</v>
      </c>
      <c r="J59" s="36">
        <v>728.58333333333326</v>
      </c>
      <c r="K59" s="31">
        <v>693.25</v>
      </c>
      <c r="L59" s="31">
        <v>665</v>
      </c>
      <c r="M59" s="31">
        <v>22.231200000000001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114.76</v>
      </c>
      <c r="D60" s="36">
        <v>113.75999999999999</v>
      </c>
      <c r="E60" s="36">
        <v>112.02999999999999</v>
      </c>
      <c r="F60" s="36">
        <v>109.3</v>
      </c>
      <c r="G60" s="36">
        <v>107.57</v>
      </c>
      <c r="H60" s="36">
        <v>116.48999999999998</v>
      </c>
      <c r="I60" s="36">
        <v>118.22</v>
      </c>
      <c r="J60" s="36">
        <v>120.94999999999997</v>
      </c>
      <c r="K60" s="31">
        <v>115.49</v>
      </c>
      <c r="L60" s="31">
        <v>111.03</v>
      </c>
      <c r="M60" s="31">
        <v>215.19135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1403.35</v>
      </c>
      <c r="D61" s="36">
        <v>1406.4166666666667</v>
      </c>
      <c r="E61" s="36">
        <v>1386.9333333333334</v>
      </c>
      <c r="F61" s="36">
        <v>1370.5166666666667</v>
      </c>
      <c r="G61" s="36">
        <v>1351.0333333333333</v>
      </c>
      <c r="H61" s="36">
        <v>1422.8333333333335</v>
      </c>
      <c r="I61" s="36">
        <v>1442.3166666666666</v>
      </c>
      <c r="J61" s="36">
        <v>1458.7333333333336</v>
      </c>
      <c r="K61" s="31">
        <v>1425.9</v>
      </c>
      <c r="L61" s="31">
        <v>1390</v>
      </c>
      <c r="M61" s="31">
        <v>10.22226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1490</v>
      </c>
      <c r="D62" s="36">
        <v>1489.2333333333336</v>
      </c>
      <c r="E62" s="36">
        <v>1471.4166666666672</v>
      </c>
      <c r="F62" s="36">
        <v>1452.8333333333337</v>
      </c>
      <c r="G62" s="36">
        <v>1435.0166666666673</v>
      </c>
      <c r="H62" s="36">
        <v>1507.8166666666671</v>
      </c>
      <c r="I62" s="36">
        <v>1525.6333333333337</v>
      </c>
      <c r="J62" s="36">
        <v>1544.2166666666669</v>
      </c>
      <c r="K62" s="31">
        <v>1507.05</v>
      </c>
      <c r="L62" s="31">
        <v>1470.65</v>
      </c>
      <c r="M62" s="31">
        <v>13.28847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491.2</v>
      </c>
      <c r="D63" s="36">
        <v>490.25</v>
      </c>
      <c r="E63" s="36">
        <v>484.5</v>
      </c>
      <c r="F63" s="36">
        <v>477.8</v>
      </c>
      <c r="G63" s="36">
        <v>472.05</v>
      </c>
      <c r="H63" s="36">
        <v>496.95</v>
      </c>
      <c r="I63" s="36">
        <v>502.7</v>
      </c>
      <c r="J63" s="36">
        <v>509.4</v>
      </c>
      <c r="K63" s="31">
        <v>496</v>
      </c>
      <c r="L63" s="31">
        <v>483.55</v>
      </c>
      <c r="M63" s="31">
        <v>72.81653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6076.2</v>
      </c>
      <c r="D64" s="36">
        <v>6010.3999999999987</v>
      </c>
      <c r="E64" s="36">
        <v>5906.3999999999978</v>
      </c>
      <c r="F64" s="36">
        <v>5736.5999999999995</v>
      </c>
      <c r="G64" s="36">
        <v>5632.5999999999985</v>
      </c>
      <c r="H64" s="36">
        <v>6180.1999999999971</v>
      </c>
      <c r="I64" s="36">
        <v>6284.1999999999989</v>
      </c>
      <c r="J64" s="36">
        <v>6453.9999999999964</v>
      </c>
      <c r="K64" s="31">
        <v>6114.4</v>
      </c>
      <c r="L64" s="31">
        <v>5840.6</v>
      </c>
      <c r="M64" s="31">
        <v>10.00047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3138.05</v>
      </c>
      <c r="D65" s="36">
        <v>3138.1666666666665</v>
      </c>
      <c r="E65" s="36">
        <v>3104.8833333333332</v>
      </c>
      <c r="F65" s="36">
        <v>3071.7166666666667</v>
      </c>
      <c r="G65" s="36">
        <v>3038.4333333333334</v>
      </c>
      <c r="H65" s="36">
        <v>3171.333333333333</v>
      </c>
      <c r="I65" s="36">
        <v>3204.6166666666668</v>
      </c>
      <c r="J65" s="36">
        <v>3237.7833333333328</v>
      </c>
      <c r="K65" s="31">
        <v>3171.45</v>
      </c>
      <c r="L65" s="31">
        <v>3105</v>
      </c>
      <c r="M65" s="31">
        <v>3.2972000000000001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1039.05</v>
      </c>
      <c r="D66" s="36">
        <v>1025.3500000000001</v>
      </c>
      <c r="E66" s="36">
        <v>1004.7500000000002</v>
      </c>
      <c r="F66" s="36">
        <v>970.45</v>
      </c>
      <c r="G66" s="36">
        <v>949.85000000000014</v>
      </c>
      <c r="H66" s="36">
        <v>1059.6500000000003</v>
      </c>
      <c r="I66" s="36">
        <v>1080.2500000000002</v>
      </c>
      <c r="J66" s="36">
        <v>1114.5500000000004</v>
      </c>
      <c r="K66" s="31">
        <v>1045.95</v>
      </c>
      <c r="L66" s="31">
        <v>991.05</v>
      </c>
      <c r="M66" s="31">
        <v>25.28388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1612.2</v>
      </c>
      <c r="D67" s="36">
        <v>1585.6166666666668</v>
      </c>
      <c r="E67" s="36">
        <v>1526.2833333333335</v>
      </c>
      <c r="F67" s="36">
        <v>1440.3666666666668</v>
      </c>
      <c r="G67" s="36">
        <v>1381.0333333333335</v>
      </c>
      <c r="H67" s="36">
        <v>1671.5333333333335</v>
      </c>
      <c r="I67" s="36">
        <v>1730.8666666666666</v>
      </c>
      <c r="J67" s="36">
        <v>1816.7833333333335</v>
      </c>
      <c r="K67" s="31">
        <v>1644.95</v>
      </c>
      <c r="L67" s="31">
        <v>1499.7</v>
      </c>
      <c r="M67" s="31">
        <v>9.7088900000000002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433.7</v>
      </c>
      <c r="D68" s="36">
        <v>429.5333333333333</v>
      </c>
      <c r="E68" s="36">
        <v>424.06666666666661</v>
      </c>
      <c r="F68" s="36">
        <v>414.43333333333328</v>
      </c>
      <c r="G68" s="36">
        <v>408.96666666666658</v>
      </c>
      <c r="H68" s="36">
        <v>439.16666666666663</v>
      </c>
      <c r="I68" s="36">
        <v>444.63333333333333</v>
      </c>
      <c r="J68" s="36">
        <v>454.26666666666665</v>
      </c>
      <c r="K68" s="31">
        <v>435</v>
      </c>
      <c r="L68" s="31">
        <v>419.9</v>
      </c>
      <c r="M68" s="31">
        <v>23.853819999999999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3611.7</v>
      </c>
      <c r="D69" s="36">
        <v>3593.9500000000003</v>
      </c>
      <c r="E69" s="36">
        <v>3519.1500000000005</v>
      </c>
      <c r="F69" s="36">
        <v>3426.6000000000004</v>
      </c>
      <c r="G69" s="36">
        <v>3351.8000000000006</v>
      </c>
      <c r="H69" s="36">
        <v>3686.5000000000005</v>
      </c>
      <c r="I69" s="36">
        <v>3761.3000000000006</v>
      </c>
      <c r="J69" s="36">
        <v>3853.8500000000004</v>
      </c>
      <c r="K69" s="31">
        <v>3668.75</v>
      </c>
      <c r="L69" s="31">
        <v>3501.4</v>
      </c>
      <c r="M69" s="31">
        <v>13.115220000000001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831.9</v>
      </c>
      <c r="D70" s="36">
        <v>823.75</v>
      </c>
      <c r="E70" s="36">
        <v>813.6</v>
      </c>
      <c r="F70" s="36">
        <v>795.30000000000007</v>
      </c>
      <c r="G70" s="36">
        <v>785.15000000000009</v>
      </c>
      <c r="H70" s="36">
        <v>842.05</v>
      </c>
      <c r="I70" s="36">
        <v>852.2</v>
      </c>
      <c r="J70" s="36">
        <v>870.49999999999989</v>
      </c>
      <c r="K70" s="31">
        <v>833.9</v>
      </c>
      <c r="L70" s="31">
        <v>805.45</v>
      </c>
      <c r="M70" s="31">
        <v>31.257670000000001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636.65</v>
      </c>
      <c r="D71" s="36">
        <v>634.56666666666672</v>
      </c>
      <c r="E71" s="36">
        <v>629.28333333333342</v>
      </c>
      <c r="F71" s="36">
        <v>621.91666666666674</v>
      </c>
      <c r="G71" s="36">
        <v>616.63333333333344</v>
      </c>
      <c r="H71" s="36">
        <v>641.93333333333339</v>
      </c>
      <c r="I71" s="36">
        <v>647.2166666666667</v>
      </c>
      <c r="J71" s="36">
        <v>654.58333333333337</v>
      </c>
      <c r="K71" s="31">
        <v>639.85</v>
      </c>
      <c r="L71" s="31">
        <v>627.20000000000005</v>
      </c>
      <c r="M71" s="31">
        <v>13.65836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1771.15</v>
      </c>
      <c r="D72" s="36">
        <v>1785.5833333333333</v>
      </c>
      <c r="E72" s="36">
        <v>1752.6666666666665</v>
      </c>
      <c r="F72" s="36">
        <v>1734.1833333333332</v>
      </c>
      <c r="G72" s="36">
        <v>1701.2666666666664</v>
      </c>
      <c r="H72" s="36">
        <v>1804.0666666666666</v>
      </c>
      <c r="I72" s="36">
        <v>1836.9833333333331</v>
      </c>
      <c r="J72" s="36">
        <v>1855.4666666666667</v>
      </c>
      <c r="K72" s="31">
        <v>1818.5</v>
      </c>
      <c r="L72" s="31">
        <v>1767.1</v>
      </c>
      <c r="M72" s="31">
        <v>8.6902500000000007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2851.2</v>
      </c>
      <c r="D73" s="36">
        <v>2812.0666666666671</v>
      </c>
      <c r="E73" s="36">
        <v>2760.1333333333341</v>
      </c>
      <c r="F73" s="36">
        <v>2669.0666666666671</v>
      </c>
      <c r="G73" s="36">
        <v>2617.1333333333341</v>
      </c>
      <c r="H73" s="36">
        <v>2903.1333333333341</v>
      </c>
      <c r="I73" s="36">
        <v>2955.0666666666675</v>
      </c>
      <c r="J73" s="36">
        <v>3046.1333333333341</v>
      </c>
      <c r="K73" s="31">
        <v>2864</v>
      </c>
      <c r="L73" s="31">
        <v>2721</v>
      </c>
      <c r="M73" s="31">
        <v>3.5866400000000001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378.3</v>
      </c>
      <c r="D74" s="36">
        <v>374.93333333333334</v>
      </c>
      <c r="E74" s="36">
        <v>370.56666666666666</v>
      </c>
      <c r="F74" s="36">
        <v>362.83333333333331</v>
      </c>
      <c r="G74" s="36">
        <v>358.46666666666664</v>
      </c>
      <c r="H74" s="36">
        <v>382.66666666666669</v>
      </c>
      <c r="I74" s="36">
        <v>387.03333333333336</v>
      </c>
      <c r="J74" s="36">
        <v>394.76666666666671</v>
      </c>
      <c r="K74" s="31">
        <v>379.3</v>
      </c>
      <c r="L74" s="31">
        <v>367.2</v>
      </c>
      <c r="M74" s="31">
        <v>14.323880000000001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176.2</v>
      </c>
      <c r="D75" s="36">
        <v>176.05666666666664</v>
      </c>
      <c r="E75" s="36">
        <v>172.26333333333329</v>
      </c>
      <c r="F75" s="36">
        <v>168.32666666666665</v>
      </c>
      <c r="G75" s="36">
        <v>164.5333333333333</v>
      </c>
      <c r="H75" s="36">
        <v>179.99333333333328</v>
      </c>
      <c r="I75" s="36">
        <v>183.78666666666663</v>
      </c>
      <c r="J75" s="36">
        <v>187.72333333333327</v>
      </c>
      <c r="K75" s="31">
        <v>179.85</v>
      </c>
      <c r="L75" s="31">
        <v>172.12</v>
      </c>
      <c r="M75" s="31">
        <v>34.142580000000002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4534.8</v>
      </c>
      <c r="D76" s="36">
        <v>4517.8333333333339</v>
      </c>
      <c r="E76" s="36">
        <v>4458.3166666666675</v>
      </c>
      <c r="F76" s="36">
        <v>4381.8333333333339</v>
      </c>
      <c r="G76" s="36">
        <v>4322.3166666666675</v>
      </c>
      <c r="H76" s="36">
        <v>4594.3166666666675</v>
      </c>
      <c r="I76" s="36">
        <v>4653.8333333333339</v>
      </c>
      <c r="J76" s="36">
        <v>4730.3166666666675</v>
      </c>
      <c r="K76" s="31">
        <v>4577.3500000000004</v>
      </c>
      <c r="L76" s="31">
        <v>4441.3500000000004</v>
      </c>
      <c r="M76" s="31">
        <v>3.0809500000000001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11353.45</v>
      </c>
      <c r="D77" s="36">
        <v>11253.800000000001</v>
      </c>
      <c r="E77" s="36">
        <v>11032.600000000002</v>
      </c>
      <c r="F77" s="36">
        <v>10711.750000000002</v>
      </c>
      <c r="G77" s="36">
        <v>10490.550000000003</v>
      </c>
      <c r="H77" s="36">
        <v>11574.650000000001</v>
      </c>
      <c r="I77" s="36">
        <v>11795.850000000002</v>
      </c>
      <c r="J77" s="36">
        <v>12116.7</v>
      </c>
      <c r="K77" s="31">
        <v>11475</v>
      </c>
      <c r="L77" s="31">
        <v>10932.95</v>
      </c>
      <c r="M77" s="31">
        <v>5.87418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3066.35</v>
      </c>
      <c r="D78" s="36">
        <v>3048.4666666666672</v>
      </c>
      <c r="E78" s="36">
        <v>3006.9333333333343</v>
      </c>
      <c r="F78" s="36">
        <v>2947.5166666666673</v>
      </c>
      <c r="G78" s="36">
        <v>2905.9833333333345</v>
      </c>
      <c r="H78" s="36">
        <v>3107.8833333333341</v>
      </c>
      <c r="I78" s="36">
        <v>3149.416666666667</v>
      </c>
      <c r="J78" s="36">
        <v>3208.8333333333339</v>
      </c>
      <c r="K78" s="31">
        <v>3090</v>
      </c>
      <c r="L78" s="31">
        <v>2989.05</v>
      </c>
      <c r="M78" s="31">
        <v>7.0065299999999997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6770.9</v>
      </c>
      <c r="D79" s="36">
        <v>6710.3</v>
      </c>
      <c r="E79" s="36">
        <v>6640.6</v>
      </c>
      <c r="F79" s="36">
        <v>6510.3</v>
      </c>
      <c r="G79" s="36">
        <v>6440.6</v>
      </c>
      <c r="H79" s="36">
        <v>6840.6</v>
      </c>
      <c r="I79" s="36">
        <v>6910.2999999999993</v>
      </c>
      <c r="J79" s="36">
        <v>7040.6</v>
      </c>
      <c r="K79" s="31">
        <v>6780</v>
      </c>
      <c r="L79" s="31">
        <v>6580</v>
      </c>
      <c r="M79" s="31">
        <v>4.1229100000000001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4857.3500000000004</v>
      </c>
      <c r="D80" s="36">
        <v>4828.95</v>
      </c>
      <c r="E80" s="36">
        <v>4788</v>
      </c>
      <c r="F80" s="36">
        <v>4718.6500000000005</v>
      </c>
      <c r="G80" s="36">
        <v>4677.7000000000007</v>
      </c>
      <c r="H80" s="36">
        <v>4898.2999999999993</v>
      </c>
      <c r="I80" s="36">
        <v>4939.2499999999982</v>
      </c>
      <c r="J80" s="36">
        <v>5008.5999999999985</v>
      </c>
      <c r="K80" s="31">
        <v>4869.8999999999996</v>
      </c>
      <c r="L80" s="31">
        <v>4759.6000000000004</v>
      </c>
      <c r="M80" s="31">
        <v>3.7789299999999999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4014.95</v>
      </c>
      <c r="D81" s="36">
        <v>3960.4166666666665</v>
      </c>
      <c r="E81" s="36">
        <v>3899.833333333333</v>
      </c>
      <c r="F81" s="36">
        <v>3784.7166666666667</v>
      </c>
      <c r="G81" s="36">
        <v>3724.1333333333332</v>
      </c>
      <c r="H81" s="36">
        <v>4075.5333333333328</v>
      </c>
      <c r="I81" s="36">
        <v>4136.1166666666659</v>
      </c>
      <c r="J81" s="36">
        <v>4251.2333333333327</v>
      </c>
      <c r="K81" s="31">
        <v>4021</v>
      </c>
      <c r="L81" s="31">
        <v>3845.3</v>
      </c>
      <c r="M81" s="31">
        <v>1.73786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175.3</v>
      </c>
      <c r="D82" s="36">
        <v>175.07333333333335</v>
      </c>
      <c r="E82" s="36">
        <v>172.22666666666672</v>
      </c>
      <c r="F82" s="36">
        <v>169.15333333333336</v>
      </c>
      <c r="G82" s="36">
        <v>166.30666666666673</v>
      </c>
      <c r="H82" s="36">
        <v>178.1466666666667</v>
      </c>
      <c r="I82" s="36">
        <v>180.99333333333334</v>
      </c>
      <c r="J82" s="36">
        <v>184.06666666666669</v>
      </c>
      <c r="K82" s="31">
        <v>177.92</v>
      </c>
      <c r="L82" s="31">
        <v>172</v>
      </c>
      <c r="M82" s="31">
        <v>21.05134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192.93</v>
      </c>
      <c r="D83" s="36">
        <v>192.64333333333335</v>
      </c>
      <c r="E83" s="36">
        <v>190.38666666666668</v>
      </c>
      <c r="F83" s="36">
        <v>187.84333333333333</v>
      </c>
      <c r="G83" s="36">
        <v>185.58666666666667</v>
      </c>
      <c r="H83" s="36">
        <v>195.1866666666667</v>
      </c>
      <c r="I83" s="36">
        <v>197.44333333333336</v>
      </c>
      <c r="J83" s="36">
        <v>199.98666666666671</v>
      </c>
      <c r="K83" s="31">
        <v>194.9</v>
      </c>
      <c r="L83" s="31">
        <v>190.1</v>
      </c>
      <c r="M83" s="31">
        <v>184.42177000000001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1082.5999999999999</v>
      </c>
      <c r="D84" s="36">
        <v>1060.9333333333334</v>
      </c>
      <c r="E84" s="36">
        <v>1017.8666666666668</v>
      </c>
      <c r="F84" s="36">
        <v>953.13333333333344</v>
      </c>
      <c r="G84" s="36">
        <v>910.06666666666683</v>
      </c>
      <c r="H84" s="36">
        <v>1125.6666666666667</v>
      </c>
      <c r="I84" s="36">
        <v>1168.7333333333333</v>
      </c>
      <c r="J84" s="36">
        <v>1233.4666666666667</v>
      </c>
      <c r="K84" s="31">
        <v>1104</v>
      </c>
      <c r="L84" s="31">
        <v>996.2</v>
      </c>
      <c r="M84" s="31">
        <v>24.110130000000002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493.25</v>
      </c>
      <c r="D85" s="36">
        <v>487.68333333333334</v>
      </c>
      <c r="E85" s="36">
        <v>480.56666666666666</v>
      </c>
      <c r="F85" s="36">
        <v>467.88333333333333</v>
      </c>
      <c r="G85" s="36">
        <v>460.76666666666665</v>
      </c>
      <c r="H85" s="36">
        <v>500.36666666666667</v>
      </c>
      <c r="I85" s="36">
        <v>507.48333333333335</v>
      </c>
      <c r="J85" s="36">
        <v>520.16666666666674</v>
      </c>
      <c r="K85" s="31">
        <v>494.8</v>
      </c>
      <c r="L85" s="31">
        <v>475</v>
      </c>
      <c r="M85" s="31">
        <v>11.26027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222.87</v>
      </c>
      <c r="D86" s="36">
        <v>221.82666666666668</v>
      </c>
      <c r="E86" s="36">
        <v>217.20333333333338</v>
      </c>
      <c r="F86" s="36">
        <v>211.53666666666669</v>
      </c>
      <c r="G86" s="36">
        <v>206.91333333333338</v>
      </c>
      <c r="H86" s="36">
        <v>227.49333333333337</v>
      </c>
      <c r="I86" s="36">
        <v>232.11666666666665</v>
      </c>
      <c r="J86" s="36">
        <v>237.78333333333336</v>
      </c>
      <c r="K86" s="31">
        <v>226.45</v>
      </c>
      <c r="L86" s="31">
        <v>216.16</v>
      </c>
      <c r="M86" s="31">
        <v>142.49258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1994.75</v>
      </c>
      <c r="D87" s="36">
        <v>1988.2833333333335</v>
      </c>
      <c r="E87" s="36">
        <v>1967.5666666666671</v>
      </c>
      <c r="F87" s="36">
        <v>1940.3833333333334</v>
      </c>
      <c r="G87" s="36">
        <v>1919.666666666667</v>
      </c>
      <c r="H87" s="36">
        <v>2015.4666666666672</v>
      </c>
      <c r="I87" s="36">
        <v>2036.1833333333338</v>
      </c>
      <c r="J87" s="36">
        <v>2063.3666666666672</v>
      </c>
      <c r="K87" s="31">
        <v>2009</v>
      </c>
      <c r="L87" s="31">
        <v>1961.1</v>
      </c>
      <c r="M87" s="31">
        <v>0.82891999999999999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1470.15</v>
      </c>
      <c r="D88" s="36">
        <v>1463.0333333333335</v>
      </c>
      <c r="E88" s="36">
        <v>1447.866666666667</v>
      </c>
      <c r="F88" s="36">
        <v>1425.5833333333335</v>
      </c>
      <c r="G88" s="36">
        <v>1410.416666666667</v>
      </c>
      <c r="H88" s="36">
        <v>1485.3166666666671</v>
      </c>
      <c r="I88" s="36">
        <v>1500.4833333333336</v>
      </c>
      <c r="J88" s="36">
        <v>1522.7666666666671</v>
      </c>
      <c r="K88" s="31">
        <v>1478.2</v>
      </c>
      <c r="L88" s="31">
        <v>1440.75</v>
      </c>
      <c r="M88" s="31">
        <v>9.1733499999999992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3242.1</v>
      </c>
      <c r="D89" s="36">
        <v>3244.6666666666665</v>
      </c>
      <c r="E89" s="36">
        <v>3169.4333333333329</v>
      </c>
      <c r="F89" s="36">
        <v>3096.7666666666664</v>
      </c>
      <c r="G89" s="36">
        <v>3021.5333333333328</v>
      </c>
      <c r="H89" s="36">
        <v>3317.333333333333</v>
      </c>
      <c r="I89" s="36">
        <v>3392.5666666666666</v>
      </c>
      <c r="J89" s="36">
        <v>3465.2333333333331</v>
      </c>
      <c r="K89" s="31">
        <v>3319.9</v>
      </c>
      <c r="L89" s="31">
        <v>3172</v>
      </c>
      <c r="M89" s="31">
        <v>6.8244600000000002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2811.55</v>
      </c>
      <c r="D90" s="36">
        <v>2778.5166666666664</v>
      </c>
      <c r="E90" s="36">
        <v>2735.0333333333328</v>
      </c>
      <c r="F90" s="36">
        <v>2658.5166666666664</v>
      </c>
      <c r="G90" s="36">
        <v>2615.0333333333328</v>
      </c>
      <c r="H90" s="36">
        <v>2855.0333333333328</v>
      </c>
      <c r="I90" s="36">
        <v>2898.5166666666664</v>
      </c>
      <c r="J90" s="36">
        <v>2975.0333333333328</v>
      </c>
      <c r="K90" s="31">
        <v>2822</v>
      </c>
      <c r="L90" s="31">
        <v>2702</v>
      </c>
      <c r="M90" s="31">
        <v>12.488239999999999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3249.05</v>
      </c>
      <c r="D91" s="36">
        <v>3226.0833333333335</v>
      </c>
      <c r="E91" s="36">
        <v>3173.166666666667</v>
      </c>
      <c r="F91" s="36">
        <v>3097.2833333333333</v>
      </c>
      <c r="G91" s="36">
        <v>3044.3666666666668</v>
      </c>
      <c r="H91" s="36">
        <v>3301.9666666666672</v>
      </c>
      <c r="I91" s="36">
        <v>3354.8833333333341</v>
      </c>
      <c r="J91" s="36">
        <v>3430.7666666666673</v>
      </c>
      <c r="K91" s="31">
        <v>3279</v>
      </c>
      <c r="L91" s="31">
        <v>3150.2</v>
      </c>
      <c r="M91" s="31">
        <v>0.85496000000000005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643.5</v>
      </c>
      <c r="D92" s="36">
        <v>633.80000000000007</v>
      </c>
      <c r="E92" s="36">
        <v>621.70000000000016</v>
      </c>
      <c r="F92" s="36">
        <v>599.90000000000009</v>
      </c>
      <c r="G92" s="36">
        <v>587.80000000000018</v>
      </c>
      <c r="H92" s="36">
        <v>655.60000000000014</v>
      </c>
      <c r="I92" s="36">
        <v>667.7</v>
      </c>
      <c r="J92" s="36">
        <v>689.50000000000011</v>
      </c>
      <c r="K92" s="31">
        <v>645.9</v>
      </c>
      <c r="L92" s="31">
        <v>612</v>
      </c>
      <c r="M92" s="31">
        <v>20.175380000000001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1577.1</v>
      </c>
      <c r="D93" s="36">
        <v>1580.8333333333333</v>
      </c>
      <c r="E93" s="36">
        <v>1567.1666666666665</v>
      </c>
      <c r="F93" s="36">
        <v>1557.2333333333333</v>
      </c>
      <c r="G93" s="36">
        <v>1543.5666666666666</v>
      </c>
      <c r="H93" s="36">
        <v>1590.7666666666664</v>
      </c>
      <c r="I93" s="36">
        <v>1604.4333333333329</v>
      </c>
      <c r="J93" s="36">
        <v>1614.3666666666663</v>
      </c>
      <c r="K93" s="31">
        <v>1594.5</v>
      </c>
      <c r="L93" s="31">
        <v>1570.9</v>
      </c>
      <c r="M93" s="31">
        <v>27.04495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4054.5</v>
      </c>
      <c r="D94" s="36">
        <v>4058.75</v>
      </c>
      <c r="E94" s="36">
        <v>3973.5</v>
      </c>
      <c r="F94" s="36">
        <v>3892.5</v>
      </c>
      <c r="G94" s="36">
        <v>3807.25</v>
      </c>
      <c r="H94" s="36">
        <v>4139.75</v>
      </c>
      <c r="I94" s="36">
        <v>4225</v>
      </c>
      <c r="J94" s="36">
        <v>4306</v>
      </c>
      <c r="K94" s="31">
        <v>4144</v>
      </c>
      <c r="L94" s="31">
        <v>3977.75</v>
      </c>
      <c r="M94" s="31">
        <v>9.2084100000000007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1642.55</v>
      </c>
      <c r="D95" s="36">
        <v>1635.4000000000003</v>
      </c>
      <c r="E95" s="36">
        <v>1619.8000000000006</v>
      </c>
      <c r="F95" s="36">
        <v>1597.0500000000004</v>
      </c>
      <c r="G95" s="36">
        <v>1581.4500000000007</v>
      </c>
      <c r="H95" s="36">
        <v>1658.1500000000005</v>
      </c>
      <c r="I95" s="36">
        <v>1673.7500000000005</v>
      </c>
      <c r="J95" s="36">
        <v>1696.5000000000005</v>
      </c>
      <c r="K95" s="31">
        <v>1651</v>
      </c>
      <c r="L95" s="31">
        <v>1612.65</v>
      </c>
      <c r="M95" s="31">
        <v>268.72411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637.4</v>
      </c>
      <c r="D96" s="36">
        <v>635.78333333333342</v>
      </c>
      <c r="E96" s="36">
        <v>630.56666666666683</v>
      </c>
      <c r="F96" s="36">
        <v>623.73333333333346</v>
      </c>
      <c r="G96" s="36">
        <v>618.51666666666688</v>
      </c>
      <c r="H96" s="36">
        <v>642.61666666666679</v>
      </c>
      <c r="I96" s="36">
        <v>647.83333333333326</v>
      </c>
      <c r="J96" s="36">
        <v>654.66666666666674</v>
      </c>
      <c r="K96" s="31">
        <v>641</v>
      </c>
      <c r="L96" s="31">
        <v>628.95000000000005</v>
      </c>
      <c r="M96" s="31">
        <v>38.541080000000001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1768.7</v>
      </c>
      <c r="D97" s="36">
        <v>1764.7333333333333</v>
      </c>
      <c r="E97" s="36">
        <v>1744.5166666666667</v>
      </c>
      <c r="F97" s="36">
        <v>1720.3333333333333</v>
      </c>
      <c r="G97" s="36">
        <v>1700.1166666666666</v>
      </c>
      <c r="H97" s="36">
        <v>1788.9166666666667</v>
      </c>
      <c r="I97" s="36">
        <v>1809.1333333333334</v>
      </c>
      <c r="J97" s="36">
        <v>1833.3166666666668</v>
      </c>
      <c r="K97" s="31">
        <v>1784.95</v>
      </c>
      <c r="L97" s="31">
        <v>1740.55</v>
      </c>
      <c r="M97" s="31">
        <v>13.158289999999999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5463.15</v>
      </c>
      <c r="D98" s="36">
        <v>5447.7166666666662</v>
      </c>
      <c r="E98" s="36">
        <v>5405.4333333333325</v>
      </c>
      <c r="F98" s="36">
        <v>5347.7166666666662</v>
      </c>
      <c r="G98" s="36">
        <v>5305.4333333333325</v>
      </c>
      <c r="H98" s="36">
        <v>5505.4333333333325</v>
      </c>
      <c r="I98" s="36">
        <v>5547.7166666666672</v>
      </c>
      <c r="J98" s="36">
        <v>5605.4333333333325</v>
      </c>
      <c r="K98" s="31">
        <v>5490</v>
      </c>
      <c r="L98" s="31">
        <v>5390</v>
      </c>
      <c r="M98" s="31">
        <v>4.1503500000000004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672.3</v>
      </c>
      <c r="D99" s="36">
        <v>666.05000000000007</v>
      </c>
      <c r="E99" s="36">
        <v>657.10000000000014</v>
      </c>
      <c r="F99" s="36">
        <v>641.90000000000009</v>
      </c>
      <c r="G99" s="36">
        <v>632.95000000000016</v>
      </c>
      <c r="H99" s="36">
        <v>681.25000000000011</v>
      </c>
      <c r="I99" s="36">
        <v>690.20000000000016</v>
      </c>
      <c r="J99" s="36">
        <v>705.40000000000009</v>
      </c>
      <c r="K99" s="31">
        <v>675</v>
      </c>
      <c r="L99" s="31">
        <v>650.85</v>
      </c>
      <c r="M99" s="31">
        <v>32.916339999999998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4997.25</v>
      </c>
      <c r="D100" s="36">
        <v>4916.3666666666668</v>
      </c>
      <c r="E100" s="36">
        <v>4758.8833333333332</v>
      </c>
      <c r="F100" s="36">
        <v>4520.5166666666664</v>
      </c>
      <c r="G100" s="36">
        <v>4363.0333333333328</v>
      </c>
      <c r="H100" s="36">
        <v>5154.7333333333336</v>
      </c>
      <c r="I100" s="36">
        <v>5312.2166666666672</v>
      </c>
      <c r="J100" s="36">
        <v>5550.5833333333339</v>
      </c>
      <c r="K100" s="31">
        <v>5073.8500000000004</v>
      </c>
      <c r="L100" s="31">
        <v>4678</v>
      </c>
      <c r="M100" s="31">
        <v>63.158340000000003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346.7</v>
      </c>
      <c r="D101" s="36">
        <v>346.43333333333334</v>
      </c>
      <c r="E101" s="36">
        <v>338.06666666666666</v>
      </c>
      <c r="F101" s="36">
        <v>329.43333333333334</v>
      </c>
      <c r="G101" s="36">
        <v>321.06666666666666</v>
      </c>
      <c r="H101" s="36">
        <v>355.06666666666666</v>
      </c>
      <c r="I101" s="36">
        <v>363.43333333333334</v>
      </c>
      <c r="J101" s="36">
        <v>372.06666666666666</v>
      </c>
      <c r="K101" s="31">
        <v>354.8</v>
      </c>
      <c r="L101" s="31">
        <v>337.8</v>
      </c>
      <c r="M101" s="31">
        <v>135.06968000000001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2735.3</v>
      </c>
      <c r="D102" s="36">
        <v>2730.2999999999997</v>
      </c>
      <c r="E102" s="36">
        <v>2710.6499999999996</v>
      </c>
      <c r="F102" s="36">
        <v>2686</v>
      </c>
      <c r="G102" s="36">
        <v>2666.35</v>
      </c>
      <c r="H102" s="36">
        <v>2754.9499999999994</v>
      </c>
      <c r="I102" s="36">
        <v>2774.6</v>
      </c>
      <c r="J102" s="36">
        <v>2799.2499999999991</v>
      </c>
      <c r="K102" s="31">
        <v>2749.95</v>
      </c>
      <c r="L102" s="31">
        <v>2705.65</v>
      </c>
      <c r="M102" s="31">
        <v>19.116289999999999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1241.1500000000001</v>
      </c>
      <c r="D103" s="36">
        <v>1239.7833333333333</v>
      </c>
      <c r="E103" s="36">
        <v>1234.2666666666667</v>
      </c>
      <c r="F103" s="36">
        <v>1227.3833333333334</v>
      </c>
      <c r="G103" s="36">
        <v>1221.8666666666668</v>
      </c>
      <c r="H103" s="36">
        <v>1246.6666666666665</v>
      </c>
      <c r="I103" s="36">
        <v>1252.1833333333329</v>
      </c>
      <c r="J103" s="36">
        <v>1259.0666666666664</v>
      </c>
      <c r="K103" s="31">
        <v>1245.3</v>
      </c>
      <c r="L103" s="31">
        <v>1232.9000000000001</v>
      </c>
      <c r="M103" s="31">
        <v>99.589650000000006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1896.3</v>
      </c>
      <c r="D104" s="36">
        <v>1890.6000000000001</v>
      </c>
      <c r="E104" s="36">
        <v>1867.2000000000003</v>
      </c>
      <c r="F104" s="36">
        <v>1838.1000000000001</v>
      </c>
      <c r="G104" s="36">
        <v>1814.7000000000003</v>
      </c>
      <c r="H104" s="36">
        <v>1919.7000000000003</v>
      </c>
      <c r="I104" s="36">
        <v>1943.1000000000004</v>
      </c>
      <c r="J104" s="36">
        <v>1972.2000000000003</v>
      </c>
      <c r="K104" s="31">
        <v>1914</v>
      </c>
      <c r="L104" s="31">
        <v>1861.5</v>
      </c>
      <c r="M104" s="31">
        <v>15.902950000000001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633.79999999999995</v>
      </c>
      <c r="D105" s="36">
        <v>636.43333333333328</v>
      </c>
      <c r="E105" s="36">
        <v>628.36666666666656</v>
      </c>
      <c r="F105" s="36">
        <v>622.93333333333328</v>
      </c>
      <c r="G105" s="36">
        <v>614.86666666666656</v>
      </c>
      <c r="H105" s="36">
        <v>641.86666666666656</v>
      </c>
      <c r="I105" s="36">
        <v>649.93333333333339</v>
      </c>
      <c r="J105" s="36">
        <v>655.36666666666656</v>
      </c>
      <c r="K105" s="31">
        <v>644.5</v>
      </c>
      <c r="L105" s="31">
        <v>631</v>
      </c>
      <c r="M105" s="31">
        <v>13.857670000000001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77.59</v>
      </c>
      <c r="D106" s="36">
        <v>76.883333333333326</v>
      </c>
      <c r="E106" s="36">
        <v>75.726666666666645</v>
      </c>
      <c r="F106" s="36">
        <v>73.863333333333316</v>
      </c>
      <c r="G106" s="36">
        <v>72.706666666666635</v>
      </c>
      <c r="H106" s="36">
        <v>78.746666666666655</v>
      </c>
      <c r="I106" s="36">
        <v>79.90333333333335</v>
      </c>
      <c r="J106" s="36">
        <v>81.766666666666666</v>
      </c>
      <c r="K106" s="31">
        <v>78.040000000000006</v>
      </c>
      <c r="L106" s="31">
        <v>75.02</v>
      </c>
      <c r="M106" s="31">
        <v>322.77103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466.55</v>
      </c>
      <c r="D107" s="36">
        <v>470.61666666666662</v>
      </c>
      <c r="E107" s="36">
        <v>461.78333333333325</v>
      </c>
      <c r="F107" s="36">
        <v>457.01666666666665</v>
      </c>
      <c r="G107" s="36">
        <v>448.18333333333328</v>
      </c>
      <c r="H107" s="36">
        <v>475.38333333333321</v>
      </c>
      <c r="I107" s="36">
        <v>484.21666666666658</v>
      </c>
      <c r="J107" s="36">
        <v>488.98333333333318</v>
      </c>
      <c r="K107" s="31">
        <v>479.45</v>
      </c>
      <c r="L107" s="31">
        <v>465.85</v>
      </c>
      <c r="M107" s="31">
        <v>180.66586000000001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569.5</v>
      </c>
      <c r="D108" s="36">
        <v>566.66666666666663</v>
      </c>
      <c r="E108" s="36">
        <v>556.83333333333326</v>
      </c>
      <c r="F108" s="36">
        <v>544.16666666666663</v>
      </c>
      <c r="G108" s="36">
        <v>534.33333333333326</v>
      </c>
      <c r="H108" s="36">
        <v>579.33333333333326</v>
      </c>
      <c r="I108" s="36">
        <v>589.16666666666652</v>
      </c>
      <c r="J108" s="36">
        <v>601.83333333333326</v>
      </c>
      <c r="K108" s="31">
        <v>576.5</v>
      </c>
      <c r="L108" s="31">
        <v>554</v>
      </c>
      <c r="M108" s="31">
        <v>9.9526699999999995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620.35</v>
      </c>
      <c r="D109" s="36">
        <v>608.30000000000007</v>
      </c>
      <c r="E109" s="36">
        <v>585.15000000000009</v>
      </c>
      <c r="F109" s="36">
        <v>549.95000000000005</v>
      </c>
      <c r="G109" s="36">
        <v>526.80000000000007</v>
      </c>
      <c r="H109" s="36">
        <v>643.50000000000011</v>
      </c>
      <c r="I109" s="36">
        <v>666.65</v>
      </c>
      <c r="J109" s="36">
        <v>701.85000000000014</v>
      </c>
      <c r="K109" s="31">
        <v>631.45000000000005</v>
      </c>
      <c r="L109" s="31">
        <v>573.1</v>
      </c>
      <c r="M109" s="31">
        <v>261.09343999999999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168.19</v>
      </c>
      <c r="D110" s="36">
        <v>167.02333333333334</v>
      </c>
      <c r="E110" s="36">
        <v>165.04666666666668</v>
      </c>
      <c r="F110" s="36">
        <v>161.90333333333334</v>
      </c>
      <c r="G110" s="36">
        <v>159.92666666666668</v>
      </c>
      <c r="H110" s="36">
        <v>170.16666666666669</v>
      </c>
      <c r="I110" s="36">
        <v>172.14333333333332</v>
      </c>
      <c r="J110" s="36">
        <v>175.28666666666669</v>
      </c>
      <c r="K110" s="31">
        <v>169</v>
      </c>
      <c r="L110" s="31">
        <v>163.88</v>
      </c>
      <c r="M110" s="31">
        <v>171.40562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1006.25</v>
      </c>
      <c r="D111" s="36">
        <v>996.4</v>
      </c>
      <c r="E111" s="36">
        <v>980.84999999999991</v>
      </c>
      <c r="F111" s="36">
        <v>955.44999999999993</v>
      </c>
      <c r="G111" s="36">
        <v>939.89999999999986</v>
      </c>
      <c r="H111" s="36">
        <v>1021.8</v>
      </c>
      <c r="I111" s="36">
        <v>1037.3499999999999</v>
      </c>
      <c r="J111" s="36">
        <v>1062.75</v>
      </c>
      <c r="K111" s="31">
        <v>1011.95</v>
      </c>
      <c r="L111" s="31">
        <v>971</v>
      </c>
      <c r="M111" s="31">
        <v>28.198519999999998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204.58</v>
      </c>
      <c r="D112" s="36">
        <v>205.12666666666667</v>
      </c>
      <c r="E112" s="36">
        <v>201.05333333333334</v>
      </c>
      <c r="F112" s="36">
        <v>197.52666666666667</v>
      </c>
      <c r="G112" s="36">
        <v>193.45333333333335</v>
      </c>
      <c r="H112" s="36">
        <v>208.65333333333334</v>
      </c>
      <c r="I112" s="36">
        <v>212.72666666666666</v>
      </c>
      <c r="J112" s="36">
        <v>216.25333333333333</v>
      </c>
      <c r="K112" s="31">
        <v>209.2</v>
      </c>
      <c r="L112" s="31">
        <v>201.6</v>
      </c>
      <c r="M112" s="31">
        <v>721.52927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544.54999999999995</v>
      </c>
      <c r="D113" s="36">
        <v>538.58333333333337</v>
      </c>
      <c r="E113" s="36">
        <v>529.2166666666667</v>
      </c>
      <c r="F113" s="36">
        <v>513.88333333333333</v>
      </c>
      <c r="G113" s="36">
        <v>504.51666666666665</v>
      </c>
      <c r="H113" s="36">
        <v>553.91666666666674</v>
      </c>
      <c r="I113" s="36">
        <v>563.2833333333333</v>
      </c>
      <c r="J113" s="36">
        <v>578.61666666666679</v>
      </c>
      <c r="K113" s="31">
        <v>547.95000000000005</v>
      </c>
      <c r="L113" s="31">
        <v>523.25</v>
      </c>
      <c r="M113" s="31">
        <v>23.495419999999999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421.75</v>
      </c>
      <c r="D114" s="36">
        <v>416.09999999999997</v>
      </c>
      <c r="E114" s="36">
        <v>409.29999999999995</v>
      </c>
      <c r="F114" s="36">
        <v>396.84999999999997</v>
      </c>
      <c r="G114" s="36">
        <v>390.04999999999995</v>
      </c>
      <c r="H114" s="36">
        <v>428.54999999999995</v>
      </c>
      <c r="I114" s="36">
        <v>435.35</v>
      </c>
      <c r="J114" s="36">
        <v>447.79999999999995</v>
      </c>
      <c r="K114" s="31">
        <v>422.9</v>
      </c>
      <c r="L114" s="31">
        <v>403.65</v>
      </c>
      <c r="M114" s="31">
        <v>126.53379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1423.4</v>
      </c>
      <c r="D115" s="36">
        <v>1420.9833333333336</v>
      </c>
      <c r="E115" s="36">
        <v>1412.0166666666671</v>
      </c>
      <c r="F115" s="36">
        <v>1400.6333333333334</v>
      </c>
      <c r="G115" s="36">
        <v>1391.666666666667</v>
      </c>
      <c r="H115" s="36">
        <v>1432.3666666666672</v>
      </c>
      <c r="I115" s="36">
        <v>1441.3333333333335</v>
      </c>
      <c r="J115" s="36">
        <v>1452.7166666666674</v>
      </c>
      <c r="K115" s="31">
        <v>1429.95</v>
      </c>
      <c r="L115" s="31">
        <v>1409.6</v>
      </c>
      <c r="M115" s="31">
        <v>28.836739999999999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6929.65</v>
      </c>
      <c r="D116" s="36">
        <v>6903.5166666666673</v>
      </c>
      <c r="E116" s="36">
        <v>6789.9833333333345</v>
      </c>
      <c r="F116" s="36">
        <v>6650.3166666666675</v>
      </c>
      <c r="G116" s="36">
        <v>6536.7833333333347</v>
      </c>
      <c r="H116" s="36">
        <v>7043.1833333333343</v>
      </c>
      <c r="I116" s="36">
        <v>7156.7166666666672</v>
      </c>
      <c r="J116" s="36">
        <v>7296.3833333333341</v>
      </c>
      <c r="K116" s="31">
        <v>7017.05</v>
      </c>
      <c r="L116" s="31">
        <v>6763.85</v>
      </c>
      <c r="M116" s="31">
        <v>2.93634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1810.85</v>
      </c>
      <c r="D117" s="36">
        <v>1808.9333333333334</v>
      </c>
      <c r="E117" s="36">
        <v>1794.8666666666668</v>
      </c>
      <c r="F117" s="36">
        <v>1778.8833333333334</v>
      </c>
      <c r="G117" s="36">
        <v>1764.8166666666668</v>
      </c>
      <c r="H117" s="36">
        <v>1824.9166666666667</v>
      </c>
      <c r="I117" s="36">
        <v>1838.9833333333333</v>
      </c>
      <c r="J117" s="36">
        <v>1854.9666666666667</v>
      </c>
      <c r="K117" s="31">
        <v>1823</v>
      </c>
      <c r="L117" s="31">
        <v>1792.95</v>
      </c>
      <c r="M117" s="31">
        <v>84.621260000000007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4336.55</v>
      </c>
      <c r="D118" s="36">
        <v>4314.0333333333328</v>
      </c>
      <c r="E118" s="36">
        <v>4273.0666666666657</v>
      </c>
      <c r="F118" s="36">
        <v>4209.583333333333</v>
      </c>
      <c r="G118" s="36">
        <v>4168.6166666666659</v>
      </c>
      <c r="H118" s="36">
        <v>4377.5166666666655</v>
      </c>
      <c r="I118" s="36">
        <v>4418.4833333333327</v>
      </c>
      <c r="J118" s="36">
        <v>4481.9666666666653</v>
      </c>
      <c r="K118" s="31">
        <v>4355</v>
      </c>
      <c r="L118" s="31">
        <v>4250.55</v>
      </c>
      <c r="M118" s="31">
        <v>6.0371800000000002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1213.8</v>
      </c>
      <c r="D119" s="36">
        <v>1204.8</v>
      </c>
      <c r="E119" s="36">
        <v>1190</v>
      </c>
      <c r="F119" s="36">
        <v>1166.2</v>
      </c>
      <c r="G119" s="36">
        <v>1151.4000000000001</v>
      </c>
      <c r="H119" s="36">
        <v>1228.5999999999999</v>
      </c>
      <c r="I119" s="36">
        <v>1243.3999999999996</v>
      </c>
      <c r="J119" s="36">
        <v>1267.1999999999998</v>
      </c>
      <c r="K119" s="31">
        <v>1219.5999999999999</v>
      </c>
      <c r="L119" s="31">
        <v>1181</v>
      </c>
      <c r="M119" s="31">
        <v>1.30975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709.8</v>
      </c>
      <c r="D120" s="36">
        <v>712.7833333333333</v>
      </c>
      <c r="E120" s="36">
        <v>699.56666666666661</v>
      </c>
      <c r="F120" s="36">
        <v>689.33333333333326</v>
      </c>
      <c r="G120" s="36">
        <v>676.11666666666656</v>
      </c>
      <c r="H120" s="36">
        <v>723.01666666666665</v>
      </c>
      <c r="I120" s="36">
        <v>736.23333333333335</v>
      </c>
      <c r="J120" s="36">
        <v>746.4666666666667</v>
      </c>
      <c r="K120" s="31">
        <v>726</v>
      </c>
      <c r="L120" s="31">
        <v>702.55</v>
      </c>
      <c r="M120" s="31">
        <v>39.69726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888.55</v>
      </c>
      <c r="D121" s="36">
        <v>882.36666666666667</v>
      </c>
      <c r="E121" s="36">
        <v>871.33333333333337</v>
      </c>
      <c r="F121" s="36">
        <v>854.11666666666667</v>
      </c>
      <c r="G121" s="36">
        <v>843.08333333333337</v>
      </c>
      <c r="H121" s="36">
        <v>899.58333333333337</v>
      </c>
      <c r="I121" s="36">
        <v>910.61666666666667</v>
      </c>
      <c r="J121" s="36">
        <v>927.83333333333337</v>
      </c>
      <c r="K121" s="31">
        <v>893.4</v>
      </c>
      <c r="L121" s="31">
        <v>865.15</v>
      </c>
      <c r="M121" s="31">
        <v>27.253730000000001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952.6</v>
      </c>
      <c r="D122" s="36">
        <v>947.16666666666663</v>
      </c>
      <c r="E122" s="36">
        <v>935.7833333333333</v>
      </c>
      <c r="F122" s="36">
        <v>918.9666666666667</v>
      </c>
      <c r="G122" s="36">
        <v>907.58333333333337</v>
      </c>
      <c r="H122" s="36">
        <v>963.98333333333323</v>
      </c>
      <c r="I122" s="36">
        <v>975.36666666666667</v>
      </c>
      <c r="J122" s="36">
        <v>992.18333333333317</v>
      </c>
      <c r="K122" s="31">
        <v>958.55</v>
      </c>
      <c r="L122" s="31">
        <v>930.35</v>
      </c>
      <c r="M122" s="31">
        <v>24.89828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569.29999999999995</v>
      </c>
      <c r="D123" s="36">
        <v>564.9666666666667</v>
      </c>
      <c r="E123" s="36">
        <v>553.08333333333337</v>
      </c>
      <c r="F123" s="36">
        <v>536.86666666666667</v>
      </c>
      <c r="G123" s="36">
        <v>524.98333333333335</v>
      </c>
      <c r="H123" s="36">
        <v>581.18333333333339</v>
      </c>
      <c r="I123" s="36">
        <v>593.06666666666661</v>
      </c>
      <c r="J123" s="36">
        <v>609.28333333333342</v>
      </c>
      <c r="K123" s="31">
        <v>576.85</v>
      </c>
      <c r="L123" s="31">
        <v>548.75</v>
      </c>
      <c r="M123" s="31">
        <v>28.313089999999999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1825.4</v>
      </c>
      <c r="D124" s="36">
        <v>1816.75</v>
      </c>
      <c r="E124" s="36">
        <v>1779.6</v>
      </c>
      <c r="F124" s="36">
        <v>1733.8</v>
      </c>
      <c r="G124" s="36">
        <v>1696.6499999999999</v>
      </c>
      <c r="H124" s="36">
        <v>1862.55</v>
      </c>
      <c r="I124" s="36">
        <v>1899.7</v>
      </c>
      <c r="J124" s="36">
        <v>1945.5</v>
      </c>
      <c r="K124" s="31">
        <v>1853.9</v>
      </c>
      <c r="L124" s="31">
        <v>1770.95</v>
      </c>
      <c r="M124" s="31">
        <v>8.6066199999999995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1757.55</v>
      </c>
      <c r="D125" s="36">
        <v>1775.8166666666668</v>
      </c>
      <c r="E125" s="36">
        <v>1730.6333333333337</v>
      </c>
      <c r="F125" s="36">
        <v>1703.7166666666669</v>
      </c>
      <c r="G125" s="36">
        <v>1658.5333333333338</v>
      </c>
      <c r="H125" s="36">
        <v>1802.7333333333336</v>
      </c>
      <c r="I125" s="36">
        <v>1847.9166666666665</v>
      </c>
      <c r="J125" s="36">
        <v>1874.8333333333335</v>
      </c>
      <c r="K125" s="31">
        <v>1821</v>
      </c>
      <c r="L125" s="31">
        <v>1748.9</v>
      </c>
      <c r="M125" s="31">
        <v>107.42361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173.73</v>
      </c>
      <c r="D126" s="36">
        <v>173.34333333333333</v>
      </c>
      <c r="E126" s="36">
        <v>170.88666666666666</v>
      </c>
      <c r="F126" s="36">
        <v>168.04333333333332</v>
      </c>
      <c r="G126" s="36">
        <v>165.58666666666664</v>
      </c>
      <c r="H126" s="36">
        <v>176.18666666666667</v>
      </c>
      <c r="I126" s="36">
        <v>178.64333333333332</v>
      </c>
      <c r="J126" s="36">
        <v>181.48666666666668</v>
      </c>
      <c r="K126" s="31">
        <v>175.8</v>
      </c>
      <c r="L126" s="31">
        <v>170.5</v>
      </c>
      <c r="M126" s="31">
        <v>79.179140000000004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5001.2</v>
      </c>
      <c r="D127" s="36">
        <v>4961.1166666666668</v>
      </c>
      <c r="E127" s="36">
        <v>4882.2333333333336</v>
      </c>
      <c r="F127" s="36">
        <v>4763.2666666666664</v>
      </c>
      <c r="G127" s="36">
        <v>4684.3833333333332</v>
      </c>
      <c r="H127" s="36">
        <v>5080.0833333333339</v>
      </c>
      <c r="I127" s="36">
        <v>5158.9666666666672</v>
      </c>
      <c r="J127" s="36">
        <v>5277.9333333333343</v>
      </c>
      <c r="K127" s="31">
        <v>5040</v>
      </c>
      <c r="L127" s="31">
        <v>4842.1499999999996</v>
      </c>
      <c r="M127" s="31">
        <v>3.7180200000000001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793.85</v>
      </c>
      <c r="D128" s="36">
        <v>784.75</v>
      </c>
      <c r="E128" s="36">
        <v>770.25</v>
      </c>
      <c r="F128" s="36">
        <v>746.65</v>
      </c>
      <c r="G128" s="36">
        <v>732.15</v>
      </c>
      <c r="H128" s="36">
        <v>808.35</v>
      </c>
      <c r="I128" s="36">
        <v>822.85</v>
      </c>
      <c r="J128" s="36">
        <v>846.45</v>
      </c>
      <c r="K128" s="31">
        <v>799.25</v>
      </c>
      <c r="L128" s="31">
        <v>761.15</v>
      </c>
      <c r="M128" s="31">
        <v>18.778649999999999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5718.35</v>
      </c>
      <c r="D129" s="36">
        <v>5719.8166666666666</v>
      </c>
      <c r="E129" s="36">
        <v>5659.583333333333</v>
      </c>
      <c r="F129" s="36">
        <v>5600.8166666666666</v>
      </c>
      <c r="G129" s="36">
        <v>5540.583333333333</v>
      </c>
      <c r="H129" s="36">
        <v>5778.583333333333</v>
      </c>
      <c r="I129" s="36">
        <v>5838.8166666666666</v>
      </c>
      <c r="J129" s="36">
        <v>5897.583333333333</v>
      </c>
      <c r="K129" s="31">
        <v>5780.05</v>
      </c>
      <c r="L129" s="31">
        <v>5661.05</v>
      </c>
      <c r="M129" s="31">
        <v>2.7145800000000002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3651.45</v>
      </c>
      <c r="D130" s="36">
        <v>3626.9666666666667</v>
      </c>
      <c r="E130" s="36">
        <v>3592.0833333333335</v>
      </c>
      <c r="F130" s="36">
        <v>3532.7166666666667</v>
      </c>
      <c r="G130" s="36">
        <v>3497.8333333333335</v>
      </c>
      <c r="H130" s="36">
        <v>3686.3333333333335</v>
      </c>
      <c r="I130" s="36">
        <v>3721.2166666666667</v>
      </c>
      <c r="J130" s="36">
        <v>3780.5833333333335</v>
      </c>
      <c r="K130" s="31">
        <v>3661.85</v>
      </c>
      <c r="L130" s="31">
        <v>3567.6</v>
      </c>
      <c r="M130" s="31">
        <v>36.390569999999997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441.5</v>
      </c>
      <c r="D131" s="36">
        <v>440.7166666666667</v>
      </c>
      <c r="E131" s="36">
        <v>436.83333333333337</v>
      </c>
      <c r="F131" s="36">
        <v>432.16666666666669</v>
      </c>
      <c r="G131" s="36">
        <v>428.28333333333336</v>
      </c>
      <c r="H131" s="36">
        <v>445.38333333333338</v>
      </c>
      <c r="I131" s="36">
        <v>449.26666666666671</v>
      </c>
      <c r="J131" s="36">
        <v>453.93333333333339</v>
      </c>
      <c r="K131" s="31">
        <v>444.6</v>
      </c>
      <c r="L131" s="31">
        <v>436.05</v>
      </c>
      <c r="M131" s="31">
        <v>18.692609999999998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1123.7</v>
      </c>
      <c r="D132" s="36">
        <v>1120.0333333333335</v>
      </c>
      <c r="E132" s="36">
        <v>1093.666666666667</v>
      </c>
      <c r="F132" s="36">
        <v>1063.6333333333334</v>
      </c>
      <c r="G132" s="36">
        <v>1037.2666666666669</v>
      </c>
      <c r="H132" s="36">
        <v>1150.0666666666671</v>
      </c>
      <c r="I132" s="36">
        <v>1176.4333333333334</v>
      </c>
      <c r="J132" s="36">
        <v>1206.4666666666672</v>
      </c>
      <c r="K132" s="31">
        <v>1146.4000000000001</v>
      </c>
      <c r="L132" s="31">
        <v>1090</v>
      </c>
      <c r="M132" s="31">
        <v>67.69614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1805.3</v>
      </c>
      <c r="D133" s="36">
        <v>1805.2666666666667</v>
      </c>
      <c r="E133" s="36">
        <v>1766.0833333333333</v>
      </c>
      <c r="F133" s="36">
        <v>1726.8666666666666</v>
      </c>
      <c r="G133" s="36">
        <v>1687.6833333333332</v>
      </c>
      <c r="H133" s="36">
        <v>1844.4833333333333</v>
      </c>
      <c r="I133" s="36">
        <v>1883.6666666666667</v>
      </c>
      <c r="J133" s="36">
        <v>1922.8833333333334</v>
      </c>
      <c r="K133" s="31">
        <v>1844.45</v>
      </c>
      <c r="L133" s="31">
        <v>1766.05</v>
      </c>
      <c r="M133" s="31">
        <v>15.018800000000001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130974.5</v>
      </c>
      <c r="D134" s="36">
        <v>129711.55</v>
      </c>
      <c r="E134" s="36">
        <v>127863.1</v>
      </c>
      <c r="F134" s="36">
        <v>124751.7</v>
      </c>
      <c r="G134" s="36">
        <v>122903.25</v>
      </c>
      <c r="H134" s="36">
        <v>132822.95000000001</v>
      </c>
      <c r="I134" s="36">
        <v>134671.4</v>
      </c>
      <c r="J134" s="36">
        <v>137782.80000000002</v>
      </c>
      <c r="K134" s="31">
        <v>131560</v>
      </c>
      <c r="L134" s="31">
        <v>126600.15</v>
      </c>
      <c r="M134" s="31">
        <v>0.19170000000000001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1437.85</v>
      </c>
      <c r="D135" s="36">
        <v>1428.6166666666668</v>
      </c>
      <c r="E135" s="36">
        <v>1407.2833333333335</v>
      </c>
      <c r="F135" s="36">
        <v>1376.7166666666667</v>
      </c>
      <c r="G135" s="36">
        <v>1355.3833333333334</v>
      </c>
      <c r="H135" s="36">
        <v>1459.1833333333336</v>
      </c>
      <c r="I135" s="36">
        <v>1480.5166666666667</v>
      </c>
      <c r="J135" s="36">
        <v>1511.0833333333337</v>
      </c>
      <c r="K135" s="31">
        <v>1449.95</v>
      </c>
      <c r="L135" s="31">
        <v>1398.05</v>
      </c>
      <c r="M135" s="31">
        <v>6.0176400000000001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292.39999999999998</v>
      </c>
      <c r="D136" s="36">
        <v>290.3</v>
      </c>
      <c r="E136" s="36">
        <v>287.75</v>
      </c>
      <c r="F136" s="36">
        <v>283.09999999999997</v>
      </c>
      <c r="G136" s="36">
        <v>280.54999999999995</v>
      </c>
      <c r="H136" s="36">
        <v>294.95000000000005</v>
      </c>
      <c r="I136" s="36">
        <v>297.50000000000011</v>
      </c>
      <c r="J136" s="36">
        <v>302.15000000000009</v>
      </c>
      <c r="K136" s="31">
        <v>292.85000000000002</v>
      </c>
      <c r="L136" s="31">
        <v>285.64999999999998</v>
      </c>
      <c r="M136" s="31">
        <v>8.5838099999999997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2804.75</v>
      </c>
      <c r="D137" s="36">
        <v>2782.9166666666665</v>
      </c>
      <c r="E137" s="36">
        <v>2746.833333333333</v>
      </c>
      <c r="F137" s="36">
        <v>2688.9166666666665</v>
      </c>
      <c r="G137" s="36">
        <v>2652.833333333333</v>
      </c>
      <c r="H137" s="36">
        <v>2840.833333333333</v>
      </c>
      <c r="I137" s="36">
        <v>2876.9166666666661</v>
      </c>
      <c r="J137" s="36">
        <v>2934.833333333333</v>
      </c>
      <c r="K137" s="31">
        <v>2819</v>
      </c>
      <c r="L137" s="31">
        <v>2725</v>
      </c>
      <c r="M137" s="31">
        <v>22.081029999999998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2108.3000000000002</v>
      </c>
      <c r="D138" s="36">
        <v>2112.9833333333336</v>
      </c>
      <c r="E138" s="36">
        <v>2096.9666666666672</v>
      </c>
      <c r="F138" s="36">
        <v>2085.6333333333337</v>
      </c>
      <c r="G138" s="36">
        <v>2069.6166666666672</v>
      </c>
      <c r="H138" s="36">
        <v>2124.3166666666671</v>
      </c>
      <c r="I138" s="36">
        <v>2140.3333333333335</v>
      </c>
      <c r="J138" s="36">
        <v>2151.666666666667</v>
      </c>
      <c r="K138" s="31">
        <v>2129</v>
      </c>
      <c r="L138" s="31">
        <v>2101.65</v>
      </c>
      <c r="M138" s="31">
        <v>3.8048500000000001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668.05</v>
      </c>
      <c r="D139" s="36">
        <v>667.91666666666663</v>
      </c>
      <c r="E139" s="36">
        <v>663.68333333333328</v>
      </c>
      <c r="F139" s="36">
        <v>659.31666666666661</v>
      </c>
      <c r="G139" s="36">
        <v>655.08333333333326</v>
      </c>
      <c r="H139" s="36">
        <v>672.2833333333333</v>
      </c>
      <c r="I139" s="36">
        <v>676.51666666666665</v>
      </c>
      <c r="J139" s="36">
        <v>680.88333333333333</v>
      </c>
      <c r="K139" s="31">
        <v>672.15</v>
      </c>
      <c r="L139" s="31">
        <v>663.55</v>
      </c>
      <c r="M139" s="31">
        <v>11.27244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12641.25</v>
      </c>
      <c r="D140" s="36">
        <v>12566.75</v>
      </c>
      <c r="E140" s="36">
        <v>12474.55</v>
      </c>
      <c r="F140" s="36">
        <v>12307.849999999999</v>
      </c>
      <c r="G140" s="36">
        <v>12215.649999999998</v>
      </c>
      <c r="H140" s="36">
        <v>12733.45</v>
      </c>
      <c r="I140" s="36">
        <v>12825.650000000001</v>
      </c>
      <c r="J140" s="36">
        <v>12992.350000000002</v>
      </c>
      <c r="K140" s="31">
        <v>12658.95</v>
      </c>
      <c r="L140" s="31">
        <v>12400.05</v>
      </c>
      <c r="M140" s="31">
        <v>2.4963099999999998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1026.0999999999999</v>
      </c>
      <c r="D141" s="36">
        <v>1018.6166666666667</v>
      </c>
      <c r="E141" s="36">
        <v>1007.2333333333333</v>
      </c>
      <c r="F141" s="36">
        <v>988.36666666666667</v>
      </c>
      <c r="G141" s="36">
        <v>976.98333333333335</v>
      </c>
      <c r="H141" s="36">
        <v>1037.4833333333333</v>
      </c>
      <c r="I141" s="36">
        <v>1048.8666666666668</v>
      </c>
      <c r="J141" s="36">
        <v>1067.7333333333333</v>
      </c>
      <c r="K141" s="31">
        <v>1030</v>
      </c>
      <c r="L141" s="31">
        <v>999.75</v>
      </c>
      <c r="M141" s="31">
        <v>3.89615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930.3</v>
      </c>
      <c r="D142" s="36">
        <v>927.01666666666677</v>
      </c>
      <c r="E142" s="36">
        <v>912.03333333333353</v>
      </c>
      <c r="F142" s="36">
        <v>893.76666666666677</v>
      </c>
      <c r="G142" s="36">
        <v>878.78333333333353</v>
      </c>
      <c r="H142" s="36">
        <v>945.28333333333353</v>
      </c>
      <c r="I142" s="36">
        <v>960.26666666666688</v>
      </c>
      <c r="J142" s="36">
        <v>978.53333333333353</v>
      </c>
      <c r="K142" s="31">
        <v>942</v>
      </c>
      <c r="L142" s="31">
        <v>908.75</v>
      </c>
      <c r="M142" s="31">
        <v>12.29668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5325.15</v>
      </c>
      <c r="D143" s="36">
        <v>5251.3833333333332</v>
      </c>
      <c r="E143" s="36">
        <v>5024.7666666666664</v>
      </c>
      <c r="F143" s="36">
        <v>4724.3833333333332</v>
      </c>
      <c r="G143" s="36">
        <v>4497.7666666666664</v>
      </c>
      <c r="H143" s="36">
        <v>5551.7666666666664</v>
      </c>
      <c r="I143" s="36">
        <v>5778.3833333333332</v>
      </c>
      <c r="J143" s="36">
        <v>6078.7666666666664</v>
      </c>
      <c r="K143" s="31">
        <v>5478</v>
      </c>
      <c r="L143" s="31">
        <v>4951</v>
      </c>
      <c r="M143" s="31">
        <v>50.178429999999999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72.58</v>
      </c>
      <c r="D144" s="36">
        <v>72.56</v>
      </c>
      <c r="E144" s="36">
        <v>71.570000000000007</v>
      </c>
      <c r="F144" s="36">
        <v>70.56</v>
      </c>
      <c r="G144" s="36">
        <v>69.570000000000007</v>
      </c>
      <c r="H144" s="36">
        <v>73.570000000000007</v>
      </c>
      <c r="I144" s="36">
        <v>74.560000000000016</v>
      </c>
      <c r="J144" s="36">
        <v>75.570000000000007</v>
      </c>
      <c r="K144" s="31">
        <v>73.55</v>
      </c>
      <c r="L144" s="31">
        <v>71.55</v>
      </c>
      <c r="M144" s="31">
        <v>38.431359999999998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2925.75</v>
      </c>
      <c r="D145" s="36">
        <v>2888.2666666666664</v>
      </c>
      <c r="E145" s="36">
        <v>2840.7833333333328</v>
      </c>
      <c r="F145" s="36">
        <v>2755.8166666666666</v>
      </c>
      <c r="G145" s="36">
        <v>2708.333333333333</v>
      </c>
      <c r="H145" s="36">
        <v>2973.2333333333327</v>
      </c>
      <c r="I145" s="36">
        <v>3020.7166666666662</v>
      </c>
      <c r="J145" s="36">
        <v>3105.6833333333325</v>
      </c>
      <c r="K145" s="31">
        <v>2935.75</v>
      </c>
      <c r="L145" s="31">
        <v>2803.3</v>
      </c>
      <c r="M145" s="31">
        <v>10.80523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1812.05</v>
      </c>
      <c r="D146" s="36">
        <v>1817.5166666666667</v>
      </c>
      <c r="E146" s="36">
        <v>1796.0833333333333</v>
      </c>
      <c r="F146" s="36">
        <v>1780.1166666666666</v>
      </c>
      <c r="G146" s="36">
        <v>1758.6833333333332</v>
      </c>
      <c r="H146" s="36">
        <v>1833.4833333333333</v>
      </c>
      <c r="I146" s="36">
        <v>1854.9166666666667</v>
      </c>
      <c r="J146" s="36">
        <v>1870.8833333333334</v>
      </c>
      <c r="K146" s="31">
        <v>1838.95</v>
      </c>
      <c r="L146" s="31">
        <v>1801.55</v>
      </c>
      <c r="M146" s="31">
        <v>9.11815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107.3</v>
      </c>
      <c r="D147" s="36">
        <v>106.75</v>
      </c>
      <c r="E147" s="36">
        <v>104.85</v>
      </c>
      <c r="F147" s="36">
        <v>102.39999999999999</v>
      </c>
      <c r="G147" s="36">
        <v>100.49999999999999</v>
      </c>
      <c r="H147" s="36">
        <v>109.2</v>
      </c>
      <c r="I147" s="36">
        <v>111.10000000000001</v>
      </c>
      <c r="J147" s="36">
        <v>113.55000000000001</v>
      </c>
      <c r="K147" s="31">
        <v>108.65</v>
      </c>
      <c r="L147" s="31">
        <v>104.3</v>
      </c>
      <c r="M147" s="31">
        <v>579.95384999999999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233.89</v>
      </c>
      <c r="D148" s="36">
        <v>231.49666666666667</v>
      </c>
      <c r="E148" s="36">
        <v>227.39333333333335</v>
      </c>
      <c r="F148" s="36">
        <v>220.89666666666668</v>
      </c>
      <c r="G148" s="36">
        <v>216.79333333333335</v>
      </c>
      <c r="H148" s="36">
        <v>237.99333333333334</v>
      </c>
      <c r="I148" s="36">
        <v>242.09666666666669</v>
      </c>
      <c r="J148" s="36">
        <v>248.59333333333333</v>
      </c>
      <c r="K148" s="31">
        <v>235.6</v>
      </c>
      <c r="L148" s="31">
        <v>225</v>
      </c>
      <c r="M148" s="31">
        <v>69.885599999999997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373.5</v>
      </c>
      <c r="D149" s="36">
        <v>371.0333333333333</v>
      </c>
      <c r="E149" s="36">
        <v>364.81666666666661</v>
      </c>
      <c r="F149" s="36">
        <v>356.13333333333333</v>
      </c>
      <c r="G149" s="36">
        <v>349.91666666666663</v>
      </c>
      <c r="H149" s="36">
        <v>379.71666666666658</v>
      </c>
      <c r="I149" s="36">
        <v>385.93333333333328</v>
      </c>
      <c r="J149" s="36">
        <v>394.61666666666656</v>
      </c>
      <c r="K149" s="31">
        <v>377.25</v>
      </c>
      <c r="L149" s="31">
        <v>362.35</v>
      </c>
      <c r="M149" s="31">
        <v>187.15538000000001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3590.7</v>
      </c>
      <c r="D150" s="36">
        <v>3566.5666666666671</v>
      </c>
      <c r="E150" s="36">
        <v>3518.1333333333341</v>
      </c>
      <c r="F150" s="36">
        <v>3445.5666666666671</v>
      </c>
      <c r="G150" s="36">
        <v>3397.1333333333341</v>
      </c>
      <c r="H150" s="36">
        <v>3639.1333333333341</v>
      </c>
      <c r="I150" s="36">
        <v>3687.5666666666675</v>
      </c>
      <c r="J150" s="36">
        <v>3760.1333333333341</v>
      </c>
      <c r="K150" s="31">
        <v>3615</v>
      </c>
      <c r="L150" s="31">
        <v>3494</v>
      </c>
      <c r="M150" s="31">
        <v>1.52745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2587.3000000000002</v>
      </c>
      <c r="D151" s="36">
        <v>2594.2000000000003</v>
      </c>
      <c r="E151" s="36">
        <v>2558.4000000000005</v>
      </c>
      <c r="F151" s="36">
        <v>2529.5000000000005</v>
      </c>
      <c r="G151" s="36">
        <v>2493.7000000000007</v>
      </c>
      <c r="H151" s="36">
        <v>2623.1000000000004</v>
      </c>
      <c r="I151" s="36">
        <v>2658.9000000000005</v>
      </c>
      <c r="J151" s="36">
        <v>2687.8</v>
      </c>
      <c r="K151" s="31">
        <v>2630</v>
      </c>
      <c r="L151" s="31">
        <v>2565.3000000000002</v>
      </c>
      <c r="M151" s="31">
        <v>7.4517100000000003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1744</v>
      </c>
      <c r="D152" s="36">
        <v>1736</v>
      </c>
      <c r="E152" s="36">
        <v>1690</v>
      </c>
      <c r="F152" s="36">
        <v>1636</v>
      </c>
      <c r="G152" s="36">
        <v>1590</v>
      </c>
      <c r="H152" s="36">
        <v>1790</v>
      </c>
      <c r="I152" s="36">
        <v>1836</v>
      </c>
      <c r="J152" s="36">
        <v>1890</v>
      </c>
      <c r="K152" s="31">
        <v>1782</v>
      </c>
      <c r="L152" s="31">
        <v>1682</v>
      </c>
      <c r="M152" s="31">
        <v>29.117519999999999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320.8</v>
      </c>
      <c r="D153" s="36">
        <v>319.55</v>
      </c>
      <c r="E153" s="36">
        <v>315.75</v>
      </c>
      <c r="F153" s="36">
        <v>310.7</v>
      </c>
      <c r="G153" s="36">
        <v>306.89999999999998</v>
      </c>
      <c r="H153" s="36">
        <v>324.60000000000002</v>
      </c>
      <c r="I153" s="36">
        <v>328.40000000000009</v>
      </c>
      <c r="J153" s="36">
        <v>333.45000000000005</v>
      </c>
      <c r="K153" s="31">
        <v>323.35000000000002</v>
      </c>
      <c r="L153" s="31">
        <v>314.5</v>
      </c>
      <c r="M153" s="31">
        <v>222.34557000000001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555.25</v>
      </c>
      <c r="D154" s="36">
        <v>555.5</v>
      </c>
      <c r="E154" s="36">
        <v>545.79999999999995</v>
      </c>
      <c r="F154" s="36">
        <v>536.34999999999991</v>
      </c>
      <c r="G154" s="36">
        <v>526.64999999999986</v>
      </c>
      <c r="H154" s="36">
        <v>564.95000000000005</v>
      </c>
      <c r="I154" s="36">
        <v>574.65000000000009</v>
      </c>
      <c r="J154" s="36">
        <v>584.10000000000014</v>
      </c>
      <c r="K154" s="31">
        <v>565.20000000000005</v>
      </c>
      <c r="L154" s="31">
        <v>546.04999999999995</v>
      </c>
      <c r="M154" s="31">
        <v>89.386099999999999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452.45</v>
      </c>
      <c r="D155" s="36">
        <v>452.75</v>
      </c>
      <c r="E155" s="36">
        <v>443.2</v>
      </c>
      <c r="F155" s="36">
        <v>433.95</v>
      </c>
      <c r="G155" s="36">
        <v>424.4</v>
      </c>
      <c r="H155" s="36">
        <v>462</v>
      </c>
      <c r="I155" s="36">
        <v>471.54999999999995</v>
      </c>
      <c r="J155" s="36">
        <v>480.8</v>
      </c>
      <c r="K155" s="31">
        <v>462.3</v>
      </c>
      <c r="L155" s="31">
        <v>443.5</v>
      </c>
      <c r="M155" s="31">
        <v>32.252650000000003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1465.8</v>
      </c>
      <c r="D156" s="36">
        <v>1444.9833333333336</v>
      </c>
      <c r="E156" s="36">
        <v>1414.9666666666672</v>
      </c>
      <c r="F156" s="36">
        <v>1364.1333333333337</v>
      </c>
      <c r="G156" s="36">
        <v>1334.1166666666672</v>
      </c>
      <c r="H156" s="36">
        <v>1495.8166666666671</v>
      </c>
      <c r="I156" s="36">
        <v>1525.8333333333335</v>
      </c>
      <c r="J156" s="36">
        <v>1576.666666666667</v>
      </c>
      <c r="K156" s="31">
        <v>1475</v>
      </c>
      <c r="L156" s="31">
        <v>1394.15</v>
      </c>
      <c r="M156" s="31">
        <v>7.7084799999999998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4008.1</v>
      </c>
      <c r="D157" s="36">
        <v>3939.0333333333333</v>
      </c>
      <c r="E157" s="36">
        <v>3846.0666666666666</v>
      </c>
      <c r="F157" s="36">
        <v>3684.0333333333333</v>
      </c>
      <c r="G157" s="36">
        <v>3591.0666666666666</v>
      </c>
      <c r="H157" s="36">
        <v>4101.0666666666666</v>
      </c>
      <c r="I157" s="36">
        <v>4194.0333333333328</v>
      </c>
      <c r="J157" s="36">
        <v>4356.0666666666666</v>
      </c>
      <c r="K157" s="31">
        <v>4032</v>
      </c>
      <c r="L157" s="31">
        <v>3777</v>
      </c>
      <c r="M157" s="31">
        <v>8.2960899999999995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40200.300000000003</v>
      </c>
      <c r="D158" s="36">
        <v>40201.75</v>
      </c>
      <c r="E158" s="36">
        <v>39537.5</v>
      </c>
      <c r="F158" s="36">
        <v>38874.699999999997</v>
      </c>
      <c r="G158" s="36">
        <v>38210.449999999997</v>
      </c>
      <c r="H158" s="36">
        <v>40864.550000000003</v>
      </c>
      <c r="I158" s="36">
        <v>41528.800000000003</v>
      </c>
      <c r="J158" s="36">
        <v>42191.600000000006</v>
      </c>
      <c r="K158" s="31">
        <v>40866</v>
      </c>
      <c r="L158" s="31">
        <v>39538.949999999997</v>
      </c>
      <c r="M158" s="31">
        <v>0.41263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1609.45</v>
      </c>
      <c r="D159" s="36">
        <v>1603.5333333333335</v>
      </c>
      <c r="E159" s="36">
        <v>1567.0666666666671</v>
      </c>
      <c r="F159" s="36">
        <v>1524.6833333333336</v>
      </c>
      <c r="G159" s="36">
        <v>1488.2166666666672</v>
      </c>
      <c r="H159" s="36">
        <v>1645.916666666667</v>
      </c>
      <c r="I159" s="36">
        <v>1682.3833333333337</v>
      </c>
      <c r="J159" s="36">
        <v>1724.7666666666669</v>
      </c>
      <c r="K159" s="31">
        <v>1640</v>
      </c>
      <c r="L159" s="31">
        <v>1561.15</v>
      </c>
      <c r="M159" s="31">
        <v>19.14678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4759</v>
      </c>
      <c r="D160" s="36">
        <v>4685.0333333333338</v>
      </c>
      <c r="E160" s="36">
        <v>4565.9666666666672</v>
      </c>
      <c r="F160" s="36">
        <v>4372.9333333333334</v>
      </c>
      <c r="G160" s="36">
        <v>4253.8666666666668</v>
      </c>
      <c r="H160" s="36">
        <v>4878.0666666666675</v>
      </c>
      <c r="I160" s="36">
        <v>4997.133333333335</v>
      </c>
      <c r="J160" s="36">
        <v>5190.1666666666679</v>
      </c>
      <c r="K160" s="31">
        <v>4804.1000000000004</v>
      </c>
      <c r="L160" s="31">
        <v>4492</v>
      </c>
      <c r="M160" s="31">
        <v>11.774929999999999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341.35</v>
      </c>
      <c r="D161" s="36">
        <v>340.31666666666666</v>
      </c>
      <c r="E161" s="36">
        <v>336.5333333333333</v>
      </c>
      <c r="F161" s="36">
        <v>331.71666666666664</v>
      </c>
      <c r="G161" s="36">
        <v>327.93333333333328</v>
      </c>
      <c r="H161" s="36">
        <v>345.13333333333333</v>
      </c>
      <c r="I161" s="36">
        <v>348.91666666666674</v>
      </c>
      <c r="J161" s="36">
        <v>353.73333333333335</v>
      </c>
      <c r="K161" s="31">
        <v>344.1</v>
      </c>
      <c r="L161" s="31">
        <v>335.5</v>
      </c>
      <c r="M161" s="31">
        <v>58.838259999999998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3150.35</v>
      </c>
      <c r="D162" s="36">
        <v>3137.3166666666671</v>
      </c>
      <c r="E162" s="36">
        <v>3119.6333333333341</v>
      </c>
      <c r="F162" s="36">
        <v>3088.916666666667</v>
      </c>
      <c r="G162" s="36">
        <v>3071.233333333334</v>
      </c>
      <c r="H162" s="36">
        <v>3168.0333333333342</v>
      </c>
      <c r="I162" s="36">
        <v>3185.7166666666676</v>
      </c>
      <c r="J162" s="36">
        <v>3216.4333333333343</v>
      </c>
      <c r="K162" s="31">
        <v>3155</v>
      </c>
      <c r="L162" s="31">
        <v>3106.6</v>
      </c>
      <c r="M162" s="31">
        <v>2.0229900000000001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940.15</v>
      </c>
      <c r="D163" s="36">
        <v>934.33333333333337</v>
      </c>
      <c r="E163" s="36">
        <v>914.41666666666674</v>
      </c>
      <c r="F163" s="36">
        <v>888.68333333333339</v>
      </c>
      <c r="G163" s="36">
        <v>868.76666666666677</v>
      </c>
      <c r="H163" s="36">
        <v>960.06666666666672</v>
      </c>
      <c r="I163" s="36">
        <v>979.98333333333346</v>
      </c>
      <c r="J163" s="36">
        <v>1005.7166666666667</v>
      </c>
      <c r="K163" s="31">
        <v>954.25</v>
      </c>
      <c r="L163" s="31">
        <v>908.6</v>
      </c>
      <c r="M163" s="31">
        <v>12.174989999999999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6289</v>
      </c>
      <c r="D164" s="36">
        <v>6317.1333333333341</v>
      </c>
      <c r="E164" s="36">
        <v>6210.8166666666684</v>
      </c>
      <c r="F164" s="36">
        <v>6132.6333333333341</v>
      </c>
      <c r="G164" s="36">
        <v>6026.3166666666684</v>
      </c>
      <c r="H164" s="36">
        <v>6395.3166666666684</v>
      </c>
      <c r="I164" s="36">
        <v>6501.6333333333341</v>
      </c>
      <c r="J164" s="36">
        <v>6579.8166666666684</v>
      </c>
      <c r="K164" s="31">
        <v>6423.45</v>
      </c>
      <c r="L164" s="31">
        <v>6238.95</v>
      </c>
      <c r="M164" s="31">
        <v>6.8922999999999996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404.05</v>
      </c>
      <c r="D165" s="36">
        <v>406.2</v>
      </c>
      <c r="E165" s="36">
        <v>399.4</v>
      </c>
      <c r="F165" s="36">
        <v>394.75</v>
      </c>
      <c r="G165" s="36">
        <v>387.95</v>
      </c>
      <c r="H165" s="36">
        <v>410.84999999999997</v>
      </c>
      <c r="I165" s="36">
        <v>417.65000000000003</v>
      </c>
      <c r="J165" s="36">
        <v>422.29999999999995</v>
      </c>
      <c r="K165" s="31">
        <v>413</v>
      </c>
      <c r="L165" s="31">
        <v>401.55</v>
      </c>
      <c r="M165" s="31">
        <v>26.166260000000001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544.6</v>
      </c>
      <c r="D166" s="36">
        <v>539.50000000000011</v>
      </c>
      <c r="E166" s="36">
        <v>531.30000000000018</v>
      </c>
      <c r="F166" s="36">
        <v>518.00000000000011</v>
      </c>
      <c r="G166" s="36">
        <v>509.80000000000018</v>
      </c>
      <c r="H166" s="36">
        <v>552.80000000000018</v>
      </c>
      <c r="I166" s="36">
        <v>561.00000000000023</v>
      </c>
      <c r="J166" s="36">
        <v>574.30000000000018</v>
      </c>
      <c r="K166" s="31">
        <v>547.70000000000005</v>
      </c>
      <c r="L166" s="31">
        <v>526.20000000000005</v>
      </c>
      <c r="M166" s="31">
        <v>85.619020000000006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338.6</v>
      </c>
      <c r="D167" s="36">
        <v>335.83333333333331</v>
      </c>
      <c r="E167" s="36">
        <v>332.26666666666665</v>
      </c>
      <c r="F167" s="36">
        <v>325.93333333333334</v>
      </c>
      <c r="G167" s="36">
        <v>322.36666666666667</v>
      </c>
      <c r="H167" s="36">
        <v>342.16666666666663</v>
      </c>
      <c r="I167" s="36">
        <v>345.73333333333335</v>
      </c>
      <c r="J167" s="36">
        <v>352.06666666666661</v>
      </c>
      <c r="K167" s="31">
        <v>339.4</v>
      </c>
      <c r="L167" s="31">
        <v>329.5</v>
      </c>
      <c r="M167" s="31">
        <v>106.7864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1774.3</v>
      </c>
      <c r="D168" s="36">
        <v>1767.1333333333332</v>
      </c>
      <c r="E168" s="36">
        <v>1740.9166666666665</v>
      </c>
      <c r="F168" s="36">
        <v>1707.5333333333333</v>
      </c>
      <c r="G168" s="36">
        <v>1681.3166666666666</v>
      </c>
      <c r="H168" s="36">
        <v>1800.5166666666664</v>
      </c>
      <c r="I168" s="36">
        <v>1826.7333333333331</v>
      </c>
      <c r="J168" s="36">
        <v>1860.1166666666663</v>
      </c>
      <c r="K168" s="31">
        <v>1793.35</v>
      </c>
      <c r="L168" s="31">
        <v>1733.75</v>
      </c>
      <c r="M168" s="31">
        <v>7.1152699999999998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16526.2</v>
      </c>
      <c r="D169" s="36">
        <v>16604.149999999998</v>
      </c>
      <c r="E169" s="36">
        <v>16367.799999999996</v>
      </c>
      <c r="F169" s="36">
        <v>16209.399999999998</v>
      </c>
      <c r="G169" s="36">
        <v>15973.049999999996</v>
      </c>
      <c r="H169" s="36">
        <v>16762.549999999996</v>
      </c>
      <c r="I169" s="36">
        <v>16998.899999999994</v>
      </c>
      <c r="J169" s="36">
        <v>17157.299999999996</v>
      </c>
      <c r="K169" s="31">
        <v>16840.5</v>
      </c>
      <c r="L169" s="31">
        <v>16445.75</v>
      </c>
      <c r="M169" s="31">
        <v>3.9309999999999998E-2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118.16</v>
      </c>
      <c r="D170" s="36">
        <v>117.20333333333333</v>
      </c>
      <c r="E170" s="36">
        <v>115.71666666666667</v>
      </c>
      <c r="F170" s="36">
        <v>113.27333333333334</v>
      </c>
      <c r="G170" s="36">
        <v>111.78666666666668</v>
      </c>
      <c r="H170" s="36">
        <v>119.64666666666666</v>
      </c>
      <c r="I170" s="36">
        <v>121.13333333333331</v>
      </c>
      <c r="J170" s="36">
        <v>123.57666666666665</v>
      </c>
      <c r="K170" s="31">
        <v>118.69</v>
      </c>
      <c r="L170" s="31">
        <v>114.76</v>
      </c>
      <c r="M170" s="31">
        <v>209.31255999999999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618.79999999999995</v>
      </c>
      <c r="D171" s="36">
        <v>610.26666666666677</v>
      </c>
      <c r="E171" s="36">
        <v>599.93333333333351</v>
      </c>
      <c r="F171" s="36">
        <v>581.06666666666672</v>
      </c>
      <c r="G171" s="36">
        <v>570.73333333333346</v>
      </c>
      <c r="H171" s="36">
        <v>629.13333333333355</v>
      </c>
      <c r="I171" s="36">
        <v>639.46666666666681</v>
      </c>
      <c r="J171" s="36">
        <v>658.3333333333336</v>
      </c>
      <c r="K171" s="31">
        <v>620.6</v>
      </c>
      <c r="L171" s="31">
        <v>591.4</v>
      </c>
      <c r="M171" s="31">
        <v>130.35918000000001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624.1</v>
      </c>
      <c r="D172" s="36">
        <v>617.75000000000011</v>
      </c>
      <c r="E172" s="36">
        <v>604.80000000000018</v>
      </c>
      <c r="F172" s="36">
        <v>585.50000000000011</v>
      </c>
      <c r="G172" s="36">
        <v>572.55000000000018</v>
      </c>
      <c r="H172" s="36">
        <v>637.05000000000018</v>
      </c>
      <c r="I172" s="36">
        <v>650.00000000000023</v>
      </c>
      <c r="J172" s="36">
        <v>669.30000000000018</v>
      </c>
      <c r="K172" s="31">
        <v>630.70000000000005</v>
      </c>
      <c r="L172" s="31">
        <v>598.45000000000005</v>
      </c>
      <c r="M172" s="31">
        <v>341.33877000000001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3001.35</v>
      </c>
      <c r="D173" s="36">
        <v>3024.9666666666672</v>
      </c>
      <c r="E173" s="36">
        <v>2974.9333333333343</v>
      </c>
      <c r="F173" s="36">
        <v>2948.5166666666673</v>
      </c>
      <c r="G173" s="36">
        <v>2898.4833333333345</v>
      </c>
      <c r="H173" s="36">
        <v>3051.3833333333341</v>
      </c>
      <c r="I173" s="36">
        <v>3101.416666666667</v>
      </c>
      <c r="J173" s="36">
        <v>3127.8333333333339</v>
      </c>
      <c r="K173" s="31">
        <v>3075</v>
      </c>
      <c r="L173" s="31">
        <v>2998.55</v>
      </c>
      <c r="M173" s="31">
        <v>98.371880000000004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727.75</v>
      </c>
      <c r="D174" s="36">
        <v>722.75</v>
      </c>
      <c r="E174" s="36">
        <v>716.6</v>
      </c>
      <c r="F174" s="36">
        <v>705.45</v>
      </c>
      <c r="G174" s="36">
        <v>699.30000000000007</v>
      </c>
      <c r="H174" s="36">
        <v>733.9</v>
      </c>
      <c r="I174" s="36">
        <v>740.05000000000007</v>
      </c>
      <c r="J174" s="36">
        <v>751.19999999999993</v>
      </c>
      <c r="K174" s="31">
        <v>728.9</v>
      </c>
      <c r="L174" s="31">
        <v>711.6</v>
      </c>
      <c r="M174" s="31">
        <v>7.1752099999999999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1621.15</v>
      </c>
      <c r="D175" s="36">
        <v>1629.1666666666667</v>
      </c>
      <c r="E175" s="36">
        <v>1610.6333333333334</v>
      </c>
      <c r="F175" s="36">
        <v>1600.1166666666668</v>
      </c>
      <c r="G175" s="36">
        <v>1581.5833333333335</v>
      </c>
      <c r="H175" s="36">
        <v>1639.6833333333334</v>
      </c>
      <c r="I175" s="36">
        <v>1658.2166666666667</v>
      </c>
      <c r="J175" s="36">
        <v>1668.7333333333333</v>
      </c>
      <c r="K175" s="31">
        <v>1647.7</v>
      </c>
      <c r="L175" s="31">
        <v>1618.65</v>
      </c>
      <c r="M175" s="31">
        <v>3.9748999999999999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2367.5500000000002</v>
      </c>
      <c r="D176" s="36">
        <v>2350.6166666666668</v>
      </c>
      <c r="E176" s="36">
        <v>2326.2333333333336</v>
      </c>
      <c r="F176" s="36">
        <v>2284.916666666667</v>
      </c>
      <c r="G176" s="36">
        <v>2260.5333333333338</v>
      </c>
      <c r="H176" s="36">
        <v>2391.9333333333334</v>
      </c>
      <c r="I176" s="36">
        <v>2416.3166666666666</v>
      </c>
      <c r="J176" s="36">
        <v>2457.6333333333332</v>
      </c>
      <c r="K176" s="31">
        <v>2375</v>
      </c>
      <c r="L176" s="31">
        <v>2309.3000000000002</v>
      </c>
      <c r="M176" s="31">
        <v>4.7036899999999999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190.24</v>
      </c>
      <c r="D177" s="36">
        <v>190.6</v>
      </c>
      <c r="E177" s="36">
        <v>187.83999999999997</v>
      </c>
      <c r="F177" s="36">
        <v>185.43999999999997</v>
      </c>
      <c r="G177" s="36">
        <v>182.67999999999995</v>
      </c>
      <c r="H177" s="36">
        <v>193</v>
      </c>
      <c r="I177" s="36">
        <v>195.76000000000005</v>
      </c>
      <c r="J177" s="36">
        <v>198.16000000000003</v>
      </c>
      <c r="K177" s="31">
        <v>193.36</v>
      </c>
      <c r="L177" s="31">
        <v>188.2</v>
      </c>
      <c r="M177" s="31">
        <v>189.44522000000001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27919.8</v>
      </c>
      <c r="D178" s="36">
        <v>27637.933333333334</v>
      </c>
      <c r="E178" s="36">
        <v>27282.866666666669</v>
      </c>
      <c r="F178" s="36">
        <v>26645.933333333334</v>
      </c>
      <c r="G178" s="36">
        <v>26290.866666666669</v>
      </c>
      <c r="H178" s="36">
        <v>28274.866666666669</v>
      </c>
      <c r="I178" s="36">
        <v>28629.933333333334</v>
      </c>
      <c r="J178" s="36">
        <v>29266.866666666669</v>
      </c>
      <c r="K178" s="31">
        <v>27993</v>
      </c>
      <c r="L178" s="31">
        <v>27001</v>
      </c>
      <c r="M178" s="31">
        <v>0.30475999999999998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2827.4</v>
      </c>
      <c r="D179" s="36">
        <v>2813.1333333333337</v>
      </c>
      <c r="E179" s="36">
        <v>2778.3166666666675</v>
      </c>
      <c r="F179" s="36">
        <v>2729.233333333334</v>
      </c>
      <c r="G179" s="36">
        <v>2694.4166666666679</v>
      </c>
      <c r="H179" s="36">
        <v>2862.2166666666672</v>
      </c>
      <c r="I179" s="36">
        <v>2897.0333333333338</v>
      </c>
      <c r="J179" s="36">
        <v>2946.1166666666668</v>
      </c>
      <c r="K179" s="31">
        <v>2847.95</v>
      </c>
      <c r="L179" s="31">
        <v>2764.05</v>
      </c>
      <c r="M179" s="31">
        <v>5.4355700000000002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7023.15</v>
      </c>
      <c r="D180" s="36">
        <v>6917.0666666666666</v>
      </c>
      <c r="E180" s="36">
        <v>6796.1333333333332</v>
      </c>
      <c r="F180" s="36">
        <v>6569.1166666666668</v>
      </c>
      <c r="G180" s="36">
        <v>6448.1833333333334</v>
      </c>
      <c r="H180" s="36">
        <v>7144.083333333333</v>
      </c>
      <c r="I180" s="36">
        <v>7265.0166666666655</v>
      </c>
      <c r="J180" s="36">
        <v>7492.0333333333328</v>
      </c>
      <c r="K180" s="31">
        <v>7038</v>
      </c>
      <c r="L180" s="31">
        <v>6690.05</v>
      </c>
      <c r="M180" s="31">
        <v>3.7348599999999998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708</v>
      </c>
      <c r="D181" s="36">
        <v>698.66666666666663</v>
      </c>
      <c r="E181" s="36">
        <v>687.33333333333326</v>
      </c>
      <c r="F181" s="36">
        <v>666.66666666666663</v>
      </c>
      <c r="G181" s="36">
        <v>655.33333333333326</v>
      </c>
      <c r="H181" s="36">
        <v>719.33333333333326</v>
      </c>
      <c r="I181" s="36">
        <v>730.66666666666652</v>
      </c>
      <c r="J181" s="36">
        <v>751.33333333333326</v>
      </c>
      <c r="K181" s="31">
        <v>710</v>
      </c>
      <c r="L181" s="31">
        <v>678</v>
      </c>
      <c r="M181" s="31">
        <v>11.910220000000001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876.8</v>
      </c>
      <c r="D182" s="36">
        <v>879.93333333333339</v>
      </c>
      <c r="E182" s="36">
        <v>864.86666666666679</v>
      </c>
      <c r="F182" s="36">
        <v>852.93333333333339</v>
      </c>
      <c r="G182" s="36">
        <v>837.86666666666679</v>
      </c>
      <c r="H182" s="36">
        <v>891.86666666666679</v>
      </c>
      <c r="I182" s="36">
        <v>906.93333333333339</v>
      </c>
      <c r="J182" s="36">
        <v>918.86666666666679</v>
      </c>
      <c r="K182" s="31">
        <v>895</v>
      </c>
      <c r="L182" s="31">
        <v>868</v>
      </c>
      <c r="M182" s="31">
        <v>146.14111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143.28</v>
      </c>
      <c r="D183" s="36">
        <v>141.70000000000002</v>
      </c>
      <c r="E183" s="36">
        <v>139.80000000000004</v>
      </c>
      <c r="F183" s="36">
        <v>136.32000000000002</v>
      </c>
      <c r="G183" s="36">
        <v>134.42000000000004</v>
      </c>
      <c r="H183" s="36">
        <v>145.18000000000004</v>
      </c>
      <c r="I183" s="36">
        <v>147.08000000000001</v>
      </c>
      <c r="J183" s="36">
        <v>150.56000000000003</v>
      </c>
      <c r="K183" s="31">
        <v>143.6</v>
      </c>
      <c r="L183" s="31">
        <v>138.22</v>
      </c>
      <c r="M183" s="31">
        <v>231.58599000000001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1587.35</v>
      </c>
      <c r="D184" s="36">
        <v>1577.3</v>
      </c>
      <c r="E184" s="36">
        <v>1565.1</v>
      </c>
      <c r="F184" s="36">
        <v>1542.85</v>
      </c>
      <c r="G184" s="36">
        <v>1530.6499999999999</v>
      </c>
      <c r="H184" s="36">
        <v>1599.55</v>
      </c>
      <c r="I184" s="36">
        <v>1611.7500000000002</v>
      </c>
      <c r="J184" s="36">
        <v>1634</v>
      </c>
      <c r="K184" s="31">
        <v>1589.5</v>
      </c>
      <c r="L184" s="31">
        <v>1555.05</v>
      </c>
      <c r="M184" s="31">
        <v>8.2663600000000006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781.45</v>
      </c>
      <c r="D185" s="36">
        <v>782.25</v>
      </c>
      <c r="E185" s="36">
        <v>772.75</v>
      </c>
      <c r="F185" s="36">
        <v>764.05</v>
      </c>
      <c r="G185" s="36">
        <v>754.55</v>
      </c>
      <c r="H185" s="36">
        <v>790.95</v>
      </c>
      <c r="I185" s="36">
        <v>800.45</v>
      </c>
      <c r="J185" s="36">
        <v>809.15000000000009</v>
      </c>
      <c r="K185" s="31">
        <v>791.75</v>
      </c>
      <c r="L185" s="31">
        <v>773.55</v>
      </c>
      <c r="M185" s="31">
        <v>4.71976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753.05</v>
      </c>
      <c r="D186" s="36">
        <v>753.13333333333321</v>
      </c>
      <c r="E186" s="36">
        <v>742.46666666666647</v>
      </c>
      <c r="F186" s="36">
        <v>731.88333333333321</v>
      </c>
      <c r="G186" s="36">
        <v>721.21666666666647</v>
      </c>
      <c r="H186" s="36">
        <v>763.71666666666647</v>
      </c>
      <c r="I186" s="36">
        <v>774.38333333333321</v>
      </c>
      <c r="J186" s="36">
        <v>784.96666666666647</v>
      </c>
      <c r="K186" s="31">
        <v>763.8</v>
      </c>
      <c r="L186" s="31">
        <v>742.55</v>
      </c>
      <c r="M186" s="31">
        <v>6.31311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2426.1</v>
      </c>
      <c r="D187" s="36">
        <v>2412.6833333333329</v>
      </c>
      <c r="E187" s="36">
        <v>2384.4166666666661</v>
      </c>
      <c r="F187" s="36">
        <v>2342.7333333333331</v>
      </c>
      <c r="G187" s="36">
        <v>2314.4666666666662</v>
      </c>
      <c r="H187" s="36">
        <v>2454.3666666666659</v>
      </c>
      <c r="I187" s="36">
        <v>2482.6333333333332</v>
      </c>
      <c r="J187" s="36">
        <v>2524.3166666666657</v>
      </c>
      <c r="K187" s="31">
        <v>2440.9499999999998</v>
      </c>
      <c r="L187" s="31">
        <v>2371</v>
      </c>
      <c r="M187" s="31">
        <v>5.1066399999999996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1067.0999999999999</v>
      </c>
      <c r="D188" s="36">
        <v>1056.5</v>
      </c>
      <c r="E188" s="36">
        <v>1043</v>
      </c>
      <c r="F188" s="36">
        <v>1018.9000000000001</v>
      </c>
      <c r="G188" s="36">
        <v>1005.4000000000001</v>
      </c>
      <c r="H188" s="36">
        <v>1080.5999999999999</v>
      </c>
      <c r="I188" s="36">
        <v>1094.0999999999999</v>
      </c>
      <c r="J188" s="36">
        <v>1118.1999999999998</v>
      </c>
      <c r="K188" s="31">
        <v>1070</v>
      </c>
      <c r="L188" s="31">
        <v>1032.4000000000001</v>
      </c>
      <c r="M188" s="31">
        <v>9.8491300000000006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1785.7</v>
      </c>
      <c r="D189" s="36">
        <v>1790.3</v>
      </c>
      <c r="E189" s="36">
        <v>1762.6499999999999</v>
      </c>
      <c r="F189" s="36">
        <v>1739.6</v>
      </c>
      <c r="G189" s="36">
        <v>1711.9499999999998</v>
      </c>
      <c r="H189" s="36">
        <v>1813.35</v>
      </c>
      <c r="I189" s="36">
        <v>1841</v>
      </c>
      <c r="J189" s="36">
        <v>1864.05</v>
      </c>
      <c r="K189" s="31">
        <v>1817.95</v>
      </c>
      <c r="L189" s="31">
        <v>1767.25</v>
      </c>
      <c r="M189" s="31">
        <v>6.05985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4287.3500000000004</v>
      </c>
      <c r="D190" s="36">
        <v>4290.7666666666664</v>
      </c>
      <c r="E190" s="36">
        <v>4261.583333333333</v>
      </c>
      <c r="F190" s="36">
        <v>4235.8166666666666</v>
      </c>
      <c r="G190" s="36">
        <v>4206.6333333333332</v>
      </c>
      <c r="H190" s="36">
        <v>4316.5333333333328</v>
      </c>
      <c r="I190" s="36">
        <v>4345.7166666666672</v>
      </c>
      <c r="J190" s="36">
        <v>4371.4833333333327</v>
      </c>
      <c r="K190" s="31">
        <v>4319.95</v>
      </c>
      <c r="L190" s="31">
        <v>4265</v>
      </c>
      <c r="M190" s="31">
        <v>18.96386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1204.8</v>
      </c>
      <c r="D191" s="36">
        <v>1199.3166666666666</v>
      </c>
      <c r="E191" s="36">
        <v>1187.7333333333331</v>
      </c>
      <c r="F191" s="36">
        <v>1170.6666666666665</v>
      </c>
      <c r="G191" s="36">
        <v>1159.083333333333</v>
      </c>
      <c r="H191" s="36">
        <v>1216.3833333333332</v>
      </c>
      <c r="I191" s="36">
        <v>1227.9666666666667</v>
      </c>
      <c r="J191" s="36">
        <v>1245.0333333333333</v>
      </c>
      <c r="K191" s="31">
        <v>1210.9000000000001</v>
      </c>
      <c r="L191" s="31">
        <v>1182.25</v>
      </c>
      <c r="M191" s="31">
        <v>16.985510000000001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6964.25</v>
      </c>
      <c r="D192" s="36">
        <v>6948.7333333333336</v>
      </c>
      <c r="E192" s="36">
        <v>6918.5166666666673</v>
      </c>
      <c r="F192" s="36">
        <v>6872.7833333333338</v>
      </c>
      <c r="G192" s="36">
        <v>6842.5666666666675</v>
      </c>
      <c r="H192" s="36">
        <v>6994.4666666666672</v>
      </c>
      <c r="I192" s="36">
        <v>7024.6833333333343</v>
      </c>
      <c r="J192" s="36">
        <v>7070.416666666667</v>
      </c>
      <c r="K192" s="31">
        <v>6978.95</v>
      </c>
      <c r="L192" s="31">
        <v>6903</v>
      </c>
      <c r="M192" s="31">
        <v>0.80518000000000001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684.15</v>
      </c>
      <c r="D193" s="36">
        <v>674.81666666666661</v>
      </c>
      <c r="E193" s="36">
        <v>661.33333333333326</v>
      </c>
      <c r="F193" s="36">
        <v>638.51666666666665</v>
      </c>
      <c r="G193" s="36">
        <v>625.0333333333333</v>
      </c>
      <c r="H193" s="36">
        <v>697.63333333333321</v>
      </c>
      <c r="I193" s="36">
        <v>711.11666666666656</v>
      </c>
      <c r="J193" s="36">
        <v>733.93333333333317</v>
      </c>
      <c r="K193" s="31">
        <v>688.3</v>
      </c>
      <c r="L193" s="31">
        <v>652</v>
      </c>
      <c r="M193" s="31">
        <v>23.727419999999999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1003.15</v>
      </c>
      <c r="D194" s="36">
        <v>995.9</v>
      </c>
      <c r="E194" s="36">
        <v>983.8</v>
      </c>
      <c r="F194" s="36">
        <v>964.44999999999993</v>
      </c>
      <c r="G194" s="36">
        <v>952.34999999999991</v>
      </c>
      <c r="H194" s="36">
        <v>1015.25</v>
      </c>
      <c r="I194" s="36">
        <v>1027.3500000000001</v>
      </c>
      <c r="J194" s="36">
        <v>1046.7</v>
      </c>
      <c r="K194" s="31">
        <v>1008</v>
      </c>
      <c r="L194" s="31">
        <v>976.55</v>
      </c>
      <c r="M194" s="31">
        <v>73.961979999999997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424.05</v>
      </c>
      <c r="D195" s="36">
        <v>419.55</v>
      </c>
      <c r="E195" s="36">
        <v>414.1</v>
      </c>
      <c r="F195" s="36">
        <v>404.15000000000003</v>
      </c>
      <c r="G195" s="36">
        <v>398.70000000000005</v>
      </c>
      <c r="H195" s="36">
        <v>429.5</v>
      </c>
      <c r="I195" s="36">
        <v>434.94999999999993</v>
      </c>
      <c r="J195" s="36">
        <v>444.9</v>
      </c>
      <c r="K195" s="31">
        <v>425</v>
      </c>
      <c r="L195" s="31">
        <v>409.6</v>
      </c>
      <c r="M195" s="31">
        <v>94.378929999999997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160.32</v>
      </c>
      <c r="D196" s="36">
        <v>159.14333333333332</v>
      </c>
      <c r="E196" s="36">
        <v>157.58666666666664</v>
      </c>
      <c r="F196" s="36">
        <v>154.85333333333332</v>
      </c>
      <c r="G196" s="36">
        <v>153.29666666666665</v>
      </c>
      <c r="H196" s="36">
        <v>161.87666666666664</v>
      </c>
      <c r="I196" s="36">
        <v>163.43333333333331</v>
      </c>
      <c r="J196" s="36">
        <v>166.16666666666663</v>
      </c>
      <c r="K196" s="31">
        <v>160.69999999999999</v>
      </c>
      <c r="L196" s="31">
        <v>156.41</v>
      </c>
      <c r="M196" s="31">
        <v>403.5369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1495.55</v>
      </c>
      <c r="D197" s="36">
        <v>1492.5</v>
      </c>
      <c r="E197" s="36">
        <v>1479.15</v>
      </c>
      <c r="F197" s="36">
        <v>1462.75</v>
      </c>
      <c r="G197" s="36">
        <v>1449.4</v>
      </c>
      <c r="H197" s="36">
        <v>1508.9</v>
      </c>
      <c r="I197" s="36">
        <v>1522.25</v>
      </c>
      <c r="J197" s="36">
        <v>1538.65</v>
      </c>
      <c r="K197" s="31">
        <v>1505.85</v>
      </c>
      <c r="L197" s="31">
        <v>1476.1</v>
      </c>
      <c r="M197" s="31">
        <v>22.257809999999999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780.15</v>
      </c>
      <c r="D198" s="36">
        <v>776.65</v>
      </c>
      <c r="E198" s="36">
        <v>768.5</v>
      </c>
      <c r="F198" s="36">
        <v>756.85</v>
      </c>
      <c r="G198" s="36">
        <v>748.7</v>
      </c>
      <c r="H198" s="36">
        <v>788.3</v>
      </c>
      <c r="I198" s="36">
        <v>796.44999999999982</v>
      </c>
      <c r="J198" s="36">
        <v>808.09999999999991</v>
      </c>
      <c r="K198" s="31">
        <v>784.8</v>
      </c>
      <c r="L198" s="31">
        <v>765</v>
      </c>
      <c r="M198" s="31">
        <v>6.7888500000000001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3254.45</v>
      </c>
      <c r="D199" s="36">
        <v>3250.35</v>
      </c>
      <c r="E199" s="36">
        <v>3227.2999999999997</v>
      </c>
      <c r="F199" s="36">
        <v>3200.1499999999996</v>
      </c>
      <c r="G199" s="36">
        <v>3177.0999999999995</v>
      </c>
      <c r="H199" s="36">
        <v>3277.5</v>
      </c>
      <c r="I199" s="36">
        <v>3300.55</v>
      </c>
      <c r="J199" s="36">
        <v>3327.7000000000003</v>
      </c>
      <c r="K199" s="31">
        <v>3273.4</v>
      </c>
      <c r="L199" s="31">
        <v>3223.2</v>
      </c>
      <c r="M199" s="31">
        <v>6.9625500000000002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3029.8</v>
      </c>
      <c r="D200" s="36">
        <v>2981.4833333333336</v>
      </c>
      <c r="E200" s="36">
        <v>2918.3166666666671</v>
      </c>
      <c r="F200" s="36">
        <v>2806.8333333333335</v>
      </c>
      <c r="G200" s="36">
        <v>2743.666666666667</v>
      </c>
      <c r="H200" s="36">
        <v>3092.9666666666672</v>
      </c>
      <c r="I200" s="36">
        <v>3156.1333333333332</v>
      </c>
      <c r="J200" s="36">
        <v>3267.6166666666672</v>
      </c>
      <c r="K200" s="31">
        <v>3044.65</v>
      </c>
      <c r="L200" s="31">
        <v>2870</v>
      </c>
      <c r="M200" s="31">
        <v>2.4096199999999999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1509.2</v>
      </c>
      <c r="D201" s="36">
        <v>1520.1166666666668</v>
      </c>
      <c r="E201" s="36">
        <v>1492.1833333333336</v>
      </c>
      <c r="F201" s="36">
        <v>1475.1666666666667</v>
      </c>
      <c r="G201" s="36">
        <v>1447.2333333333336</v>
      </c>
      <c r="H201" s="36">
        <v>1537.1333333333337</v>
      </c>
      <c r="I201" s="36">
        <v>1565.0666666666671</v>
      </c>
      <c r="J201" s="36">
        <v>1582.0833333333337</v>
      </c>
      <c r="K201" s="31">
        <v>1548.05</v>
      </c>
      <c r="L201" s="31">
        <v>1503.1</v>
      </c>
      <c r="M201" s="31">
        <v>2.3136399999999999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5210.2</v>
      </c>
      <c r="D202" s="36">
        <v>5177.5666666666666</v>
      </c>
      <c r="E202" s="36">
        <v>5116.1833333333334</v>
      </c>
      <c r="F202" s="36">
        <v>5022.166666666667</v>
      </c>
      <c r="G202" s="36">
        <v>4960.7833333333338</v>
      </c>
      <c r="H202" s="36">
        <v>5271.583333333333</v>
      </c>
      <c r="I202" s="36">
        <v>5332.9666666666662</v>
      </c>
      <c r="J202" s="36">
        <v>5426.9833333333327</v>
      </c>
      <c r="K202" s="31">
        <v>5238.95</v>
      </c>
      <c r="L202" s="31">
        <v>5083.55</v>
      </c>
      <c r="M202" s="31">
        <v>6.3125999999999998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4119.6000000000004</v>
      </c>
      <c r="D203" s="36">
        <v>4076.3333333333339</v>
      </c>
      <c r="E203" s="36">
        <v>3997.8666666666677</v>
      </c>
      <c r="F203" s="36">
        <v>3876.1333333333337</v>
      </c>
      <c r="G203" s="36">
        <v>3797.6666666666674</v>
      </c>
      <c r="H203" s="36">
        <v>4198.0666666666675</v>
      </c>
      <c r="I203" s="36">
        <v>4276.5333333333347</v>
      </c>
      <c r="J203" s="36">
        <v>4398.2666666666682</v>
      </c>
      <c r="K203" s="31">
        <v>4154.8</v>
      </c>
      <c r="L203" s="31">
        <v>3954.6</v>
      </c>
      <c r="M203" s="31">
        <v>1.2380199999999999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545.45000000000005</v>
      </c>
      <c r="D204" s="36">
        <v>545.5</v>
      </c>
      <c r="E204" s="36">
        <v>532.79999999999995</v>
      </c>
      <c r="F204" s="36">
        <v>520.15</v>
      </c>
      <c r="G204" s="36">
        <v>507.44999999999993</v>
      </c>
      <c r="H204" s="36">
        <v>558.15</v>
      </c>
      <c r="I204" s="36">
        <v>570.85</v>
      </c>
      <c r="J204" s="36">
        <v>583.5</v>
      </c>
      <c r="K204" s="31">
        <v>558.20000000000005</v>
      </c>
      <c r="L204" s="31">
        <v>532.85</v>
      </c>
      <c r="M204" s="31">
        <v>24.455719999999999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11515.7</v>
      </c>
      <c r="D205" s="36">
        <v>11439</v>
      </c>
      <c r="E205" s="36">
        <v>11308</v>
      </c>
      <c r="F205" s="36">
        <v>11100.3</v>
      </c>
      <c r="G205" s="36">
        <v>10969.3</v>
      </c>
      <c r="H205" s="36">
        <v>11646.7</v>
      </c>
      <c r="I205" s="36">
        <v>11777.7</v>
      </c>
      <c r="J205" s="36">
        <v>11985.400000000001</v>
      </c>
      <c r="K205" s="31">
        <v>11570</v>
      </c>
      <c r="L205" s="31">
        <v>11231.3</v>
      </c>
      <c r="M205" s="31">
        <v>5.7383300000000004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136.16999999999999</v>
      </c>
      <c r="D206" s="36">
        <v>136.21333333333334</v>
      </c>
      <c r="E206" s="36">
        <v>133.46666666666667</v>
      </c>
      <c r="F206" s="36">
        <v>130.76333333333332</v>
      </c>
      <c r="G206" s="36">
        <v>128.01666666666665</v>
      </c>
      <c r="H206" s="36">
        <v>138.91666666666669</v>
      </c>
      <c r="I206" s="36">
        <v>141.66333333333336</v>
      </c>
      <c r="J206" s="36">
        <v>144.3666666666667</v>
      </c>
      <c r="K206" s="31">
        <v>138.96</v>
      </c>
      <c r="L206" s="31">
        <v>133.51</v>
      </c>
      <c r="M206" s="31">
        <v>125.69391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2014.75</v>
      </c>
      <c r="D207" s="36">
        <v>2025.7166666666665</v>
      </c>
      <c r="E207" s="36">
        <v>2001.4333333333329</v>
      </c>
      <c r="F207" s="36">
        <v>1988.1166666666666</v>
      </c>
      <c r="G207" s="36">
        <v>1963.833333333333</v>
      </c>
      <c r="H207" s="36">
        <v>2039.0333333333328</v>
      </c>
      <c r="I207" s="36">
        <v>2063.3166666666662</v>
      </c>
      <c r="J207" s="36">
        <v>2076.6333333333328</v>
      </c>
      <c r="K207" s="31">
        <v>2050</v>
      </c>
      <c r="L207" s="31">
        <v>2012.4</v>
      </c>
      <c r="M207" s="31">
        <v>2.9192800000000001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1308.0999999999999</v>
      </c>
      <c r="D208" s="36">
        <v>1305.2</v>
      </c>
      <c r="E208" s="36">
        <v>1295.4000000000001</v>
      </c>
      <c r="F208" s="36">
        <v>1282.7</v>
      </c>
      <c r="G208" s="36">
        <v>1272.9000000000001</v>
      </c>
      <c r="H208" s="36">
        <v>1317.9</v>
      </c>
      <c r="I208" s="36">
        <v>1327.6999999999998</v>
      </c>
      <c r="J208" s="36">
        <v>1340.4</v>
      </c>
      <c r="K208" s="31">
        <v>1315</v>
      </c>
      <c r="L208" s="31">
        <v>1292.5</v>
      </c>
      <c r="M208" s="31">
        <v>10.66896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1562.55</v>
      </c>
      <c r="D209" s="36">
        <v>1562.3500000000001</v>
      </c>
      <c r="E209" s="36">
        <v>1553.2000000000003</v>
      </c>
      <c r="F209" s="36">
        <v>1543.8500000000001</v>
      </c>
      <c r="G209" s="36">
        <v>1534.7000000000003</v>
      </c>
      <c r="H209" s="36">
        <v>1571.7000000000003</v>
      </c>
      <c r="I209" s="36">
        <v>1580.8500000000004</v>
      </c>
      <c r="J209" s="36">
        <v>1590.2000000000003</v>
      </c>
      <c r="K209" s="31">
        <v>1571.5</v>
      </c>
      <c r="L209" s="31">
        <v>1553</v>
      </c>
      <c r="M209" s="31">
        <v>12.58859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448.75</v>
      </c>
      <c r="D210" s="36">
        <v>445.58333333333331</v>
      </c>
      <c r="E210" s="36">
        <v>440.16666666666663</v>
      </c>
      <c r="F210" s="36">
        <v>431.58333333333331</v>
      </c>
      <c r="G210" s="36">
        <v>426.16666666666663</v>
      </c>
      <c r="H210" s="36">
        <v>454.16666666666663</v>
      </c>
      <c r="I210" s="36">
        <v>459.58333333333326</v>
      </c>
      <c r="J210" s="36">
        <v>468.16666666666663</v>
      </c>
      <c r="K210" s="31">
        <v>451</v>
      </c>
      <c r="L210" s="31">
        <v>437</v>
      </c>
      <c r="M210" s="31">
        <v>178.18304000000001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15.89</v>
      </c>
      <c r="D211" s="36">
        <v>15.863333333333335</v>
      </c>
      <c r="E211" s="36">
        <v>15.676666666666669</v>
      </c>
      <c r="F211" s="36">
        <v>15.463333333333335</v>
      </c>
      <c r="G211" s="36">
        <v>15.276666666666669</v>
      </c>
      <c r="H211" s="36">
        <v>16.076666666666668</v>
      </c>
      <c r="I211" s="36">
        <v>16.263333333333335</v>
      </c>
      <c r="J211" s="36">
        <v>16.47666666666667</v>
      </c>
      <c r="K211" s="31">
        <v>16.05</v>
      </c>
      <c r="L211" s="31">
        <v>15.65</v>
      </c>
      <c r="M211" s="31">
        <v>5290.1876599999996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1483.2</v>
      </c>
      <c r="D212" s="36">
        <v>1470.3500000000001</v>
      </c>
      <c r="E212" s="36">
        <v>1434.0000000000002</v>
      </c>
      <c r="F212" s="36">
        <v>1384.8000000000002</v>
      </c>
      <c r="G212" s="36">
        <v>1348.4500000000003</v>
      </c>
      <c r="H212" s="36">
        <v>1519.5500000000002</v>
      </c>
      <c r="I212" s="36">
        <v>1555.9</v>
      </c>
      <c r="J212" s="36">
        <v>1605.1000000000001</v>
      </c>
      <c r="K212" s="31">
        <v>1506.7</v>
      </c>
      <c r="L212" s="31">
        <v>1421.15</v>
      </c>
      <c r="M212" s="31">
        <v>17.80537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505.8</v>
      </c>
      <c r="D213" s="36">
        <v>511.36666666666662</v>
      </c>
      <c r="E213" s="36">
        <v>495.98333333333323</v>
      </c>
      <c r="F213" s="36">
        <v>486.16666666666663</v>
      </c>
      <c r="G213" s="36">
        <v>470.78333333333325</v>
      </c>
      <c r="H213" s="36">
        <v>521.18333333333317</v>
      </c>
      <c r="I213" s="36">
        <v>536.56666666666661</v>
      </c>
      <c r="J213" s="36">
        <v>546.38333333333321</v>
      </c>
      <c r="K213" s="31">
        <v>526.75</v>
      </c>
      <c r="L213" s="31">
        <v>501.55</v>
      </c>
      <c r="M213" s="31">
        <v>380.07283999999999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25.67</v>
      </c>
      <c r="D214" s="36">
        <v>25.693333333333332</v>
      </c>
      <c r="E214" s="36">
        <v>25.196666666666662</v>
      </c>
      <c r="F214" s="36">
        <v>24.723333333333329</v>
      </c>
      <c r="G214" s="36">
        <v>24.226666666666659</v>
      </c>
      <c r="H214" s="36">
        <v>26.166666666666664</v>
      </c>
      <c r="I214" s="36">
        <v>26.663333333333334</v>
      </c>
      <c r="J214" s="36">
        <v>27.136666666666667</v>
      </c>
      <c r="K214" s="31">
        <v>26.19</v>
      </c>
      <c r="L214" s="31">
        <v>25.22</v>
      </c>
      <c r="M214" s="31">
        <v>3325.8731299999999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134.46</v>
      </c>
      <c r="D215" s="36">
        <v>135.93666666666664</v>
      </c>
      <c r="E215" s="36">
        <v>132.42333333333329</v>
      </c>
      <c r="F215" s="36">
        <v>130.38666666666666</v>
      </c>
      <c r="G215" s="36">
        <v>126.87333333333331</v>
      </c>
      <c r="H215" s="36">
        <v>137.97333333333327</v>
      </c>
      <c r="I215" s="36">
        <v>141.48666666666665</v>
      </c>
      <c r="J215" s="36">
        <v>143.52333333333326</v>
      </c>
      <c r="K215" s="31">
        <v>139.44999999999999</v>
      </c>
      <c r="L215" s="31">
        <v>133.9</v>
      </c>
      <c r="M215" s="31">
        <v>144.43433999999999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221.66</v>
      </c>
      <c r="D216" s="36">
        <v>219.28333333333333</v>
      </c>
      <c r="E216" s="36">
        <v>216.37666666666667</v>
      </c>
      <c r="F216" s="36">
        <v>211.09333333333333</v>
      </c>
      <c r="G216" s="36">
        <v>208.18666666666667</v>
      </c>
      <c r="H216" s="36">
        <v>224.56666666666666</v>
      </c>
      <c r="I216" s="36">
        <v>227.47333333333336</v>
      </c>
      <c r="J216" s="36">
        <v>232.75666666666666</v>
      </c>
      <c r="K216" s="31">
        <v>222.19</v>
      </c>
      <c r="L216" s="31">
        <v>214</v>
      </c>
      <c r="M216" s="31">
        <v>337.01488000000001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1154.55</v>
      </c>
      <c r="D217" s="36">
        <v>1147.7666666666667</v>
      </c>
      <c r="E217" s="36">
        <v>1129.9833333333333</v>
      </c>
      <c r="F217" s="36">
        <v>1105.4166666666667</v>
      </c>
      <c r="G217" s="36">
        <v>1087.6333333333334</v>
      </c>
      <c r="H217" s="36">
        <v>1172.3333333333333</v>
      </c>
      <c r="I217" s="36">
        <v>1190.1166666666666</v>
      </c>
      <c r="J217" s="36">
        <v>1214.6833333333332</v>
      </c>
      <c r="K217" s="31">
        <v>1165.55</v>
      </c>
      <c r="L217" s="31">
        <v>1123.2</v>
      </c>
      <c r="M217" s="31">
        <v>17.668040000000001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45496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986.6</v>
      </c>
      <c r="D11" s="36">
        <v>981.33333333333337</v>
      </c>
      <c r="E11" s="36">
        <v>962.66666666666674</v>
      </c>
      <c r="F11" s="36">
        <v>938.73333333333335</v>
      </c>
      <c r="G11" s="36">
        <v>920.06666666666672</v>
      </c>
      <c r="H11" s="36">
        <v>1005.2666666666668</v>
      </c>
      <c r="I11" s="36">
        <v>1023.9333333333335</v>
      </c>
      <c r="J11" s="36">
        <v>1047.8666666666668</v>
      </c>
      <c r="K11" s="31">
        <v>1000</v>
      </c>
      <c r="L11" s="31">
        <v>957.4</v>
      </c>
      <c r="M11" s="31">
        <v>2.0809899999999999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38397.800000000003</v>
      </c>
      <c r="D12" s="36">
        <v>37972.233333333337</v>
      </c>
      <c r="E12" s="36">
        <v>37444.466666666674</v>
      </c>
      <c r="F12" s="36">
        <v>36491.133333333339</v>
      </c>
      <c r="G12" s="36">
        <v>35963.366666666676</v>
      </c>
      <c r="H12" s="36">
        <v>38925.566666666673</v>
      </c>
      <c r="I12" s="36">
        <v>39453.333333333336</v>
      </c>
      <c r="J12" s="36">
        <v>40406.666666666672</v>
      </c>
      <c r="K12" s="31">
        <v>38500</v>
      </c>
      <c r="L12" s="31">
        <v>37018.9</v>
      </c>
      <c r="M12" s="31">
        <v>2.9270000000000001E-2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7716.95</v>
      </c>
      <c r="D13" s="36">
        <v>7633.9333333333334</v>
      </c>
      <c r="E13" s="36">
        <v>7508.0166666666664</v>
      </c>
      <c r="F13" s="36">
        <v>7299.083333333333</v>
      </c>
      <c r="G13" s="36">
        <v>7173.1666666666661</v>
      </c>
      <c r="H13" s="36">
        <v>7842.8666666666668</v>
      </c>
      <c r="I13" s="36">
        <v>7968.7833333333328</v>
      </c>
      <c r="J13" s="36">
        <v>8177.7166666666672</v>
      </c>
      <c r="K13" s="31">
        <v>7759.85</v>
      </c>
      <c r="L13" s="31">
        <v>7425</v>
      </c>
      <c r="M13" s="31">
        <v>3.6372200000000001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2635.05</v>
      </c>
      <c r="D14" s="36">
        <v>2641.9833333333336</v>
      </c>
      <c r="E14" s="36">
        <v>2613.0666666666671</v>
      </c>
      <c r="F14" s="36">
        <v>2591.0833333333335</v>
      </c>
      <c r="G14" s="36">
        <v>2562.166666666667</v>
      </c>
      <c r="H14" s="36">
        <v>2663.9666666666672</v>
      </c>
      <c r="I14" s="36">
        <v>2692.8833333333332</v>
      </c>
      <c r="J14" s="36">
        <v>2714.8666666666672</v>
      </c>
      <c r="K14" s="31">
        <v>2670.9</v>
      </c>
      <c r="L14" s="31">
        <v>2620</v>
      </c>
      <c r="M14" s="31">
        <v>2.75075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4398.1000000000004</v>
      </c>
      <c r="D15" s="36">
        <v>4386.9000000000005</v>
      </c>
      <c r="E15" s="36">
        <v>4236.7000000000007</v>
      </c>
      <c r="F15" s="36">
        <v>4075.3</v>
      </c>
      <c r="G15" s="36">
        <v>3925.1000000000004</v>
      </c>
      <c r="H15" s="36">
        <v>4548.3000000000011</v>
      </c>
      <c r="I15" s="36">
        <v>4698.5</v>
      </c>
      <c r="J15" s="36">
        <v>4859.9000000000015</v>
      </c>
      <c r="K15" s="31">
        <v>4537.1000000000004</v>
      </c>
      <c r="L15" s="31">
        <v>4225.5</v>
      </c>
      <c r="M15" s="31">
        <v>2.36504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1485.45</v>
      </c>
      <c r="D16" s="36">
        <v>1482.2666666666664</v>
      </c>
      <c r="E16" s="36">
        <v>1464.2833333333328</v>
      </c>
      <c r="F16" s="36">
        <v>1443.1166666666663</v>
      </c>
      <c r="G16" s="36">
        <v>1425.1333333333328</v>
      </c>
      <c r="H16" s="36">
        <v>1503.4333333333329</v>
      </c>
      <c r="I16" s="36">
        <v>1521.4166666666665</v>
      </c>
      <c r="J16" s="36">
        <v>1542.583333333333</v>
      </c>
      <c r="K16" s="31">
        <v>1500.25</v>
      </c>
      <c r="L16" s="31">
        <v>1461.1</v>
      </c>
      <c r="M16" s="31">
        <v>4.4780300000000004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655.4</v>
      </c>
      <c r="D17" s="36">
        <v>646.93333333333328</v>
      </c>
      <c r="E17" s="36">
        <v>633.46666666666658</v>
      </c>
      <c r="F17" s="36">
        <v>611.5333333333333</v>
      </c>
      <c r="G17" s="36">
        <v>598.06666666666661</v>
      </c>
      <c r="H17" s="36">
        <v>668.86666666666656</v>
      </c>
      <c r="I17" s="36">
        <v>682.33333333333326</v>
      </c>
      <c r="J17" s="36">
        <v>704.26666666666654</v>
      </c>
      <c r="K17" s="31">
        <v>660.4</v>
      </c>
      <c r="L17" s="31">
        <v>625</v>
      </c>
      <c r="M17" s="31">
        <v>65.299130000000005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697.65</v>
      </c>
      <c r="D18" s="36">
        <v>685.81666666666661</v>
      </c>
      <c r="E18" s="36">
        <v>671.93333333333317</v>
      </c>
      <c r="F18" s="36">
        <v>646.21666666666658</v>
      </c>
      <c r="G18" s="36">
        <v>632.33333333333314</v>
      </c>
      <c r="H18" s="36">
        <v>711.53333333333319</v>
      </c>
      <c r="I18" s="36">
        <v>725.41666666666663</v>
      </c>
      <c r="J18" s="36">
        <v>751.13333333333321</v>
      </c>
      <c r="K18" s="31">
        <v>699.7</v>
      </c>
      <c r="L18" s="31">
        <v>660.1</v>
      </c>
      <c r="M18" s="31">
        <v>10.18872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1791</v>
      </c>
      <c r="D19" s="36">
        <v>1766.0333333333335</v>
      </c>
      <c r="E19" s="36">
        <v>1737.0666666666671</v>
      </c>
      <c r="F19" s="36">
        <v>1683.1333333333334</v>
      </c>
      <c r="G19" s="36">
        <v>1654.166666666667</v>
      </c>
      <c r="H19" s="36">
        <v>1819.9666666666672</v>
      </c>
      <c r="I19" s="36">
        <v>1848.9333333333338</v>
      </c>
      <c r="J19" s="36">
        <v>1902.8666666666672</v>
      </c>
      <c r="K19" s="31">
        <v>1795</v>
      </c>
      <c r="L19" s="31">
        <v>1712.1</v>
      </c>
      <c r="M19" s="31">
        <v>1.80569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27945.05</v>
      </c>
      <c r="D20" s="36">
        <v>27704.883333333331</v>
      </c>
      <c r="E20" s="36">
        <v>27359.766666666663</v>
      </c>
      <c r="F20" s="36">
        <v>26774.48333333333</v>
      </c>
      <c r="G20" s="36">
        <v>26429.366666666661</v>
      </c>
      <c r="H20" s="36">
        <v>28290.166666666664</v>
      </c>
      <c r="I20" s="36">
        <v>28635.283333333333</v>
      </c>
      <c r="J20" s="36">
        <v>29220.566666666666</v>
      </c>
      <c r="K20" s="31">
        <v>28050</v>
      </c>
      <c r="L20" s="31">
        <v>27119.599999999999</v>
      </c>
      <c r="M20" s="31">
        <v>0.20873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1406</v>
      </c>
      <c r="D21" s="36">
        <v>1386.5666666666666</v>
      </c>
      <c r="E21" s="36">
        <v>1359.1333333333332</v>
      </c>
      <c r="F21" s="36">
        <v>1312.2666666666667</v>
      </c>
      <c r="G21" s="36">
        <v>1284.8333333333333</v>
      </c>
      <c r="H21" s="36">
        <v>1433.4333333333332</v>
      </c>
      <c r="I21" s="36">
        <v>1460.8666666666666</v>
      </c>
      <c r="J21" s="36">
        <v>1507.7333333333331</v>
      </c>
      <c r="K21" s="31">
        <v>1414</v>
      </c>
      <c r="L21" s="31">
        <v>1339.7</v>
      </c>
      <c r="M21" s="31">
        <v>1.9192199999999999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1011.05</v>
      </c>
      <c r="D22" s="36">
        <v>1002.9499999999999</v>
      </c>
      <c r="E22" s="36">
        <v>990.59999999999991</v>
      </c>
      <c r="F22" s="36">
        <v>970.15</v>
      </c>
      <c r="G22" s="36">
        <v>957.8</v>
      </c>
      <c r="H22" s="36">
        <v>1023.3999999999999</v>
      </c>
      <c r="I22" s="36">
        <v>1035.75</v>
      </c>
      <c r="J22" s="36">
        <v>1056.1999999999998</v>
      </c>
      <c r="K22" s="31">
        <v>1015.3</v>
      </c>
      <c r="L22" s="31">
        <v>982.5</v>
      </c>
      <c r="M22" s="31">
        <v>7.8862300000000003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3000.85</v>
      </c>
      <c r="D23" s="36">
        <v>2999.9666666666667</v>
      </c>
      <c r="E23" s="36">
        <v>2973.0333333333333</v>
      </c>
      <c r="F23" s="36">
        <v>2945.2166666666667</v>
      </c>
      <c r="G23" s="36">
        <v>2918.2833333333333</v>
      </c>
      <c r="H23" s="36">
        <v>3027.7833333333333</v>
      </c>
      <c r="I23" s="36">
        <v>3054.7166666666667</v>
      </c>
      <c r="J23" s="36">
        <v>3082.5333333333333</v>
      </c>
      <c r="K23" s="31">
        <v>3026.9</v>
      </c>
      <c r="L23" s="31">
        <v>2972.15</v>
      </c>
      <c r="M23" s="31">
        <v>6.6208499999999999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1715.25</v>
      </c>
      <c r="D24" s="36">
        <v>1717.0333333333335</v>
      </c>
      <c r="E24" s="36">
        <v>1698.416666666667</v>
      </c>
      <c r="F24" s="36">
        <v>1681.5833333333335</v>
      </c>
      <c r="G24" s="36">
        <v>1662.9666666666669</v>
      </c>
      <c r="H24" s="36">
        <v>1733.866666666667</v>
      </c>
      <c r="I24" s="36">
        <v>1752.4833333333333</v>
      </c>
      <c r="J24" s="36">
        <v>1769.3166666666671</v>
      </c>
      <c r="K24" s="31">
        <v>1735.65</v>
      </c>
      <c r="L24" s="31">
        <v>1700.2</v>
      </c>
      <c r="M24" s="31">
        <v>3.0925400000000001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1467.35</v>
      </c>
      <c r="D25" s="36">
        <v>1461.6333333333332</v>
      </c>
      <c r="E25" s="36">
        <v>1448.2666666666664</v>
      </c>
      <c r="F25" s="36">
        <v>1429.1833333333332</v>
      </c>
      <c r="G25" s="36">
        <v>1415.8166666666664</v>
      </c>
      <c r="H25" s="36">
        <v>1480.7166666666665</v>
      </c>
      <c r="I25" s="36">
        <v>1494.0833333333333</v>
      </c>
      <c r="J25" s="36">
        <v>1513.1666666666665</v>
      </c>
      <c r="K25" s="31">
        <v>1475</v>
      </c>
      <c r="L25" s="31">
        <v>1442.55</v>
      </c>
      <c r="M25" s="31">
        <v>17.212610000000002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696.15</v>
      </c>
      <c r="D26" s="36">
        <v>696.11666666666667</v>
      </c>
      <c r="E26" s="36">
        <v>682.2833333333333</v>
      </c>
      <c r="F26" s="36">
        <v>668.41666666666663</v>
      </c>
      <c r="G26" s="36">
        <v>654.58333333333326</v>
      </c>
      <c r="H26" s="36">
        <v>709.98333333333335</v>
      </c>
      <c r="I26" s="36">
        <v>723.81666666666661</v>
      </c>
      <c r="J26" s="36">
        <v>737.68333333333339</v>
      </c>
      <c r="K26" s="31">
        <v>709.95</v>
      </c>
      <c r="L26" s="31">
        <v>682.25</v>
      </c>
      <c r="M26" s="31">
        <v>24.440339999999999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886.1</v>
      </c>
      <c r="D27" s="36">
        <v>885.56666666666661</v>
      </c>
      <c r="E27" s="36">
        <v>875.03333333333319</v>
      </c>
      <c r="F27" s="36">
        <v>863.96666666666658</v>
      </c>
      <c r="G27" s="36">
        <v>853.43333333333317</v>
      </c>
      <c r="H27" s="36">
        <v>896.63333333333321</v>
      </c>
      <c r="I27" s="36">
        <v>907.16666666666652</v>
      </c>
      <c r="J27" s="36">
        <v>918.23333333333323</v>
      </c>
      <c r="K27" s="31">
        <v>896.1</v>
      </c>
      <c r="L27" s="31">
        <v>874.5</v>
      </c>
      <c r="M27" s="31">
        <v>33.345799999999997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323.89999999999998</v>
      </c>
      <c r="D28" s="36">
        <v>322.06666666666666</v>
      </c>
      <c r="E28" s="36">
        <v>317.33333333333331</v>
      </c>
      <c r="F28" s="36">
        <v>310.76666666666665</v>
      </c>
      <c r="G28" s="36">
        <v>306.0333333333333</v>
      </c>
      <c r="H28" s="36">
        <v>328.63333333333333</v>
      </c>
      <c r="I28" s="36">
        <v>333.36666666666667</v>
      </c>
      <c r="J28" s="36">
        <v>339.93333333333334</v>
      </c>
      <c r="K28" s="31">
        <v>326.8</v>
      </c>
      <c r="L28" s="31">
        <v>315.5</v>
      </c>
      <c r="M28" s="31">
        <v>11.146409999999999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217.54</v>
      </c>
      <c r="D29" s="36">
        <v>216.20666666666668</v>
      </c>
      <c r="E29" s="36">
        <v>214.04333333333335</v>
      </c>
      <c r="F29" s="36">
        <v>210.54666666666668</v>
      </c>
      <c r="G29" s="36">
        <v>208.38333333333335</v>
      </c>
      <c r="H29" s="36">
        <v>219.70333333333335</v>
      </c>
      <c r="I29" s="36">
        <v>221.8666666666667</v>
      </c>
      <c r="J29" s="36">
        <v>225.36333333333334</v>
      </c>
      <c r="K29" s="31">
        <v>218.37</v>
      </c>
      <c r="L29" s="31">
        <v>212.71</v>
      </c>
      <c r="M29" s="31">
        <v>37.296709999999997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313.14999999999998</v>
      </c>
      <c r="D30" s="36">
        <v>314.40000000000003</v>
      </c>
      <c r="E30" s="36">
        <v>310.00000000000006</v>
      </c>
      <c r="F30" s="36">
        <v>306.85000000000002</v>
      </c>
      <c r="G30" s="36">
        <v>302.45000000000005</v>
      </c>
      <c r="H30" s="36">
        <v>317.55000000000007</v>
      </c>
      <c r="I30" s="36">
        <v>321.95000000000005</v>
      </c>
      <c r="J30" s="36">
        <v>325.10000000000008</v>
      </c>
      <c r="K30" s="31">
        <v>318.8</v>
      </c>
      <c r="L30" s="31">
        <v>311.25</v>
      </c>
      <c r="M30" s="31">
        <v>40.026179999999997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846.2</v>
      </c>
      <c r="D31" s="36">
        <v>840.69999999999993</v>
      </c>
      <c r="E31" s="36">
        <v>829.64999999999986</v>
      </c>
      <c r="F31" s="36">
        <v>813.09999999999991</v>
      </c>
      <c r="G31" s="36">
        <v>802.04999999999984</v>
      </c>
      <c r="H31" s="36">
        <v>857.24999999999989</v>
      </c>
      <c r="I31" s="36">
        <v>868.29999999999984</v>
      </c>
      <c r="J31" s="36">
        <v>884.84999999999991</v>
      </c>
      <c r="K31" s="31">
        <v>851.75</v>
      </c>
      <c r="L31" s="31">
        <v>824.15</v>
      </c>
      <c r="M31" s="31">
        <v>1.3762799999999999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891.4</v>
      </c>
      <c r="D32" s="36">
        <v>886.65</v>
      </c>
      <c r="E32" s="36">
        <v>874.34999999999991</v>
      </c>
      <c r="F32" s="36">
        <v>857.3</v>
      </c>
      <c r="G32" s="36">
        <v>844.99999999999989</v>
      </c>
      <c r="H32" s="36">
        <v>903.69999999999993</v>
      </c>
      <c r="I32" s="36">
        <v>915.99999999999989</v>
      </c>
      <c r="J32" s="36">
        <v>933.05</v>
      </c>
      <c r="K32" s="31">
        <v>898.95</v>
      </c>
      <c r="L32" s="31">
        <v>869.6</v>
      </c>
      <c r="M32" s="31">
        <v>0.50892000000000004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1372.95</v>
      </c>
      <c r="D33" s="36">
        <v>1364.6000000000001</v>
      </c>
      <c r="E33" s="36">
        <v>1345.2500000000002</v>
      </c>
      <c r="F33" s="36">
        <v>1317.5500000000002</v>
      </c>
      <c r="G33" s="36">
        <v>1298.2000000000003</v>
      </c>
      <c r="H33" s="36">
        <v>1392.3000000000002</v>
      </c>
      <c r="I33" s="36">
        <v>1411.65</v>
      </c>
      <c r="J33" s="36">
        <v>1439.3500000000001</v>
      </c>
      <c r="K33" s="31">
        <v>1383.95</v>
      </c>
      <c r="L33" s="31">
        <v>1336.9</v>
      </c>
      <c r="M33" s="31">
        <v>2.9329000000000001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2294.6</v>
      </c>
      <c r="D34" s="36">
        <v>2283.9</v>
      </c>
      <c r="E34" s="36">
        <v>2246.8000000000002</v>
      </c>
      <c r="F34" s="36">
        <v>2199</v>
      </c>
      <c r="G34" s="36">
        <v>2161.9</v>
      </c>
      <c r="H34" s="36">
        <v>2331.7000000000003</v>
      </c>
      <c r="I34" s="36">
        <v>2368.7999999999997</v>
      </c>
      <c r="J34" s="36">
        <v>2416.6000000000004</v>
      </c>
      <c r="K34" s="31">
        <v>2321</v>
      </c>
      <c r="L34" s="31">
        <v>2236.1</v>
      </c>
      <c r="M34" s="31">
        <v>0.59567999999999999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1119.0999999999999</v>
      </c>
      <c r="D35" s="36">
        <v>1121.95</v>
      </c>
      <c r="E35" s="36">
        <v>1078.9000000000001</v>
      </c>
      <c r="F35" s="36">
        <v>1038.7</v>
      </c>
      <c r="G35" s="36">
        <v>995.65000000000009</v>
      </c>
      <c r="H35" s="36">
        <v>1162.1500000000001</v>
      </c>
      <c r="I35" s="36">
        <v>1205.1999999999998</v>
      </c>
      <c r="J35" s="36">
        <v>1245.4000000000001</v>
      </c>
      <c r="K35" s="31">
        <v>1165</v>
      </c>
      <c r="L35" s="31">
        <v>1081.75</v>
      </c>
      <c r="M35" s="31">
        <v>25.614260000000002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5216.7</v>
      </c>
      <c r="D36" s="36">
        <v>5182.55</v>
      </c>
      <c r="E36" s="36">
        <v>5121.1500000000005</v>
      </c>
      <c r="F36" s="36">
        <v>5025.6000000000004</v>
      </c>
      <c r="G36" s="36">
        <v>4964.2000000000007</v>
      </c>
      <c r="H36" s="36">
        <v>5278.1</v>
      </c>
      <c r="I36" s="36">
        <v>5339.5</v>
      </c>
      <c r="J36" s="36">
        <v>5435.05</v>
      </c>
      <c r="K36" s="31">
        <v>5243.95</v>
      </c>
      <c r="L36" s="31">
        <v>5087</v>
      </c>
      <c r="M36" s="31">
        <v>1.3311599999999999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2019.9</v>
      </c>
      <c r="D37" s="36">
        <v>2010.75</v>
      </c>
      <c r="E37" s="36">
        <v>1989.15</v>
      </c>
      <c r="F37" s="36">
        <v>1958.4</v>
      </c>
      <c r="G37" s="36">
        <v>1936.8000000000002</v>
      </c>
      <c r="H37" s="36">
        <v>2041.5</v>
      </c>
      <c r="I37" s="36">
        <v>2063.1</v>
      </c>
      <c r="J37" s="36">
        <v>2093.85</v>
      </c>
      <c r="K37" s="31">
        <v>2032.35</v>
      </c>
      <c r="L37" s="31">
        <v>1980</v>
      </c>
      <c r="M37" s="31">
        <v>0.40956999999999999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63.73</v>
      </c>
      <c r="D38" s="36">
        <v>63.44</v>
      </c>
      <c r="E38" s="36">
        <v>62.759999999999991</v>
      </c>
      <c r="F38" s="36">
        <v>61.789999999999992</v>
      </c>
      <c r="G38" s="36">
        <v>61.109999999999985</v>
      </c>
      <c r="H38" s="36">
        <v>64.41</v>
      </c>
      <c r="I38" s="36">
        <v>65.09</v>
      </c>
      <c r="J38" s="36">
        <v>66.06</v>
      </c>
      <c r="K38" s="31">
        <v>64.12</v>
      </c>
      <c r="L38" s="31">
        <v>62.47</v>
      </c>
      <c r="M38" s="31">
        <v>15.856339999999999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25.67</v>
      </c>
      <c r="D39" s="36">
        <v>25.456666666666667</v>
      </c>
      <c r="E39" s="36">
        <v>25.063333333333333</v>
      </c>
      <c r="F39" s="36">
        <v>24.456666666666667</v>
      </c>
      <c r="G39" s="36">
        <v>24.063333333333333</v>
      </c>
      <c r="H39" s="36">
        <v>26.063333333333333</v>
      </c>
      <c r="I39" s="36">
        <v>26.456666666666671</v>
      </c>
      <c r="J39" s="36">
        <v>27.063333333333333</v>
      </c>
      <c r="K39" s="31">
        <v>25.85</v>
      </c>
      <c r="L39" s="31">
        <v>24.85</v>
      </c>
      <c r="M39" s="31">
        <v>67.186689999999999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1530.9</v>
      </c>
      <c r="D40" s="36">
        <v>1530.3833333333332</v>
      </c>
      <c r="E40" s="36">
        <v>1500.5166666666664</v>
      </c>
      <c r="F40" s="36">
        <v>1470.1333333333332</v>
      </c>
      <c r="G40" s="36">
        <v>1440.2666666666664</v>
      </c>
      <c r="H40" s="36">
        <v>1560.7666666666664</v>
      </c>
      <c r="I40" s="36">
        <v>1590.6333333333332</v>
      </c>
      <c r="J40" s="36">
        <v>1621.0166666666664</v>
      </c>
      <c r="K40" s="31">
        <v>1560.25</v>
      </c>
      <c r="L40" s="31">
        <v>1500</v>
      </c>
      <c r="M40" s="31">
        <v>6.2446799999999998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4279.7</v>
      </c>
      <c r="D41" s="36">
        <v>4233.2333333333336</v>
      </c>
      <c r="E41" s="36">
        <v>4136.4666666666672</v>
      </c>
      <c r="F41" s="36">
        <v>3993.2333333333336</v>
      </c>
      <c r="G41" s="36">
        <v>3896.4666666666672</v>
      </c>
      <c r="H41" s="36">
        <v>4376.4666666666672</v>
      </c>
      <c r="I41" s="36">
        <v>4473.2333333333336</v>
      </c>
      <c r="J41" s="36">
        <v>4616.4666666666672</v>
      </c>
      <c r="K41" s="31">
        <v>4330</v>
      </c>
      <c r="L41" s="31">
        <v>4090</v>
      </c>
      <c r="M41" s="31">
        <v>1.4028700000000001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687.1</v>
      </c>
      <c r="D42" s="36">
        <v>683.15</v>
      </c>
      <c r="E42" s="36">
        <v>677.69999999999993</v>
      </c>
      <c r="F42" s="36">
        <v>668.3</v>
      </c>
      <c r="G42" s="36">
        <v>662.84999999999991</v>
      </c>
      <c r="H42" s="36">
        <v>692.55</v>
      </c>
      <c r="I42" s="36">
        <v>698</v>
      </c>
      <c r="J42" s="36">
        <v>707.4</v>
      </c>
      <c r="K42" s="31">
        <v>688.6</v>
      </c>
      <c r="L42" s="31">
        <v>673.75</v>
      </c>
      <c r="M42" s="31">
        <v>30.14997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3810.45</v>
      </c>
      <c r="D43" s="36">
        <v>3723.25</v>
      </c>
      <c r="E43" s="36">
        <v>3507.5</v>
      </c>
      <c r="F43" s="36">
        <v>3204.55</v>
      </c>
      <c r="G43" s="36">
        <v>2988.8</v>
      </c>
      <c r="H43" s="36">
        <v>4026.2</v>
      </c>
      <c r="I43" s="36">
        <v>4241.95</v>
      </c>
      <c r="J43" s="36">
        <v>4544.8999999999996</v>
      </c>
      <c r="K43" s="31">
        <v>3939</v>
      </c>
      <c r="L43" s="31">
        <v>3420.3</v>
      </c>
      <c r="M43" s="31">
        <v>1.1229800000000001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2120.4499999999998</v>
      </c>
      <c r="D44" s="36">
        <v>2106.15</v>
      </c>
      <c r="E44" s="36">
        <v>2072.3000000000002</v>
      </c>
      <c r="F44" s="36">
        <v>2024.15</v>
      </c>
      <c r="G44" s="36">
        <v>1990.3000000000002</v>
      </c>
      <c r="H44" s="36">
        <v>2154.3000000000002</v>
      </c>
      <c r="I44" s="36">
        <v>2188.1499999999996</v>
      </c>
      <c r="J44" s="36">
        <v>2236.3000000000002</v>
      </c>
      <c r="K44" s="31">
        <v>2140</v>
      </c>
      <c r="L44" s="31">
        <v>2058</v>
      </c>
      <c r="M44" s="31">
        <v>8.9266000000000005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797.55</v>
      </c>
      <c r="D45" s="36">
        <v>787.85</v>
      </c>
      <c r="E45" s="36">
        <v>774.7</v>
      </c>
      <c r="F45" s="36">
        <v>751.85</v>
      </c>
      <c r="G45" s="36">
        <v>738.7</v>
      </c>
      <c r="H45" s="36">
        <v>810.7</v>
      </c>
      <c r="I45" s="36">
        <v>823.84999999999991</v>
      </c>
      <c r="J45" s="36">
        <v>846.7</v>
      </c>
      <c r="K45" s="31">
        <v>801</v>
      </c>
      <c r="L45" s="31">
        <v>765</v>
      </c>
      <c r="M45" s="31">
        <v>1.9677199999999999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8188.35</v>
      </c>
      <c r="D46" s="36">
        <v>8024.4333333333343</v>
      </c>
      <c r="E46" s="36">
        <v>7758.9166666666679</v>
      </c>
      <c r="F46" s="36">
        <v>7329.4833333333336</v>
      </c>
      <c r="G46" s="36">
        <v>7063.9666666666672</v>
      </c>
      <c r="H46" s="36">
        <v>8453.8666666666686</v>
      </c>
      <c r="I46" s="36">
        <v>8719.383333333335</v>
      </c>
      <c r="J46" s="36">
        <v>9148.8166666666693</v>
      </c>
      <c r="K46" s="31">
        <v>8289.9500000000007</v>
      </c>
      <c r="L46" s="31">
        <v>7595</v>
      </c>
      <c r="M46" s="31">
        <v>2.61673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6402.15</v>
      </c>
      <c r="D47" s="36">
        <v>6402.0999999999995</v>
      </c>
      <c r="E47" s="36">
        <v>6370.1999999999989</v>
      </c>
      <c r="F47" s="36">
        <v>6338.2499999999991</v>
      </c>
      <c r="G47" s="36">
        <v>6306.3499999999985</v>
      </c>
      <c r="H47" s="36">
        <v>6434.0499999999993</v>
      </c>
      <c r="I47" s="36">
        <v>6465.9499999999989</v>
      </c>
      <c r="J47" s="36">
        <v>6497.9</v>
      </c>
      <c r="K47" s="31">
        <v>6434</v>
      </c>
      <c r="L47" s="31">
        <v>6370.15</v>
      </c>
      <c r="M47" s="31">
        <v>2.2228500000000002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525.4</v>
      </c>
      <c r="D48" s="36">
        <v>524.6</v>
      </c>
      <c r="E48" s="36">
        <v>520.45000000000005</v>
      </c>
      <c r="F48" s="36">
        <v>515.5</v>
      </c>
      <c r="G48" s="36">
        <v>511.35</v>
      </c>
      <c r="H48" s="36">
        <v>529.55000000000007</v>
      </c>
      <c r="I48" s="36">
        <v>533.69999999999993</v>
      </c>
      <c r="J48" s="36">
        <v>538.65000000000009</v>
      </c>
      <c r="K48" s="31">
        <v>528.75</v>
      </c>
      <c r="L48" s="31">
        <v>519.65</v>
      </c>
      <c r="M48" s="31">
        <v>15.105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325.85000000000002</v>
      </c>
      <c r="D49" s="36">
        <v>323.15000000000003</v>
      </c>
      <c r="E49" s="36">
        <v>319.80000000000007</v>
      </c>
      <c r="F49" s="36">
        <v>313.75000000000006</v>
      </c>
      <c r="G49" s="36">
        <v>310.40000000000009</v>
      </c>
      <c r="H49" s="36">
        <v>329.20000000000005</v>
      </c>
      <c r="I49" s="36">
        <v>332.55000000000007</v>
      </c>
      <c r="J49" s="36">
        <v>338.6</v>
      </c>
      <c r="K49" s="31">
        <v>326.5</v>
      </c>
      <c r="L49" s="31">
        <v>317.10000000000002</v>
      </c>
      <c r="M49" s="31">
        <v>4.6706899999999996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709.95</v>
      </c>
      <c r="D50" s="36">
        <v>698.94999999999993</v>
      </c>
      <c r="E50" s="36">
        <v>684.99999999999989</v>
      </c>
      <c r="F50" s="36">
        <v>660.05</v>
      </c>
      <c r="G50" s="36">
        <v>646.09999999999991</v>
      </c>
      <c r="H50" s="36">
        <v>723.89999999999986</v>
      </c>
      <c r="I50" s="36">
        <v>737.84999999999991</v>
      </c>
      <c r="J50" s="36">
        <v>762.79999999999984</v>
      </c>
      <c r="K50" s="31">
        <v>712.9</v>
      </c>
      <c r="L50" s="31">
        <v>674</v>
      </c>
      <c r="M50" s="31">
        <v>5.9786400000000004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643.5</v>
      </c>
      <c r="D51" s="36">
        <v>637.63333333333333</v>
      </c>
      <c r="E51" s="36">
        <v>613.86666666666667</v>
      </c>
      <c r="F51" s="36">
        <v>584.23333333333335</v>
      </c>
      <c r="G51" s="36">
        <v>560.4666666666667</v>
      </c>
      <c r="H51" s="36">
        <v>667.26666666666665</v>
      </c>
      <c r="I51" s="36">
        <v>691.0333333333333</v>
      </c>
      <c r="J51" s="36">
        <v>720.66666666666663</v>
      </c>
      <c r="K51" s="31">
        <v>661.4</v>
      </c>
      <c r="L51" s="31">
        <v>608</v>
      </c>
      <c r="M51" s="31">
        <v>3.9149699999999998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230.7</v>
      </c>
      <c r="D52" s="36">
        <v>228.72333333333333</v>
      </c>
      <c r="E52" s="36">
        <v>224.49666666666667</v>
      </c>
      <c r="F52" s="36">
        <v>218.29333333333335</v>
      </c>
      <c r="G52" s="36">
        <v>214.06666666666669</v>
      </c>
      <c r="H52" s="36">
        <v>234.92666666666665</v>
      </c>
      <c r="I52" s="36">
        <v>239.15333333333328</v>
      </c>
      <c r="J52" s="36">
        <v>245.35666666666663</v>
      </c>
      <c r="K52" s="31">
        <v>232.95</v>
      </c>
      <c r="L52" s="31">
        <v>222.52</v>
      </c>
      <c r="M52" s="31">
        <v>189.30933999999999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2934.3</v>
      </c>
      <c r="D53" s="36">
        <v>2941.6</v>
      </c>
      <c r="E53" s="36">
        <v>2909.85</v>
      </c>
      <c r="F53" s="36">
        <v>2885.4</v>
      </c>
      <c r="G53" s="36">
        <v>2853.65</v>
      </c>
      <c r="H53" s="36">
        <v>2966.0499999999997</v>
      </c>
      <c r="I53" s="36">
        <v>2997.7999999999997</v>
      </c>
      <c r="J53" s="36">
        <v>3022.2499999999995</v>
      </c>
      <c r="K53" s="31">
        <v>2973.35</v>
      </c>
      <c r="L53" s="31">
        <v>2917.15</v>
      </c>
      <c r="M53" s="31">
        <v>16.16347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327.95</v>
      </c>
      <c r="D54" s="36">
        <v>324.34999999999997</v>
      </c>
      <c r="E54" s="36">
        <v>319.09999999999991</v>
      </c>
      <c r="F54" s="36">
        <v>310.24999999999994</v>
      </c>
      <c r="G54" s="36">
        <v>304.99999999999989</v>
      </c>
      <c r="H54" s="36">
        <v>333.19999999999993</v>
      </c>
      <c r="I54" s="36">
        <v>338.45000000000005</v>
      </c>
      <c r="J54" s="36">
        <v>347.29999999999995</v>
      </c>
      <c r="K54" s="31">
        <v>329.6</v>
      </c>
      <c r="L54" s="31">
        <v>315.5</v>
      </c>
      <c r="M54" s="31">
        <v>9.9131900000000002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6247.05</v>
      </c>
      <c r="D55" s="36">
        <v>6271.6833333333334</v>
      </c>
      <c r="E55" s="36">
        <v>6205.3666666666668</v>
      </c>
      <c r="F55" s="36">
        <v>6163.6833333333334</v>
      </c>
      <c r="G55" s="36">
        <v>6097.3666666666668</v>
      </c>
      <c r="H55" s="36">
        <v>6313.3666666666668</v>
      </c>
      <c r="I55" s="36">
        <v>6379.6833333333343</v>
      </c>
      <c r="J55" s="36">
        <v>6421.3666666666668</v>
      </c>
      <c r="K55" s="31">
        <v>6338</v>
      </c>
      <c r="L55" s="31">
        <v>6230</v>
      </c>
      <c r="M55" s="31">
        <v>0.11967999999999999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2260.1999999999998</v>
      </c>
      <c r="D56" s="36">
        <v>2267.2166666666667</v>
      </c>
      <c r="E56" s="36">
        <v>2219.5333333333333</v>
      </c>
      <c r="F56" s="36">
        <v>2178.8666666666668</v>
      </c>
      <c r="G56" s="36">
        <v>2131.1833333333334</v>
      </c>
      <c r="H56" s="36">
        <v>2307.8833333333332</v>
      </c>
      <c r="I56" s="36">
        <v>2355.5666666666666</v>
      </c>
      <c r="J56" s="36">
        <v>2396.2333333333331</v>
      </c>
      <c r="K56" s="31">
        <v>2314.9</v>
      </c>
      <c r="L56" s="31">
        <v>2226.5500000000002</v>
      </c>
      <c r="M56" s="31">
        <v>8.7560099999999998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7272.95</v>
      </c>
      <c r="D57" s="36">
        <v>7167.3500000000013</v>
      </c>
      <c r="E57" s="36">
        <v>6905.7000000000025</v>
      </c>
      <c r="F57" s="36">
        <v>6538.4500000000016</v>
      </c>
      <c r="G57" s="36">
        <v>6276.8000000000029</v>
      </c>
      <c r="H57" s="36">
        <v>7534.6000000000022</v>
      </c>
      <c r="I57" s="36">
        <v>7796.2500000000018</v>
      </c>
      <c r="J57" s="36">
        <v>8163.5000000000018</v>
      </c>
      <c r="K57" s="31">
        <v>7429</v>
      </c>
      <c r="L57" s="31">
        <v>6800.1</v>
      </c>
      <c r="M57" s="31">
        <v>3.93594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1344.55</v>
      </c>
      <c r="D58" s="36">
        <v>1340.8999999999999</v>
      </c>
      <c r="E58" s="36">
        <v>1318.0999999999997</v>
      </c>
      <c r="F58" s="36">
        <v>1291.6499999999999</v>
      </c>
      <c r="G58" s="36">
        <v>1268.8499999999997</v>
      </c>
      <c r="H58" s="36">
        <v>1367.3499999999997</v>
      </c>
      <c r="I58" s="36">
        <v>1390.1499999999999</v>
      </c>
      <c r="J58" s="36">
        <v>1416.5999999999997</v>
      </c>
      <c r="K58" s="31">
        <v>1363.7</v>
      </c>
      <c r="L58" s="31">
        <v>1314.45</v>
      </c>
      <c r="M58" s="31">
        <v>14.03561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616.35</v>
      </c>
      <c r="D59" s="36">
        <v>616.43333333333339</v>
      </c>
      <c r="E59" s="36">
        <v>604.91666666666674</v>
      </c>
      <c r="F59" s="36">
        <v>593.48333333333335</v>
      </c>
      <c r="G59" s="36">
        <v>581.9666666666667</v>
      </c>
      <c r="H59" s="36">
        <v>627.86666666666679</v>
      </c>
      <c r="I59" s="36">
        <v>639.38333333333344</v>
      </c>
      <c r="J59" s="36">
        <v>650.81666666666683</v>
      </c>
      <c r="K59" s="31">
        <v>627.95000000000005</v>
      </c>
      <c r="L59" s="31">
        <v>605</v>
      </c>
      <c r="M59" s="31">
        <v>9.3839199999999998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5012.8500000000004</v>
      </c>
      <c r="D60" s="36">
        <v>4989.1833333333334</v>
      </c>
      <c r="E60" s="36">
        <v>4946.416666666667</v>
      </c>
      <c r="F60" s="36">
        <v>4879.9833333333336</v>
      </c>
      <c r="G60" s="36">
        <v>4837.2166666666672</v>
      </c>
      <c r="H60" s="36">
        <v>5055.6166666666668</v>
      </c>
      <c r="I60" s="36">
        <v>5098.3833333333332</v>
      </c>
      <c r="J60" s="36">
        <v>5164.8166666666666</v>
      </c>
      <c r="K60" s="31">
        <v>5031.95</v>
      </c>
      <c r="L60" s="31">
        <v>4922.75</v>
      </c>
      <c r="M60" s="31">
        <v>5.59762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1282.5</v>
      </c>
      <c r="D61" s="36">
        <v>1284.3500000000001</v>
      </c>
      <c r="E61" s="36">
        <v>1276.3500000000004</v>
      </c>
      <c r="F61" s="36">
        <v>1270.2000000000003</v>
      </c>
      <c r="G61" s="36">
        <v>1262.2000000000005</v>
      </c>
      <c r="H61" s="36">
        <v>1290.5000000000002</v>
      </c>
      <c r="I61" s="36">
        <v>1298.4999999999998</v>
      </c>
      <c r="J61" s="36">
        <v>1304.6500000000001</v>
      </c>
      <c r="K61" s="31">
        <v>1292.3499999999999</v>
      </c>
      <c r="L61" s="31">
        <v>1278.2</v>
      </c>
      <c r="M61" s="31">
        <v>66.955569999999994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4717.3500000000004</v>
      </c>
      <c r="D62" s="36">
        <v>4688.75</v>
      </c>
      <c r="E62" s="36">
        <v>4568.6000000000004</v>
      </c>
      <c r="F62" s="36">
        <v>4419.8500000000004</v>
      </c>
      <c r="G62" s="36">
        <v>4299.7000000000007</v>
      </c>
      <c r="H62" s="36">
        <v>4837.5</v>
      </c>
      <c r="I62" s="36">
        <v>4957.6499999999996</v>
      </c>
      <c r="J62" s="36">
        <v>5106.3999999999996</v>
      </c>
      <c r="K62" s="31">
        <v>4808.8999999999996</v>
      </c>
      <c r="L62" s="31">
        <v>4540</v>
      </c>
      <c r="M62" s="31">
        <v>5.7155100000000001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342.3</v>
      </c>
      <c r="D63" s="36">
        <v>341.25</v>
      </c>
      <c r="E63" s="36">
        <v>335.5</v>
      </c>
      <c r="F63" s="36">
        <v>328.7</v>
      </c>
      <c r="G63" s="36">
        <v>322.95</v>
      </c>
      <c r="H63" s="36">
        <v>348.05</v>
      </c>
      <c r="I63" s="36">
        <v>353.8</v>
      </c>
      <c r="J63" s="36">
        <v>360.6</v>
      </c>
      <c r="K63" s="31">
        <v>347</v>
      </c>
      <c r="L63" s="31">
        <v>334.45</v>
      </c>
      <c r="M63" s="31">
        <v>8.7289899999999996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2208.35</v>
      </c>
      <c r="D64" s="36">
        <v>2228.7833333333333</v>
      </c>
      <c r="E64" s="36">
        <v>2159.5666666666666</v>
      </c>
      <c r="F64" s="36">
        <v>2110.7833333333333</v>
      </c>
      <c r="G64" s="36">
        <v>2041.5666666666666</v>
      </c>
      <c r="H64" s="36">
        <v>2277.5666666666666</v>
      </c>
      <c r="I64" s="36">
        <v>2346.7833333333328</v>
      </c>
      <c r="J64" s="36">
        <v>2395.5666666666666</v>
      </c>
      <c r="K64" s="31">
        <v>2298</v>
      </c>
      <c r="L64" s="31">
        <v>2180</v>
      </c>
      <c r="M64" s="31">
        <v>5.5532599999999999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9409.7000000000007</v>
      </c>
      <c r="D65" s="36">
        <v>9369.3000000000011</v>
      </c>
      <c r="E65" s="36">
        <v>9303.6000000000022</v>
      </c>
      <c r="F65" s="36">
        <v>9197.5000000000018</v>
      </c>
      <c r="G65" s="36">
        <v>9131.8000000000029</v>
      </c>
      <c r="H65" s="36">
        <v>9475.4000000000015</v>
      </c>
      <c r="I65" s="36">
        <v>9541.1000000000022</v>
      </c>
      <c r="J65" s="36">
        <v>9647.2000000000007</v>
      </c>
      <c r="K65" s="31">
        <v>9435</v>
      </c>
      <c r="L65" s="31">
        <v>9263.2000000000007</v>
      </c>
      <c r="M65" s="31">
        <v>2.4704000000000002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6884.25</v>
      </c>
      <c r="D66" s="36">
        <v>6897.416666666667</v>
      </c>
      <c r="E66" s="36">
        <v>6836.2333333333336</v>
      </c>
      <c r="F66" s="36">
        <v>6788.2166666666662</v>
      </c>
      <c r="G66" s="36">
        <v>6727.0333333333328</v>
      </c>
      <c r="H66" s="36">
        <v>6945.4333333333343</v>
      </c>
      <c r="I66" s="36">
        <v>7006.6166666666668</v>
      </c>
      <c r="J66" s="36">
        <v>7054.633333333335</v>
      </c>
      <c r="K66" s="31">
        <v>6958.6</v>
      </c>
      <c r="L66" s="31">
        <v>6849.4</v>
      </c>
      <c r="M66" s="31">
        <v>5.7519299999999998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1631.15</v>
      </c>
      <c r="D67" s="36">
        <v>1635.3333333333333</v>
      </c>
      <c r="E67" s="36">
        <v>1618.8666666666666</v>
      </c>
      <c r="F67" s="36">
        <v>1606.5833333333333</v>
      </c>
      <c r="G67" s="36">
        <v>1590.1166666666666</v>
      </c>
      <c r="H67" s="36">
        <v>1647.6166666666666</v>
      </c>
      <c r="I67" s="36">
        <v>1664.0833333333333</v>
      </c>
      <c r="J67" s="36">
        <v>1676.3666666666666</v>
      </c>
      <c r="K67" s="31">
        <v>1651.8</v>
      </c>
      <c r="L67" s="31">
        <v>1623.05</v>
      </c>
      <c r="M67" s="31">
        <v>7.8486700000000003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9979</v>
      </c>
      <c r="D68" s="36">
        <v>9926.15</v>
      </c>
      <c r="E68" s="36">
        <v>9777.2999999999993</v>
      </c>
      <c r="F68" s="36">
        <v>9575.6</v>
      </c>
      <c r="G68" s="36">
        <v>9426.75</v>
      </c>
      <c r="H68" s="36">
        <v>10127.849999999999</v>
      </c>
      <c r="I68" s="36">
        <v>10276.700000000001</v>
      </c>
      <c r="J68" s="36">
        <v>10478.399999999998</v>
      </c>
      <c r="K68" s="31">
        <v>10075</v>
      </c>
      <c r="L68" s="31">
        <v>9724.4500000000007</v>
      </c>
      <c r="M68" s="31">
        <v>0.77031000000000005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2279.5</v>
      </c>
      <c r="D69" s="36">
        <v>2254.2833333333333</v>
      </c>
      <c r="E69" s="36">
        <v>2198.6166666666668</v>
      </c>
      <c r="F69" s="36">
        <v>2117.7333333333336</v>
      </c>
      <c r="G69" s="36">
        <v>2062.0666666666671</v>
      </c>
      <c r="H69" s="36">
        <v>2335.1666666666665</v>
      </c>
      <c r="I69" s="36">
        <v>2390.8333333333335</v>
      </c>
      <c r="J69" s="36">
        <v>2471.7166666666662</v>
      </c>
      <c r="K69" s="31">
        <v>2309.9499999999998</v>
      </c>
      <c r="L69" s="31">
        <v>2173.4</v>
      </c>
      <c r="M69" s="31">
        <v>0.58359000000000005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3163.65</v>
      </c>
      <c r="D70" s="36">
        <v>3154.1666666666665</v>
      </c>
      <c r="E70" s="36">
        <v>3113.333333333333</v>
      </c>
      <c r="F70" s="36">
        <v>3063.0166666666664</v>
      </c>
      <c r="G70" s="36">
        <v>3022.1833333333329</v>
      </c>
      <c r="H70" s="36">
        <v>3204.4833333333331</v>
      </c>
      <c r="I70" s="36">
        <v>3245.3166666666662</v>
      </c>
      <c r="J70" s="36">
        <v>3295.6333333333332</v>
      </c>
      <c r="K70" s="31">
        <v>3195</v>
      </c>
      <c r="L70" s="31">
        <v>3103.85</v>
      </c>
      <c r="M70" s="31">
        <v>1.8632299999999999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444.5</v>
      </c>
      <c r="D71" s="36">
        <v>442.7166666666667</v>
      </c>
      <c r="E71" s="36">
        <v>436.18333333333339</v>
      </c>
      <c r="F71" s="36">
        <v>427.86666666666667</v>
      </c>
      <c r="G71" s="36">
        <v>421.33333333333337</v>
      </c>
      <c r="H71" s="36">
        <v>451.03333333333342</v>
      </c>
      <c r="I71" s="36">
        <v>457.56666666666672</v>
      </c>
      <c r="J71" s="36">
        <v>465.88333333333344</v>
      </c>
      <c r="K71" s="31">
        <v>449.25</v>
      </c>
      <c r="L71" s="31">
        <v>434.4</v>
      </c>
      <c r="M71" s="31">
        <v>17.093589999999999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197.94</v>
      </c>
      <c r="D72" s="36">
        <v>195.78</v>
      </c>
      <c r="E72" s="36">
        <v>192.56</v>
      </c>
      <c r="F72" s="36">
        <v>187.18</v>
      </c>
      <c r="G72" s="36">
        <v>183.96</v>
      </c>
      <c r="H72" s="36">
        <v>201.16</v>
      </c>
      <c r="I72" s="36">
        <v>204.37999999999997</v>
      </c>
      <c r="J72" s="36">
        <v>209.76</v>
      </c>
      <c r="K72" s="31">
        <v>199</v>
      </c>
      <c r="L72" s="31">
        <v>190.4</v>
      </c>
      <c r="M72" s="31">
        <v>106.24805000000001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253</v>
      </c>
      <c r="D73" s="36">
        <v>251.98333333333335</v>
      </c>
      <c r="E73" s="36">
        <v>247.76666666666671</v>
      </c>
      <c r="F73" s="36">
        <v>242.53333333333336</v>
      </c>
      <c r="G73" s="36">
        <v>238.31666666666672</v>
      </c>
      <c r="H73" s="36">
        <v>257.2166666666667</v>
      </c>
      <c r="I73" s="36">
        <v>261.43333333333334</v>
      </c>
      <c r="J73" s="36">
        <v>266.66666666666669</v>
      </c>
      <c r="K73" s="31">
        <v>256.2</v>
      </c>
      <c r="L73" s="31">
        <v>246.75</v>
      </c>
      <c r="M73" s="31">
        <v>146.80632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122.01</v>
      </c>
      <c r="D74" s="36">
        <v>120.92</v>
      </c>
      <c r="E74" s="36">
        <v>119.39</v>
      </c>
      <c r="F74" s="36">
        <v>116.77</v>
      </c>
      <c r="G74" s="36">
        <v>115.24</v>
      </c>
      <c r="H74" s="36">
        <v>123.54</v>
      </c>
      <c r="I74" s="36">
        <v>125.07000000000001</v>
      </c>
      <c r="J74" s="36">
        <v>127.69000000000001</v>
      </c>
      <c r="K74" s="31">
        <v>122.45</v>
      </c>
      <c r="L74" s="31">
        <v>118.3</v>
      </c>
      <c r="M74" s="31">
        <v>78.518320000000003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66.569999999999993</v>
      </c>
      <c r="D75" s="36">
        <v>66.123333333333335</v>
      </c>
      <c r="E75" s="36">
        <v>65.426666666666677</v>
      </c>
      <c r="F75" s="36">
        <v>64.283333333333346</v>
      </c>
      <c r="G75" s="36">
        <v>63.586666666666687</v>
      </c>
      <c r="H75" s="36">
        <v>67.266666666666666</v>
      </c>
      <c r="I75" s="36">
        <v>67.963333333333324</v>
      </c>
      <c r="J75" s="36">
        <v>69.106666666666655</v>
      </c>
      <c r="K75" s="31">
        <v>66.819999999999993</v>
      </c>
      <c r="L75" s="31">
        <v>64.98</v>
      </c>
      <c r="M75" s="31">
        <v>158.8519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1539.65</v>
      </c>
      <c r="D76" s="36">
        <v>1529.1499999999999</v>
      </c>
      <c r="E76" s="36">
        <v>1512.9499999999998</v>
      </c>
      <c r="F76" s="36">
        <v>1486.25</v>
      </c>
      <c r="G76" s="36">
        <v>1470.05</v>
      </c>
      <c r="H76" s="36">
        <v>1555.8499999999997</v>
      </c>
      <c r="I76" s="36">
        <v>1572.05</v>
      </c>
      <c r="J76" s="36">
        <v>1598.7499999999995</v>
      </c>
      <c r="K76" s="31">
        <v>1545.35</v>
      </c>
      <c r="L76" s="31">
        <v>1502.45</v>
      </c>
      <c r="M76" s="31">
        <v>3.4745499999999998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6705.85</v>
      </c>
      <c r="D77" s="36">
        <v>6626.833333333333</v>
      </c>
      <c r="E77" s="36">
        <v>6449.0166666666664</v>
      </c>
      <c r="F77" s="36">
        <v>6192.1833333333334</v>
      </c>
      <c r="G77" s="36">
        <v>6014.3666666666668</v>
      </c>
      <c r="H77" s="36">
        <v>6883.6666666666661</v>
      </c>
      <c r="I77" s="36">
        <v>7061.4833333333336</v>
      </c>
      <c r="J77" s="36">
        <v>7318.3166666666657</v>
      </c>
      <c r="K77" s="31">
        <v>6804.65</v>
      </c>
      <c r="L77" s="31">
        <v>6370</v>
      </c>
      <c r="M77" s="31">
        <v>1.3281799999999999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526.79999999999995</v>
      </c>
      <c r="D78" s="36">
        <v>524.30000000000007</v>
      </c>
      <c r="E78" s="36">
        <v>519.90000000000009</v>
      </c>
      <c r="F78" s="36">
        <v>513</v>
      </c>
      <c r="G78" s="36">
        <v>508.6</v>
      </c>
      <c r="H78" s="36">
        <v>531.20000000000016</v>
      </c>
      <c r="I78" s="36">
        <v>535.6</v>
      </c>
      <c r="J78" s="36">
        <v>542.50000000000023</v>
      </c>
      <c r="K78" s="31">
        <v>528.70000000000005</v>
      </c>
      <c r="L78" s="31">
        <v>517.4</v>
      </c>
      <c r="M78" s="31">
        <v>11.79701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1493.75</v>
      </c>
      <c r="D79" s="36">
        <v>1470.6000000000001</v>
      </c>
      <c r="E79" s="36">
        <v>1430.2000000000003</v>
      </c>
      <c r="F79" s="36">
        <v>1366.65</v>
      </c>
      <c r="G79" s="36">
        <v>1326.2500000000002</v>
      </c>
      <c r="H79" s="36">
        <v>1534.1500000000003</v>
      </c>
      <c r="I79" s="36">
        <v>1574.5500000000004</v>
      </c>
      <c r="J79" s="36">
        <v>1638.1000000000004</v>
      </c>
      <c r="K79" s="31">
        <v>1511</v>
      </c>
      <c r="L79" s="31">
        <v>1407.05</v>
      </c>
      <c r="M79" s="31">
        <v>31.484249999999999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312.3</v>
      </c>
      <c r="D80" s="36">
        <v>308.09999999999997</v>
      </c>
      <c r="E80" s="36">
        <v>301.49999999999994</v>
      </c>
      <c r="F80" s="36">
        <v>290.7</v>
      </c>
      <c r="G80" s="36">
        <v>284.09999999999997</v>
      </c>
      <c r="H80" s="36">
        <v>318.89999999999992</v>
      </c>
      <c r="I80" s="36">
        <v>325.49999999999994</v>
      </c>
      <c r="J80" s="36">
        <v>336.2999999999999</v>
      </c>
      <c r="K80" s="31">
        <v>314.7</v>
      </c>
      <c r="L80" s="31">
        <v>297.3</v>
      </c>
      <c r="M80" s="31">
        <v>393.86991999999998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1625.45</v>
      </c>
      <c r="D81" s="36">
        <v>1607.0666666666666</v>
      </c>
      <c r="E81" s="36">
        <v>1567.8333333333333</v>
      </c>
      <c r="F81" s="36">
        <v>1510.2166666666667</v>
      </c>
      <c r="G81" s="36">
        <v>1470.9833333333333</v>
      </c>
      <c r="H81" s="36">
        <v>1664.6833333333332</v>
      </c>
      <c r="I81" s="36">
        <v>1703.9166666666667</v>
      </c>
      <c r="J81" s="36">
        <v>1761.5333333333331</v>
      </c>
      <c r="K81" s="31">
        <v>1646.3</v>
      </c>
      <c r="L81" s="31">
        <v>1549.45</v>
      </c>
      <c r="M81" s="31">
        <v>15.551030000000001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304.89999999999998</v>
      </c>
      <c r="D82" s="36">
        <v>300.11666666666667</v>
      </c>
      <c r="E82" s="36">
        <v>293.88333333333333</v>
      </c>
      <c r="F82" s="36">
        <v>282.86666666666667</v>
      </c>
      <c r="G82" s="36">
        <v>276.63333333333333</v>
      </c>
      <c r="H82" s="36">
        <v>311.13333333333333</v>
      </c>
      <c r="I82" s="36">
        <v>317.36666666666667</v>
      </c>
      <c r="J82" s="36">
        <v>328.38333333333333</v>
      </c>
      <c r="K82" s="31">
        <v>306.35000000000002</v>
      </c>
      <c r="L82" s="31">
        <v>289.10000000000002</v>
      </c>
      <c r="M82" s="31">
        <v>196.46190000000001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308.25</v>
      </c>
      <c r="D83" s="36">
        <v>308.5</v>
      </c>
      <c r="E83" s="36">
        <v>299.85000000000002</v>
      </c>
      <c r="F83" s="36">
        <v>291.45000000000005</v>
      </c>
      <c r="G83" s="36">
        <v>282.80000000000007</v>
      </c>
      <c r="H83" s="36">
        <v>316.89999999999998</v>
      </c>
      <c r="I83" s="36">
        <v>325.54999999999995</v>
      </c>
      <c r="J83" s="36">
        <v>333.94999999999993</v>
      </c>
      <c r="K83" s="31">
        <v>317.14999999999998</v>
      </c>
      <c r="L83" s="31">
        <v>300.10000000000002</v>
      </c>
      <c r="M83" s="31">
        <v>271.02699000000001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1465.4</v>
      </c>
      <c r="D84" s="36">
        <v>1462.1499999999999</v>
      </c>
      <c r="E84" s="36">
        <v>1452.2999999999997</v>
      </c>
      <c r="F84" s="36">
        <v>1439.1999999999998</v>
      </c>
      <c r="G84" s="36">
        <v>1429.3499999999997</v>
      </c>
      <c r="H84" s="36">
        <v>1475.2499999999998</v>
      </c>
      <c r="I84" s="36">
        <v>1485.0999999999997</v>
      </c>
      <c r="J84" s="36">
        <v>1498.1999999999998</v>
      </c>
      <c r="K84" s="31">
        <v>1472</v>
      </c>
      <c r="L84" s="31">
        <v>1449.05</v>
      </c>
      <c r="M84" s="31">
        <v>35.605840000000001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707</v>
      </c>
      <c r="D85" s="36">
        <v>704.5</v>
      </c>
      <c r="E85" s="36">
        <v>690.6</v>
      </c>
      <c r="F85" s="36">
        <v>674.2</v>
      </c>
      <c r="G85" s="36">
        <v>660.30000000000007</v>
      </c>
      <c r="H85" s="36">
        <v>720.9</v>
      </c>
      <c r="I85" s="36">
        <v>734.80000000000007</v>
      </c>
      <c r="J85" s="36">
        <v>751.19999999999993</v>
      </c>
      <c r="K85" s="31">
        <v>718.4</v>
      </c>
      <c r="L85" s="31">
        <v>688.1</v>
      </c>
      <c r="M85" s="31">
        <v>2.73828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335.35</v>
      </c>
      <c r="D86" s="36">
        <v>334.91666666666669</v>
      </c>
      <c r="E86" s="36">
        <v>330.43333333333339</v>
      </c>
      <c r="F86" s="36">
        <v>325.51666666666671</v>
      </c>
      <c r="G86" s="36">
        <v>321.03333333333342</v>
      </c>
      <c r="H86" s="36">
        <v>339.83333333333337</v>
      </c>
      <c r="I86" s="36">
        <v>344.31666666666661</v>
      </c>
      <c r="J86" s="36">
        <v>349.23333333333335</v>
      </c>
      <c r="K86" s="31">
        <v>339.4</v>
      </c>
      <c r="L86" s="31">
        <v>330</v>
      </c>
      <c r="M86" s="31">
        <v>28.864360000000001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1511.55</v>
      </c>
      <c r="D87" s="36">
        <v>1504.6000000000001</v>
      </c>
      <c r="E87" s="36">
        <v>1485.5000000000002</v>
      </c>
      <c r="F87" s="36">
        <v>1459.45</v>
      </c>
      <c r="G87" s="36">
        <v>1440.3500000000001</v>
      </c>
      <c r="H87" s="36">
        <v>1530.6500000000003</v>
      </c>
      <c r="I87" s="36">
        <v>1549.7500000000002</v>
      </c>
      <c r="J87" s="36">
        <v>1575.8000000000004</v>
      </c>
      <c r="K87" s="31">
        <v>1523.7</v>
      </c>
      <c r="L87" s="31">
        <v>1478.55</v>
      </c>
      <c r="M87" s="31">
        <v>1.16178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703.85</v>
      </c>
      <c r="D88" s="36">
        <v>709.35</v>
      </c>
      <c r="E88" s="36">
        <v>694.90000000000009</v>
      </c>
      <c r="F88" s="36">
        <v>685.95</v>
      </c>
      <c r="G88" s="36">
        <v>671.50000000000011</v>
      </c>
      <c r="H88" s="36">
        <v>718.30000000000007</v>
      </c>
      <c r="I88" s="36">
        <v>732.75000000000011</v>
      </c>
      <c r="J88" s="36">
        <v>741.7</v>
      </c>
      <c r="K88" s="31">
        <v>723.8</v>
      </c>
      <c r="L88" s="31">
        <v>700.4</v>
      </c>
      <c r="M88" s="31">
        <v>28.958030000000001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7830.85</v>
      </c>
      <c r="D89" s="36">
        <v>7925.9333333333334</v>
      </c>
      <c r="E89" s="36">
        <v>7661.9666666666672</v>
      </c>
      <c r="F89" s="36">
        <v>7493.0833333333339</v>
      </c>
      <c r="G89" s="36">
        <v>7229.1166666666677</v>
      </c>
      <c r="H89" s="36">
        <v>8094.8166666666666</v>
      </c>
      <c r="I89" s="36">
        <v>8358.7833333333328</v>
      </c>
      <c r="J89" s="36">
        <v>8527.6666666666661</v>
      </c>
      <c r="K89" s="31">
        <v>8189.9</v>
      </c>
      <c r="L89" s="31">
        <v>7757.05</v>
      </c>
      <c r="M89" s="31">
        <v>0.52276999999999996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1639.65</v>
      </c>
      <c r="D90" s="36">
        <v>1626.6666666666667</v>
      </c>
      <c r="E90" s="36">
        <v>1605.9833333333336</v>
      </c>
      <c r="F90" s="36">
        <v>1572.3166666666668</v>
      </c>
      <c r="G90" s="36">
        <v>1551.6333333333337</v>
      </c>
      <c r="H90" s="36">
        <v>1660.3333333333335</v>
      </c>
      <c r="I90" s="36">
        <v>1681.0166666666664</v>
      </c>
      <c r="J90" s="36">
        <v>1714.6833333333334</v>
      </c>
      <c r="K90" s="31">
        <v>1647.35</v>
      </c>
      <c r="L90" s="31">
        <v>1593</v>
      </c>
      <c r="M90" s="31">
        <v>1.7965899999999999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2122.1</v>
      </c>
      <c r="D91" s="36">
        <v>2151.1</v>
      </c>
      <c r="E91" s="36">
        <v>2055.1999999999998</v>
      </c>
      <c r="F91" s="36">
        <v>1988.2999999999997</v>
      </c>
      <c r="G91" s="36">
        <v>1892.3999999999996</v>
      </c>
      <c r="H91" s="36">
        <v>2218</v>
      </c>
      <c r="I91" s="36">
        <v>2313.9000000000005</v>
      </c>
      <c r="J91" s="36">
        <v>2380.8000000000002</v>
      </c>
      <c r="K91" s="31">
        <v>2247</v>
      </c>
      <c r="L91" s="31">
        <v>2084.1999999999998</v>
      </c>
      <c r="M91" s="31">
        <v>1.24987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479.8</v>
      </c>
      <c r="D92" s="36">
        <v>475.93333333333334</v>
      </c>
      <c r="E92" s="36">
        <v>467.86666666666667</v>
      </c>
      <c r="F92" s="36">
        <v>455.93333333333334</v>
      </c>
      <c r="G92" s="36">
        <v>447.86666666666667</v>
      </c>
      <c r="H92" s="36">
        <v>487.86666666666667</v>
      </c>
      <c r="I92" s="36">
        <v>495.93333333333339</v>
      </c>
      <c r="J92" s="36">
        <v>507.86666666666667</v>
      </c>
      <c r="K92" s="31">
        <v>484</v>
      </c>
      <c r="L92" s="31">
        <v>464</v>
      </c>
      <c r="M92" s="31">
        <v>4.2462400000000002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34135.599999999999</v>
      </c>
      <c r="D93" s="36">
        <v>34166.866666666669</v>
      </c>
      <c r="E93" s="36">
        <v>33683.733333333337</v>
      </c>
      <c r="F93" s="36">
        <v>33231.866666666669</v>
      </c>
      <c r="G93" s="36">
        <v>32748.733333333337</v>
      </c>
      <c r="H93" s="36">
        <v>34618.733333333337</v>
      </c>
      <c r="I93" s="36">
        <v>35101.866666666669</v>
      </c>
      <c r="J93" s="36">
        <v>35553.733333333337</v>
      </c>
      <c r="K93" s="31">
        <v>34650</v>
      </c>
      <c r="L93" s="31">
        <v>33715</v>
      </c>
      <c r="M93" s="31">
        <v>0.20371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1254.6500000000001</v>
      </c>
      <c r="D94" s="36">
        <v>1250.2</v>
      </c>
      <c r="E94" s="36">
        <v>1236.8500000000001</v>
      </c>
      <c r="F94" s="36">
        <v>1219.0500000000002</v>
      </c>
      <c r="G94" s="36">
        <v>1205.7000000000003</v>
      </c>
      <c r="H94" s="36">
        <v>1268</v>
      </c>
      <c r="I94" s="36">
        <v>1281.3499999999999</v>
      </c>
      <c r="J94" s="36">
        <v>1299.1499999999999</v>
      </c>
      <c r="K94" s="31">
        <v>1263.55</v>
      </c>
      <c r="L94" s="31">
        <v>1232.4000000000001</v>
      </c>
      <c r="M94" s="31">
        <v>2.3985699999999999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5887.85</v>
      </c>
      <c r="D95" s="36">
        <v>5887.8499999999995</v>
      </c>
      <c r="E95" s="36">
        <v>5841.9999999999991</v>
      </c>
      <c r="F95" s="36">
        <v>5796.15</v>
      </c>
      <c r="G95" s="36">
        <v>5750.2999999999993</v>
      </c>
      <c r="H95" s="36">
        <v>5933.6999999999989</v>
      </c>
      <c r="I95" s="36">
        <v>5979.5499999999993</v>
      </c>
      <c r="J95" s="36">
        <v>6025.3999999999987</v>
      </c>
      <c r="K95" s="31">
        <v>5933.7</v>
      </c>
      <c r="L95" s="31">
        <v>5842</v>
      </c>
      <c r="M95" s="31">
        <v>3.4752000000000001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2260.3000000000002</v>
      </c>
      <c r="D96" s="36">
        <v>2266.75</v>
      </c>
      <c r="E96" s="36">
        <v>2228.6999999999998</v>
      </c>
      <c r="F96" s="36">
        <v>2197.1</v>
      </c>
      <c r="G96" s="36">
        <v>2159.0499999999997</v>
      </c>
      <c r="H96" s="36">
        <v>2298.35</v>
      </c>
      <c r="I96" s="36">
        <v>2336.4</v>
      </c>
      <c r="J96" s="36">
        <v>2368</v>
      </c>
      <c r="K96" s="31">
        <v>2304.8000000000002</v>
      </c>
      <c r="L96" s="31">
        <v>2235.15</v>
      </c>
      <c r="M96" s="31">
        <v>0.90300000000000002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592.79999999999995</v>
      </c>
      <c r="D97" s="36">
        <v>590.61666666666667</v>
      </c>
      <c r="E97" s="36">
        <v>585.48333333333335</v>
      </c>
      <c r="F97" s="36">
        <v>578.16666666666663</v>
      </c>
      <c r="G97" s="36">
        <v>573.0333333333333</v>
      </c>
      <c r="H97" s="36">
        <v>597.93333333333339</v>
      </c>
      <c r="I97" s="36">
        <v>603.06666666666683</v>
      </c>
      <c r="J97" s="36">
        <v>610.38333333333344</v>
      </c>
      <c r="K97" s="31">
        <v>595.75</v>
      </c>
      <c r="L97" s="31">
        <v>583.29999999999995</v>
      </c>
      <c r="M97" s="31">
        <v>0.81281000000000003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167.48</v>
      </c>
      <c r="D98" s="36">
        <v>168.39666666666668</v>
      </c>
      <c r="E98" s="36">
        <v>163.13333333333335</v>
      </c>
      <c r="F98" s="36">
        <v>158.78666666666669</v>
      </c>
      <c r="G98" s="36">
        <v>153.52333333333337</v>
      </c>
      <c r="H98" s="36">
        <v>172.74333333333334</v>
      </c>
      <c r="I98" s="36">
        <v>178.00666666666666</v>
      </c>
      <c r="J98" s="36">
        <v>182.35333333333332</v>
      </c>
      <c r="K98" s="31">
        <v>173.66</v>
      </c>
      <c r="L98" s="31">
        <v>164.05</v>
      </c>
      <c r="M98" s="31">
        <v>73.30565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689.75</v>
      </c>
      <c r="D99" s="36">
        <v>682.66666666666663</v>
      </c>
      <c r="E99" s="36">
        <v>672.08333333333326</v>
      </c>
      <c r="F99" s="36">
        <v>654.41666666666663</v>
      </c>
      <c r="G99" s="36">
        <v>643.83333333333326</v>
      </c>
      <c r="H99" s="36">
        <v>700.33333333333326</v>
      </c>
      <c r="I99" s="36">
        <v>710.91666666666652</v>
      </c>
      <c r="J99" s="36">
        <v>728.58333333333326</v>
      </c>
      <c r="K99" s="31">
        <v>693.25</v>
      </c>
      <c r="L99" s="31">
        <v>665</v>
      </c>
      <c r="M99" s="31">
        <v>22.231200000000001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590.20000000000005</v>
      </c>
      <c r="D100" s="36">
        <v>586.2833333333333</v>
      </c>
      <c r="E100" s="36">
        <v>577.56666666666661</v>
      </c>
      <c r="F100" s="36">
        <v>564.93333333333328</v>
      </c>
      <c r="G100" s="36">
        <v>556.21666666666658</v>
      </c>
      <c r="H100" s="36">
        <v>598.91666666666663</v>
      </c>
      <c r="I100" s="36">
        <v>607.63333333333333</v>
      </c>
      <c r="J100" s="36">
        <v>620.26666666666665</v>
      </c>
      <c r="K100" s="31">
        <v>595</v>
      </c>
      <c r="L100" s="31">
        <v>573.65</v>
      </c>
      <c r="M100" s="31">
        <v>2.2589800000000002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4291.7</v>
      </c>
      <c r="D101" s="36">
        <v>4295.8</v>
      </c>
      <c r="E101" s="36">
        <v>4243.8</v>
      </c>
      <c r="F101" s="36">
        <v>4195.8999999999996</v>
      </c>
      <c r="G101" s="36">
        <v>4143.8999999999996</v>
      </c>
      <c r="H101" s="36">
        <v>4343.7000000000007</v>
      </c>
      <c r="I101" s="36">
        <v>4395.7000000000007</v>
      </c>
      <c r="J101" s="36">
        <v>4443.6000000000013</v>
      </c>
      <c r="K101" s="31">
        <v>4347.8</v>
      </c>
      <c r="L101" s="31">
        <v>4247.8999999999996</v>
      </c>
      <c r="M101" s="31">
        <v>0.29737999999999998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358.25</v>
      </c>
      <c r="D102" s="36">
        <v>358.08333333333331</v>
      </c>
      <c r="E102" s="36">
        <v>353.01666666666665</v>
      </c>
      <c r="F102" s="36">
        <v>347.78333333333336</v>
      </c>
      <c r="G102" s="36">
        <v>342.7166666666667</v>
      </c>
      <c r="H102" s="36">
        <v>363.31666666666661</v>
      </c>
      <c r="I102" s="36">
        <v>368.38333333333333</v>
      </c>
      <c r="J102" s="36">
        <v>373.61666666666656</v>
      </c>
      <c r="K102" s="31">
        <v>363.15</v>
      </c>
      <c r="L102" s="31">
        <v>352.85</v>
      </c>
      <c r="M102" s="31">
        <v>2.5291600000000001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288.5</v>
      </c>
      <c r="D103" s="36">
        <v>287.15000000000003</v>
      </c>
      <c r="E103" s="36">
        <v>283.45000000000005</v>
      </c>
      <c r="F103" s="36">
        <v>278.40000000000003</v>
      </c>
      <c r="G103" s="36">
        <v>274.70000000000005</v>
      </c>
      <c r="H103" s="36">
        <v>292.20000000000005</v>
      </c>
      <c r="I103" s="36">
        <v>295.89999999999998</v>
      </c>
      <c r="J103" s="36">
        <v>300.95000000000005</v>
      </c>
      <c r="K103" s="31">
        <v>290.85000000000002</v>
      </c>
      <c r="L103" s="31">
        <v>282.10000000000002</v>
      </c>
      <c r="M103" s="31">
        <v>5.2451400000000001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845.25</v>
      </c>
      <c r="D104" s="36">
        <v>835.98333333333323</v>
      </c>
      <c r="E104" s="36">
        <v>815.56666666666649</v>
      </c>
      <c r="F104" s="36">
        <v>785.88333333333321</v>
      </c>
      <c r="G104" s="36">
        <v>765.46666666666647</v>
      </c>
      <c r="H104" s="36">
        <v>865.66666666666652</v>
      </c>
      <c r="I104" s="36">
        <v>886.08333333333326</v>
      </c>
      <c r="J104" s="36">
        <v>915.76666666666654</v>
      </c>
      <c r="K104" s="31">
        <v>856.4</v>
      </c>
      <c r="L104" s="31">
        <v>806.3</v>
      </c>
      <c r="M104" s="31">
        <v>39.967309999999998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114.76</v>
      </c>
      <c r="D105" s="36">
        <v>113.75999999999999</v>
      </c>
      <c r="E105" s="36">
        <v>112.02999999999999</v>
      </c>
      <c r="F105" s="36">
        <v>109.3</v>
      </c>
      <c r="G105" s="36">
        <v>107.57</v>
      </c>
      <c r="H105" s="36">
        <v>116.48999999999998</v>
      </c>
      <c r="I105" s="36">
        <v>118.22</v>
      </c>
      <c r="J105" s="36">
        <v>120.94999999999997</v>
      </c>
      <c r="K105" s="31">
        <v>115.49</v>
      </c>
      <c r="L105" s="31">
        <v>111.03</v>
      </c>
      <c r="M105" s="31">
        <v>215.19135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1477.4</v>
      </c>
      <c r="D106" s="36">
        <v>1483.95</v>
      </c>
      <c r="E106" s="36">
        <v>1458.45</v>
      </c>
      <c r="F106" s="36">
        <v>1439.5</v>
      </c>
      <c r="G106" s="36">
        <v>1414</v>
      </c>
      <c r="H106" s="36">
        <v>1502.9</v>
      </c>
      <c r="I106" s="36">
        <v>1528.4</v>
      </c>
      <c r="J106" s="36">
        <v>1547.3500000000001</v>
      </c>
      <c r="K106" s="31">
        <v>1509.45</v>
      </c>
      <c r="L106" s="31">
        <v>1465</v>
      </c>
      <c r="M106" s="31">
        <v>0.52403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211.86</v>
      </c>
      <c r="D107" s="36">
        <v>211.57333333333335</v>
      </c>
      <c r="E107" s="36">
        <v>210.0866666666667</v>
      </c>
      <c r="F107" s="36">
        <v>208.31333333333336</v>
      </c>
      <c r="G107" s="36">
        <v>206.82666666666671</v>
      </c>
      <c r="H107" s="36">
        <v>213.34666666666669</v>
      </c>
      <c r="I107" s="36">
        <v>214.83333333333331</v>
      </c>
      <c r="J107" s="36">
        <v>216.60666666666668</v>
      </c>
      <c r="K107" s="31">
        <v>213.06</v>
      </c>
      <c r="L107" s="31">
        <v>209.8</v>
      </c>
      <c r="M107" s="31">
        <v>0.83747000000000005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1686.45</v>
      </c>
      <c r="D108" s="36">
        <v>1685.8</v>
      </c>
      <c r="E108" s="36">
        <v>1650.6</v>
      </c>
      <c r="F108" s="36">
        <v>1614.75</v>
      </c>
      <c r="G108" s="36">
        <v>1579.55</v>
      </c>
      <c r="H108" s="36">
        <v>1721.6499999999999</v>
      </c>
      <c r="I108" s="36">
        <v>1756.8500000000001</v>
      </c>
      <c r="J108" s="36">
        <v>1792.6999999999998</v>
      </c>
      <c r="K108" s="31">
        <v>1721</v>
      </c>
      <c r="L108" s="31">
        <v>1649.95</v>
      </c>
      <c r="M108" s="31">
        <v>2.3357899999999998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250.22</v>
      </c>
      <c r="D109" s="36">
        <v>248.62666666666667</v>
      </c>
      <c r="E109" s="36">
        <v>243.01333333333332</v>
      </c>
      <c r="F109" s="36">
        <v>235.80666666666664</v>
      </c>
      <c r="G109" s="36">
        <v>230.1933333333333</v>
      </c>
      <c r="H109" s="36">
        <v>255.83333333333334</v>
      </c>
      <c r="I109" s="36">
        <v>261.44666666666672</v>
      </c>
      <c r="J109" s="36">
        <v>268.65333333333336</v>
      </c>
      <c r="K109" s="31">
        <v>254.24</v>
      </c>
      <c r="L109" s="31">
        <v>241.42</v>
      </c>
      <c r="M109" s="31">
        <v>58.913710000000002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2618.4</v>
      </c>
      <c r="D110" s="36">
        <v>2621.2333333333331</v>
      </c>
      <c r="E110" s="36">
        <v>2592.4666666666662</v>
      </c>
      <c r="F110" s="36">
        <v>2566.5333333333333</v>
      </c>
      <c r="G110" s="36">
        <v>2537.7666666666664</v>
      </c>
      <c r="H110" s="36">
        <v>2647.1666666666661</v>
      </c>
      <c r="I110" s="36">
        <v>2675.9333333333334</v>
      </c>
      <c r="J110" s="36">
        <v>2701.8666666666659</v>
      </c>
      <c r="K110" s="31">
        <v>2650</v>
      </c>
      <c r="L110" s="31">
        <v>2595.3000000000002</v>
      </c>
      <c r="M110" s="31">
        <v>1.4242600000000001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949.4</v>
      </c>
      <c r="D111" s="36">
        <v>948.81666666666661</v>
      </c>
      <c r="E111" s="36">
        <v>931.63333333333321</v>
      </c>
      <c r="F111" s="36">
        <v>913.86666666666656</v>
      </c>
      <c r="G111" s="36">
        <v>896.68333333333317</v>
      </c>
      <c r="H111" s="36">
        <v>966.58333333333326</v>
      </c>
      <c r="I111" s="36">
        <v>983.76666666666665</v>
      </c>
      <c r="J111" s="36">
        <v>1001.5333333333333</v>
      </c>
      <c r="K111" s="31">
        <v>966</v>
      </c>
      <c r="L111" s="31">
        <v>931.05</v>
      </c>
      <c r="M111" s="31">
        <v>0.92310000000000003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62.99</v>
      </c>
      <c r="D112" s="36">
        <v>62.603333333333332</v>
      </c>
      <c r="E112" s="36">
        <v>61.406666666666666</v>
      </c>
      <c r="F112" s="36">
        <v>59.823333333333338</v>
      </c>
      <c r="G112" s="36">
        <v>58.626666666666672</v>
      </c>
      <c r="H112" s="36">
        <v>64.186666666666667</v>
      </c>
      <c r="I112" s="36">
        <v>65.383333333333326</v>
      </c>
      <c r="J112" s="36">
        <v>66.966666666666654</v>
      </c>
      <c r="K112" s="31">
        <v>63.8</v>
      </c>
      <c r="L112" s="31">
        <v>61.02</v>
      </c>
      <c r="M112" s="31">
        <v>91.403090000000006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2291.1</v>
      </c>
      <c r="D113" s="36">
        <v>2286.5166666666664</v>
      </c>
      <c r="E113" s="36">
        <v>2258.2333333333327</v>
      </c>
      <c r="F113" s="36">
        <v>2225.3666666666663</v>
      </c>
      <c r="G113" s="36">
        <v>2197.0833333333326</v>
      </c>
      <c r="H113" s="36">
        <v>2319.3833333333328</v>
      </c>
      <c r="I113" s="36">
        <v>2347.6666666666665</v>
      </c>
      <c r="J113" s="36">
        <v>2380.5333333333328</v>
      </c>
      <c r="K113" s="31">
        <v>2314.8000000000002</v>
      </c>
      <c r="L113" s="31">
        <v>2253.65</v>
      </c>
      <c r="M113" s="31">
        <v>5.2705399999999996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687.65</v>
      </c>
      <c r="D114" s="36">
        <v>688.86666666666667</v>
      </c>
      <c r="E114" s="36">
        <v>678.7833333333333</v>
      </c>
      <c r="F114" s="36">
        <v>669.91666666666663</v>
      </c>
      <c r="G114" s="36">
        <v>659.83333333333326</v>
      </c>
      <c r="H114" s="36">
        <v>697.73333333333335</v>
      </c>
      <c r="I114" s="36">
        <v>707.81666666666661</v>
      </c>
      <c r="J114" s="36">
        <v>716.68333333333339</v>
      </c>
      <c r="K114" s="31">
        <v>698.95</v>
      </c>
      <c r="L114" s="31">
        <v>680</v>
      </c>
      <c r="M114" s="31">
        <v>0.81367999999999996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2192.3000000000002</v>
      </c>
      <c r="D115" s="36">
        <v>2192.1666666666665</v>
      </c>
      <c r="E115" s="36">
        <v>2148.9833333333331</v>
      </c>
      <c r="F115" s="36">
        <v>2105.6666666666665</v>
      </c>
      <c r="G115" s="36">
        <v>2062.4833333333331</v>
      </c>
      <c r="H115" s="36">
        <v>2235.4833333333331</v>
      </c>
      <c r="I115" s="36">
        <v>2278.6666666666665</v>
      </c>
      <c r="J115" s="36">
        <v>2321.9833333333331</v>
      </c>
      <c r="K115" s="31">
        <v>2235.35</v>
      </c>
      <c r="L115" s="31">
        <v>2148.85</v>
      </c>
      <c r="M115" s="31">
        <v>2.5661999999999998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8985.4</v>
      </c>
      <c r="D116" s="36">
        <v>8908.6</v>
      </c>
      <c r="E116" s="36">
        <v>8797.25</v>
      </c>
      <c r="F116" s="36">
        <v>8609.1</v>
      </c>
      <c r="G116" s="36">
        <v>8497.75</v>
      </c>
      <c r="H116" s="36">
        <v>9096.75</v>
      </c>
      <c r="I116" s="36">
        <v>9208.1000000000022</v>
      </c>
      <c r="J116" s="36">
        <v>9396.25</v>
      </c>
      <c r="K116" s="31">
        <v>9019.9500000000007</v>
      </c>
      <c r="L116" s="31">
        <v>8720.4500000000007</v>
      </c>
      <c r="M116" s="31">
        <v>0.11814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811.8</v>
      </c>
      <c r="D117" s="36">
        <v>797.15</v>
      </c>
      <c r="E117" s="36">
        <v>768.3</v>
      </c>
      <c r="F117" s="36">
        <v>724.8</v>
      </c>
      <c r="G117" s="36">
        <v>695.94999999999993</v>
      </c>
      <c r="H117" s="36">
        <v>840.65</v>
      </c>
      <c r="I117" s="36">
        <v>869.50000000000011</v>
      </c>
      <c r="J117" s="36">
        <v>913</v>
      </c>
      <c r="K117" s="31">
        <v>826</v>
      </c>
      <c r="L117" s="31">
        <v>753.65</v>
      </c>
      <c r="M117" s="31">
        <v>6.8749000000000002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509.8</v>
      </c>
      <c r="D118" s="36">
        <v>502.64999999999992</v>
      </c>
      <c r="E118" s="36">
        <v>485.99999999999989</v>
      </c>
      <c r="F118" s="36">
        <v>462.2</v>
      </c>
      <c r="G118" s="36">
        <v>445.54999999999995</v>
      </c>
      <c r="H118" s="36">
        <v>526.44999999999982</v>
      </c>
      <c r="I118" s="36">
        <v>543.0999999999998</v>
      </c>
      <c r="J118" s="36">
        <v>566.89999999999975</v>
      </c>
      <c r="K118" s="31">
        <v>519.29999999999995</v>
      </c>
      <c r="L118" s="31">
        <v>478.85</v>
      </c>
      <c r="M118" s="31">
        <v>77.063209999999998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528.85</v>
      </c>
      <c r="D119" s="36">
        <v>526.61666666666667</v>
      </c>
      <c r="E119" s="36">
        <v>498.2833333333333</v>
      </c>
      <c r="F119" s="36">
        <v>467.71666666666664</v>
      </c>
      <c r="G119" s="36">
        <v>439.38333333333327</v>
      </c>
      <c r="H119" s="36">
        <v>557.18333333333339</v>
      </c>
      <c r="I119" s="36">
        <v>585.51666666666665</v>
      </c>
      <c r="J119" s="36">
        <v>616.08333333333337</v>
      </c>
      <c r="K119" s="31">
        <v>554.95000000000005</v>
      </c>
      <c r="L119" s="31">
        <v>496.05</v>
      </c>
      <c r="M119" s="31">
        <v>17.029779999999999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1029.7</v>
      </c>
      <c r="D120" s="36">
        <v>1025.5</v>
      </c>
      <c r="E120" s="36">
        <v>1004.2</v>
      </c>
      <c r="F120" s="36">
        <v>978.7</v>
      </c>
      <c r="G120" s="36">
        <v>957.40000000000009</v>
      </c>
      <c r="H120" s="36">
        <v>1051</v>
      </c>
      <c r="I120" s="36">
        <v>1072.3000000000002</v>
      </c>
      <c r="J120" s="36">
        <v>1097.8</v>
      </c>
      <c r="K120" s="31">
        <v>1046.8</v>
      </c>
      <c r="L120" s="31">
        <v>1000</v>
      </c>
      <c r="M120" s="31">
        <v>19.498439999999999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1508.25</v>
      </c>
      <c r="D121" s="36">
        <v>1507.3666666666668</v>
      </c>
      <c r="E121" s="36">
        <v>1474.7333333333336</v>
      </c>
      <c r="F121" s="36">
        <v>1441.2166666666667</v>
      </c>
      <c r="G121" s="36">
        <v>1408.5833333333335</v>
      </c>
      <c r="H121" s="36">
        <v>1540.8833333333337</v>
      </c>
      <c r="I121" s="36">
        <v>1573.5166666666669</v>
      </c>
      <c r="J121" s="36">
        <v>1607.0333333333338</v>
      </c>
      <c r="K121" s="31">
        <v>1540</v>
      </c>
      <c r="L121" s="31">
        <v>1473.85</v>
      </c>
      <c r="M121" s="31">
        <v>6.4979399999999998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1403.35</v>
      </c>
      <c r="D122" s="36">
        <v>1406.4166666666667</v>
      </c>
      <c r="E122" s="36">
        <v>1386.9333333333334</v>
      </c>
      <c r="F122" s="36">
        <v>1370.5166666666667</v>
      </c>
      <c r="G122" s="36">
        <v>1351.0333333333333</v>
      </c>
      <c r="H122" s="36">
        <v>1422.8333333333335</v>
      </c>
      <c r="I122" s="36">
        <v>1442.3166666666666</v>
      </c>
      <c r="J122" s="36">
        <v>1458.7333333333336</v>
      </c>
      <c r="K122" s="31">
        <v>1425.9</v>
      </c>
      <c r="L122" s="31">
        <v>1390</v>
      </c>
      <c r="M122" s="31">
        <v>10.22226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1490</v>
      </c>
      <c r="D123" s="36">
        <v>1489.2333333333336</v>
      </c>
      <c r="E123" s="36">
        <v>1471.4166666666672</v>
      </c>
      <c r="F123" s="36">
        <v>1452.8333333333337</v>
      </c>
      <c r="G123" s="36">
        <v>1435.0166666666673</v>
      </c>
      <c r="H123" s="36">
        <v>1507.8166666666671</v>
      </c>
      <c r="I123" s="36">
        <v>1525.6333333333337</v>
      </c>
      <c r="J123" s="36">
        <v>1544.2166666666669</v>
      </c>
      <c r="K123" s="31">
        <v>1507.05</v>
      </c>
      <c r="L123" s="31">
        <v>1470.65</v>
      </c>
      <c r="M123" s="31">
        <v>13.28847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157.77000000000001</v>
      </c>
      <c r="D124" s="36">
        <v>156.48666666666668</v>
      </c>
      <c r="E124" s="36">
        <v>154.62333333333336</v>
      </c>
      <c r="F124" s="36">
        <v>151.47666666666669</v>
      </c>
      <c r="G124" s="36">
        <v>149.61333333333337</v>
      </c>
      <c r="H124" s="36">
        <v>159.63333333333335</v>
      </c>
      <c r="I124" s="36">
        <v>161.4966666666667</v>
      </c>
      <c r="J124" s="36">
        <v>164.64333333333335</v>
      </c>
      <c r="K124" s="31">
        <v>158.35</v>
      </c>
      <c r="L124" s="31">
        <v>153.34</v>
      </c>
      <c r="M124" s="31">
        <v>13.613630000000001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1451.8</v>
      </c>
      <c r="D125" s="36">
        <v>1451.6499999999999</v>
      </c>
      <c r="E125" s="36">
        <v>1424.1499999999996</v>
      </c>
      <c r="F125" s="36">
        <v>1396.4999999999998</v>
      </c>
      <c r="G125" s="36">
        <v>1368.9999999999995</v>
      </c>
      <c r="H125" s="36">
        <v>1479.2999999999997</v>
      </c>
      <c r="I125" s="36">
        <v>1506.8000000000002</v>
      </c>
      <c r="J125" s="36">
        <v>1534.4499999999998</v>
      </c>
      <c r="K125" s="31">
        <v>1479.15</v>
      </c>
      <c r="L125" s="31">
        <v>1424</v>
      </c>
      <c r="M125" s="31">
        <v>1.65567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491.2</v>
      </c>
      <c r="D126" s="36">
        <v>490.25</v>
      </c>
      <c r="E126" s="36">
        <v>484.5</v>
      </c>
      <c r="F126" s="36">
        <v>477.8</v>
      </c>
      <c r="G126" s="36">
        <v>472.05</v>
      </c>
      <c r="H126" s="36">
        <v>496.95</v>
      </c>
      <c r="I126" s="36">
        <v>502.7</v>
      </c>
      <c r="J126" s="36">
        <v>509.4</v>
      </c>
      <c r="K126" s="31">
        <v>496</v>
      </c>
      <c r="L126" s="31">
        <v>483.55</v>
      </c>
      <c r="M126" s="31">
        <v>72.81653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2670.35</v>
      </c>
      <c r="D127" s="36">
        <v>2600.9</v>
      </c>
      <c r="E127" s="36">
        <v>2531.4500000000003</v>
      </c>
      <c r="F127" s="36">
        <v>2392.5500000000002</v>
      </c>
      <c r="G127" s="36">
        <v>2323.1000000000004</v>
      </c>
      <c r="H127" s="36">
        <v>2739.8</v>
      </c>
      <c r="I127" s="36">
        <v>2809.25</v>
      </c>
      <c r="J127" s="36">
        <v>2948.15</v>
      </c>
      <c r="K127" s="31">
        <v>2670.35</v>
      </c>
      <c r="L127" s="31">
        <v>2462</v>
      </c>
      <c r="M127" s="31">
        <v>27.45532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6076.2</v>
      </c>
      <c r="D128" s="36">
        <v>6010.3999999999987</v>
      </c>
      <c r="E128" s="36">
        <v>5906.3999999999978</v>
      </c>
      <c r="F128" s="36">
        <v>5736.5999999999995</v>
      </c>
      <c r="G128" s="36">
        <v>5632.5999999999985</v>
      </c>
      <c r="H128" s="36">
        <v>6180.1999999999971</v>
      </c>
      <c r="I128" s="36">
        <v>6284.1999999999989</v>
      </c>
      <c r="J128" s="36">
        <v>6453.9999999999964</v>
      </c>
      <c r="K128" s="31">
        <v>6114.4</v>
      </c>
      <c r="L128" s="31">
        <v>5840.6</v>
      </c>
      <c r="M128" s="31">
        <v>10.00047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3138.05</v>
      </c>
      <c r="D129" s="36">
        <v>3138.1666666666665</v>
      </c>
      <c r="E129" s="36">
        <v>3104.8833333333332</v>
      </c>
      <c r="F129" s="36">
        <v>3071.7166666666667</v>
      </c>
      <c r="G129" s="36">
        <v>3038.4333333333334</v>
      </c>
      <c r="H129" s="36">
        <v>3171.333333333333</v>
      </c>
      <c r="I129" s="36">
        <v>3204.6166666666668</v>
      </c>
      <c r="J129" s="36">
        <v>3237.7833333333328</v>
      </c>
      <c r="K129" s="31">
        <v>3171.45</v>
      </c>
      <c r="L129" s="31">
        <v>3105</v>
      </c>
      <c r="M129" s="31">
        <v>3.2972000000000001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4054.8</v>
      </c>
      <c r="D130" s="36">
        <v>4084.1</v>
      </c>
      <c r="E130" s="36">
        <v>4013.2</v>
      </c>
      <c r="F130" s="36">
        <v>3971.6</v>
      </c>
      <c r="G130" s="36">
        <v>3900.7</v>
      </c>
      <c r="H130" s="36">
        <v>4125.7</v>
      </c>
      <c r="I130" s="36">
        <v>4196.6000000000004</v>
      </c>
      <c r="J130" s="36">
        <v>4238.2</v>
      </c>
      <c r="K130" s="31">
        <v>4155</v>
      </c>
      <c r="L130" s="31">
        <v>4042.5</v>
      </c>
      <c r="M130" s="31">
        <v>1.3186800000000001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1663</v>
      </c>
      <c r="D131" s="36">
        <v>1669.9833333333333</v>
      </c>
      <c r="E131" s="36">
        <v>1629.9666666666667</v>
      </c>
      <c r="F131" s="36">
        <v>1596.9333333333334</v>
      </c>
      <c r="G131" s="36">
        <v>1556.9166666666667</v>
      </c>
      <c r="H131" s="36">
        <v>1703.0166666666667</v>
      </c>
      <c r="I131" s="36">
        <v>1743.0333333333335</v>
      </c>
      <c r="J131" s="36">
        <v>1776.0666666666666</v>
      </c>
      <c r="K131" s="31">
        <v>1710</v>
      </c>
      <c r="L131" s="31">
        <v>1636.95</v>
      </c>
      <c r="M131" s="31">
        <v>0.75460000000000005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1039.05</v>
      </c>
      <c r="D132" s="36">
        <v>1025.3500000000001</v>
      </c>
      <c r="E132" s="36">
        <v>1004.7500000000002</v>
      </c>
      <c r="F132" s="36">
        <v>970.45</v>
      </c>
      <c r="G132" s="36">
        <v>949.85000000000014</v>
      </c>
      <c r="H132" s="36">
        <v>1059.6500000000003</v>
      </c>
      <c r="I132" s="36">
        <v>1080.2500000000002</v>
      </c>
      <c r="J132" s="36">
        <v>1114.5500000000004</v>
      </c>
      <c r="K132" s="31">
        <v>1045.95</v>
      </c>
      <c r="L132" s="31">
        <v>991.05</v>
      </c>
      <c r="M132" s="31">
        <v>25.28388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1612.2</v>
      </c>
      <c r="D133" s="36">
        <v>1585.6166666666668</v>
      </c>
      <c r="E133" s="36">
        <v>1526.2833333333335</v>
      </c>
      <c r="F133" s="36">
        <v>1440.3666666666668</v>
      </c>
      <c r="G133" s="36">
        <v>1381.0333333333335</v>
      </c>
      <c r="H133" s="36">
        <v>1671.5333333333335</v>
      </c>
      <c r="I133" s="36">
        <v>1730.8666666666666</v>
      </c>
      <c r="J133" s="36">
        <v>1816.7833333333335</v>
      </c>
      <c r="K133" s="31">
        <v>1644.95</v>
      </c>
      <c r="L133" s="31">
        <v>1499.7</v>
      </c>
      <c r="M133" s="31">
        <v>9.7088900000000002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5274.35</v>
      </c>
      <c r="D134" s="36">
        <v>5202.7833333333338</v>
      </c>
      <c r="E134" s="36">
        <v>5081.5666666666675</v>
      </c>
      <c r="F134" s="36">
        <v>4888.7833333333338</v>
      </c>
      <c r="G134" s="36">
        <v>4767.5666666666675</v>
      </c>
      <c r="H134" s="36">
        <v>5395.5666666666675</v>
      </c>
      <c r="I134" s="36">
        <v>5516.7833333333328</v>
      </c>
      <c r="J134" s="36">
        <v>5709.5666666666675</v>
      </c>
      <c r="K134" s="31">
        <v>5324</v>
      </c>
      <c r="L134" s="31">
        <v>5010</v>
      </c>
      <c r="M134" s="31">
        <v>0.34300999999999998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1267.1500000000001</v>
      </c>
      <c r="D135" s="36">
        <v>1252.4166666666667</v>
      </c>
      <c r="E135" s="36">
        <v>1229.8833333333334</v>
      </c>
      <c r="F135" s="36">
        <v>1192.6166666666668</v>
      </c>
      <c r="G135" s="36">
        <v>1170.0833333333335</v>
      </c>
      <c r="H135" s="36">
        <v>1289.6833333333334</v>
      </c>
      <c r="I135" s="36">
        <v>1312.2166666666667</v>
      </c>
      <c r="J135" s="36">
        <v>1349.4833333333333</v>
      </c>
      <c r="K135" s="31">
        <v>1274.95</v>
      </c>
      <c r="L135" s="31">
        <v>1215.1500000000001</v>
      </c>
      <c r="M135" s="31">
        <v>9.7008399999999995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433.7</v>
      </c>
      <c r="D136" s="36">
        <v>429.5333333333333</v>
      </c>
      <c r="E136" s="36">
        <v>424.06666666666661</v>
      </c>
      <c r="F136" s="36">
        <v>414.43333333333328</v>
      </c>
      <c r="G136" s="36">
        <v>408.96666666666658</v>
      </c>
      <c r="H136" s="36">
        <v>439.16666666666663</v>
      </c>
      <c r="I136" s="36">
        <v>444.63333333333333</v>
      </c>
      <c r="J136" s="36">
        <v>454.26666666666665</v>
      </c>
      <c r="K136" s="31">
        <v>435</v>
      </c>
      <c r="L136" s="31">
        <v>419.9</v>
      </c>
      <c r="M136" s="31">
        <v>23.853819999999999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3611.7</v>
      </c>
      <c r="D137" s="36">
        <v>3593.9500000000003</v>
      </c>
      <c r="E137" s="36">
        <v>3519.1500000000005</v>
      </c>
      <c r="F137" s="36">
        <v>3426.6000000000004</v>
      </c>
      <c r="G137" s="36">
        <v>3351.8000000000006</v>
      </c>
      <c r="H137" s="36">
        <v>3686.5000000000005</v>
      </c>
      <c r="I137" s="36">
        <v>3761.3000000000006</v>
      </c>
      <c r="J137" s="36">
        <v>3853.8500000000004</v>
      </c>
      <c r="K137" s="31">
        <v>3668.75</v>
      </c>
      <c r="L137" s="31">
        <v>3501.4</v>
      </c>
      <c r="M137" s="31">
        <v>13.115220000000001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1879.05</v>
      </c>
      <c r="D138" s="36">
        <v>1863.8833333333332</v>
      </c>
      <c r="E138" s="36">
        <v>1837.7666666666664</v>
      </c>
      <c r="F138" s="36">
        <v>1796.4833333333331</v>
      </c>
      <c r="G138" s="36">
        <v>1770.3666666666663</v>
      </c>
      <c r="H138" s="36">
        <v>1905.1666666666665</v>
      </c>
      <c r="I138" s="36">
        <v>1931.2833333333333</v>
      </c>
      <c r="J138" s="36">
        <v>1972.5666666666666</v>
      </c>
      <c r="K138" s="31">
        <v>1890</v>
      </c>
      <c r="L138" s="31">
        <v>1822.6</v>
      </c>
      <c r="M138" s="31">
        <v>5.2719300000000002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1001.15</v>
      </c>
      <c r="D139" s="36">
        <v>989.41666666666663</v>
      </c>
      <c r="E139" s="36">
        <v>972.73333333333323</v>
      </c>
      <c r="F139" s="36">
        <v>944.31666666666661</v>
      </c>
      <c r="G139" s="36">
        <v>927.63333333333321</v>
      </c>
      <c r="H139" s="36">
        <v>1017.8333333333333</v>
      </c>
      <c r="I139" s="36">
        <v>1034.5166666666667</v>
      </c>
      <c r="J139" s="36">
        <v>1062.9333333333334</v>
      </c>
      <c r="K139" s="31">
        <v>1006.1</v>
      </c>
      <c r="L139" s="31">
        <v>961</v>
      </c>
      <c r="M139" s="31">
        <v>0.45256999999999997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831.9</v>
      </c>
      <c r="D140" s="36">
        <v>823.75</v>
      </c>
      <c r="E140" s="36">
        <v>813.6</v>
      </c>
      <c r="F140" s="36">
        <v>795.30000000000007</v>
      </c>
      <c r="G140" s="36">
        <v>785.15000000000009</v>
      </c>
      <c r="H140" s="36">
        <v>842.05</v>
      </c>
      <c r="I140" s="36">
        <v>852.2</v>
      </c>
      <c r="J140" s="36">
        <v>870.49999999999989</v>
      </c>
      <c r="K140" s="31">
        <v>833.9</v>
      </c>
      <c r="L140" s="31">
        <v>805.45</v>
      </c>
      <c r="M140" s="31">
        <v>31.257670000000001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2236.1999999999998</v>
      </c>
      <c r="D141" s="36">
        <v>2222.5166666666669</v>
      </c>
      <c r="E141" s="36">
        <v>2184.6333333333337</v>
      </c>
      <c r="F141" s="36">
        <v>2133.0666666666666</v>
      </c>
      <c r="G141" s="36">
        <v>2095.1833333333334</v>
      </c>
      <c r="H141" s="36">
        <v>2274.0833333333339</v>
      </c>
      <c r="I141" s="36">
        <v>2311.9666666666672</v>
      </c>
      <c r="J141" s="36">
        <v>2363.5333333333342</v>
      </c>
      <c r="K141" s="31">
        <v>2260.4</v>
      </c>
      <c r="L141" s="31">
        <v>2170.9499999999998</v>
      </c>
      <c r="M141" s="31">
        <v>0.37396000000000001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636.65</v>
      </c>
      <c r="D142" s="36">
        <v>634.56666666666672</v>
      </c>
      <c r="E142" s="36">
        <v>629.28333333333342</v>
      </c>
      <c r="F142" s="36">
        <v>621.91666666666674</v>
      </c>
      <c r="G142" s="36">
        <v>616.63333333333344</v>
      </c>
      <c r="H142" s="36">
        <v>641.93333333333339</v>
      </c>
      <c r="I142" s="36">
        <v>647.2166666666667</v>
      </c>
      <c r="J142" s="36">
        <v>654.58333333333337</v>
      </c>
      <c r="K142" s="31">
        <v>639.85</v>
      </c>
      <c r="L142" s="31">
        <v>627.20000000000005</v>
      </c>
      <c r="M142" s="31">
        <v>13.65836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1771.15</v>
      </c>
      <c r="D143" s="36">
        <v>1785.5833333333333</v>
      </c>
      <c r="E143" s="36">
        <v>1752.6666666666665</v>
      </c>
      <c r="F143" s="36">
        <v>1734.1833333333332</v>
      </c>
      <c r="G143" s="36">
        <v>1701.2666666666664</v>
      </c>
      <c r="H143" s="36">
        <v>1804.0666666666666</v>
      </c>
      <c r="I143" s="36">
        <v>1836.9833333333331</v>
      </c>
      <c r="J143" s="36">
        <v>1855.4666666666667</v>
      </c>
      <c r="K143" s="31">
        <v>1818.5</v>
      </c>
      <c r="L143" s="31">
        <v>1767.1</v>
      </c>
      <c r="M143" s="31">
        <v>8.6902500000000007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3192.8</v>
      </c>
      <c r="D144" s="36">
        <v>3168.15</v>
      </c>
      <c r="E144" s="36">
        <v>3089.6000000000004</v>
      </c>
      <c r="F144" s="36">
        <v>2986.4</v>
      </c>
      <c r="G144" s="36">
        <v>2907.8500000000004</v>
      </c>
      <c r="H144" s="36">
        <v>3271.3500000000004</v>
      </c>
      <c r="I144" s="36">
        <v>3349.9000000000005</v>
      </c>
      <c r="J144" s="36">
        <v>3453.1000000000004</v>
      </c>
      <c r="K144" s="31">
        <v>3246.7</v>
      </c>
      <c r="L144" s="31">
        <v>3064.95</v>
      </c>
      <c r="M144" s="31">
        <v>2.9466299999999999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776.35</v>
      </c>
      <c r="D145" s="36">
        <v>767.38333333333321</v>
      </c>
      <c r="E145" s="36">
        <v>742.76666666666642</v>
      </c>
      <c r="F145" s="36">
        <v>709.18333333333317</v>
      </c>
      <c r="G145" s="36">
        <v>684.56666666666638</v>
      </c>
      <c r="H145" s="36">
        <v>800.96666666666647</v>
      </c>
      <c r="I145" s="36">
        <v>825.58333333333326</v>
      </c>
      <c r="J145" s="36">
        <v>859.16666666666652</v>
      </c>
      <c r="K145" s="31">
        <v>792</v>
      </c>
      <c r="L145" s="31">
        <v>733.8</v>
      </c>
      <c r="M145" s="31">
        <v>17.08118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2851.2</v>
      </c>
      <c r="D146" s="36">
        <v>2812.0666666666671</v>
      </c>
      <c r="E146" s="36">
        <v>2760.1333333333341</v>
      </c>
      <c r="F146" s="36">
        <v>2669.0666666666671</v>
      </c>
      <c r="G146" s="36">
        <v>2617.1333333333341</v>
      </c>
      <c r="H146" s="36">
        <v>2903.1333333333341</v>
      </c>
      <c r="I146" s="36">
        <v>2955.0666666666675</v>
      </c>
      <c r="J146" s="36">
        <v>3046.1333333333341</v>
      </c>
      <c r="K146" s="31">
        <v>2864</v>
      </c>
      <c r="L146" s="31">
        <v>2721</v>
      </c>
      <c r="M146" s="31">
        <v>3.5866400000000001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378.3</v>
      </c>
      <c r="D147" s="36">
        <v>374.93333333333334</v>
      </c>
      <c r="E147" s="36">
        <v>370.56666666666666</v>
      </c>
      <c r="F147" s="36">
        <v>362.83333333333331</v>
      </c>
      <c r="G147" s="36">
        <v>358.46666666666664</v>
      </c>
      <c r="H147" s="36">
        <v>382.66666666666669</v>
      </c>
      <c r="I147" s="36">
        <v>387.03333333333336</v>
      </c>
      <c r="J147" s="36">
        <v>394.76666666666671</v>
      </c>
      <c r="K147" s="31">
        <v>379.3</v>
      </c>
      <c r="L147" s="31">
        <v>367.2</v>
      </c>
      <c r="M147" s="31">
        <v>14.323880000000001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176.2</v>
      </c>
      <c r="D148" s="36">
        <v>176.05666666666664</v>
      </c>
      <c r="E148" s="36">
        <v>172.26333333333329</v>
      </c>
      <c r="F148" s="36">
        <v>168.32666666666665</v>
      </c>
      <c r="G148" s="36">
        <v>164.5333333333333</v>
      </c>
      <c r="H148" s="36">
        <v>179.99333333333328</v>
      </c>
      <c r="I148" s="36">
        <v>183.78666666666663</v>
      </c>
      <c r="J148" s="36">
        <v>187.72333333333327</v>
      </c>
      <c r="K148" s="31">
        <v>179.85</v>
      </c>
      <c r="L148" s="31">
        <v>172.12</v>
      </c>
      <c r="M148" s="31">
        <v>34.142580000000002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4534.8</v>
      </c>
      <c r="D149" s="36">
        <v>4517.8333333333339</v>
      </c>
      <c r="E149" s="36">
        <v>4458.3166666666675</v>
      </c>
      <c r="F149" s="36">
        <v>4381.8333333333339</v>
      </c>
      <c r="G149" s="36">
        <v>4322.3166666666675</v>
      </c>
      <c r="H149" s="36">
        <v>4594.3166666666675</v>
      </c>
      <c r="I149" s="36">
        <v>4653.8333333333339</v>
      </c>
      <c r="J149" s="36">
        <v>4730.3166666666675</v>
      </c>
      <c r="K149" s="31">
        <v>4577.3500000000004</v>
      </c>
      <c r="L149" s="31">
        <v>4441.3500000000004</v>
      </c>
      <c r="M149" s="31">
        <v>3.0809500000000001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11353.45</v>
      </c>
      <c r="D150" s="36">
        <v>11253.800000000001</v>
      </c>
      <c r="E150" s="36">
        <v>11032.600000000002</v>
      </c>
      <c r="F150" s="36">
        <v>10711.750000000002</v>
      </c>
      <c r="G150" s="36">
        <v>10490.550000000003</v>
      </c>
      <c r="H150" s="36">
        <v>11574.650000000001</v>
      </c>
      <c r="I150" s="36">
        <v>11795.850000000002</v>
      </c>
      <c r="J150" s="36">
        <v>12116.7</v>
      </c>
      <c r="K150" s="31">
        <v>11475</v>
      </c>
      <c r="L150" s="31">
        <v>10932.95</v>
      </c>
      <c r="M150" s="31">
        <v>5.87418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3066.35</v>
      </c>
      <c r="D151" s="36">
        <v>3048.4666666666672</v>
      </c>
      <c r="E151" s="36">
        <v>3006.9333333333343</v>
      </c>
      <c r="F151" s="36">
        <v>2947.5166666666673</v>
      </c>
      <c r="G151" s="36">
        <v>2905.9833333333345</v>
      </c>
      <c r="H151" s="36">
        <v>3107.8833333333341</v>
      </c>
      <c r="I151" s="36">
        <v>3149.416666666667</v>
      </c>
      <c r="J151" s="36">
        <v>3208.8333333333339</v>
      </c>
      <c r="K151" s="31">
        <v>3090</v>
      </c>
      <c r="L151" s="31">
        <v>2989.05</v>
      </c>
      <c r="M151" s="31">
        <v>7.0065299999999997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6770.9</v>
      </c>
      <c r="D152" s="36">
        <v>6710.3</v>
      </c>
      <c r="E152" s="36">
        <v>6640.6</v>
      </c>
      <c r="F152" s="36">
        <v>6510.3</v>
      </c>
      <c r="G152" s="36">
        <v>6440.6</v>
      </c>
      <c r="H152" s="36">
        <v>6840.6</v>
      </c>
      <c r="I152" s="36">
        <v>6910.2999999999993</v>
      </c>
      <c r="J152" s="36">
        <v>7040.6</v>
      </c>
      <c r="K152" s="31">
        <v>6780</v>
      </c>
      <c r="L152" s="31">
        <v>6580</v>
      </c>
      <c r="M152" s="31">
        <v>4.1229100000000001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788</v>
      </c>
      <c r="D153" s="36">
        <v>781.66666666666663</v>
      </c>
      <c r="E153" s="36">
        <v>770.58333333333326</v>
      </c>
      <c r="F153" s="36">
        <v>753.16666666666663</v>
      </c>
      <c r="G153" s="36">
        <v>742.08333333333326</v>
      </c>
      <c r="H153" s="36">
        <v>799.08333333333326</v>
      </c>
      <c r="I153" s="36">
        <v>810.16666666666652</v>
      </c>
      <c r="J153" s="36">
        <v>827.58333333333326</v>
      </c>
      <c r="K153" s="31">
        <v>792.75</v>
      </c>
      <c r="L153" s="31">
        <v>764.25</v>
      </c>
      <c r="M153" s="31">
        <v>4.5096299999999996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400.55</v>
      </c>
      <c r="D154" s="36">
        <v>404.2</v>
      </c>
      <c r="E154" s="36">
        <v>389.7</v>
      </c>
      <c r="F154" s="36">
        <v>378.85</v>
      </c>
      <c r="G154" s="36">
        <v>364.35</v>
      </c>
      <c r="H154" s="36">
        <v>415.04999999999995</v>
      </c>
      <c r="I154" s="36">
        <v>429.54999999999995</v>
      </c>
      <c r="J154" s="36">
        <v>440.39999999999992</v>
      </c>
      <c r="K154" s="31">
        <v>418.7</v>
      </c>
      <c r="L154" s="31">
        <v>393.35</v>
      </c>
      <c r="M154" s="31">
        <v>10.662599999999999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220.86</v>
      </c>
      <c r="D155" s="36">
        <v>220.64666666666668</v>
      </c>
      <c r="E155" s="36">
        <v>217.72333333333336</v>
      </c>
      <c r="F155" s="36">
        <v>214.58666666666667</v>
      </c>
      <c r="G155" s="36">
        <v>211.66333333333336</v>
      </c>
      <c r="H155" s="36">
        <v>223.78333333333336</v>
      </c>
      <c r="I155" s="36">
        <v>226.70666666666671</v>
      </c>
      <c r="J155" s="36">
        <v>229.84333333333336</v>
      </c>
      <c r="K155" s="31">
        <v>223.57</v>
      </c>
      <c r="L155" s="31">
        <v>217.51</v>
      </c>
      <c r="M155" s="31">
        <v>6.3629800000000003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40.020000000000003</v>
      </c>
      <c r="D156" s="36">
        <v>40.010000000000005</v>
      </c>
      <c r="E156" s="36">
        <v>39.680000000000007</v>
      </c>
      <c r="F156" s="36">
        <v>39.340000000000003</v>
      </c>
      <c r="G156" s="36">
        <v>39.010000000000005</v>
      </c>
      <c r="H156" s="36">
        <v>40.350000000000009</v>
      </c>
      <c r="I156" s="36">
        <v>40.680000000000007</v>
      </c>
      <c r="J156" s="36">
        <v>41.02000000000001</v>
      </c>
      <c r="K156" s="31">
        <v>40.340000000000003</v>
      </c>
      <c r="L156" s="31">
        <v>39.67</v>
      </c>
      <c r="M156" s="31">
        <v>37.711190000000002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4857.3500000000004</v>
      </c>
      <c r="D157" s="36">
        <v>4828.95</v>
      </c>
      <c r="E157" s="36">
        <v>4788</v>
      </c>
      <c r="F157" s="36">
        <v>4718.6500000000005</v>
      </c>
      <c r="G157" s="36">
        <v>4677.7000000000007</v>
      </c>
      <c r="H157" s="36">
        <v>4898.2999999999993</v>
      </c>
      <c r="I157" s="36">
        <v>4939.2499999999982</v>
      </c>
      <c r="J157" s="36">
        <v>5008.5999999999985</v>
      </c>
      <c r="K157" s="31">
        <v>4869.8999999999996</v>
      </c>
      <c r="L157" s="31">
        <v>4759.6000000000004</v>
      </c>
      <c r="M157" s="31">
        <v>3.7789299999999999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630.9</v>
      </c>
      <c r="D158" s="36">
        <v>630.11666666666667</v>
      </c>
      <c r="E158" s="36">
        <v>617.38333333333333</v>
      </c>
      <c r="F158" s="36">
        <v>603.86666666666667</v>
      </c>
      <c r="G158" s="36">
        <v>591.13333333333333</v>
      </c>
      <c r="H158" s="36">
        <v>643.63333333333333</v>
      </c>
      <c r="I158" s="36">
        <v>656.36666666666667</v>
      </c>
      <c r="J158" s="36">
        <v>669.88333333333333</v>
      </c>
      <c r="K158" s="31">
        <v>642.85</v>
      </c>
      <c r="L158" s="31">
        <v>616.6</v>
      </c>
      <c r="M158" s="31">
        <v>5.9790999999999999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680.7</v>
      </c>
      <c r="D159" s="36">
        <v>672.5</v>
      </c>
      <c r="E159" s="36">
        <v>662.2</v>
      </c>
      <c r="F159" s="36">
        <v>643.70000000000005</v>
      </c>
      <c r="G159" s="36">
        <v>633.40000000000009</v>
      </c>
      <c r="H159" s="36">
        <v>691</v>
      </c>
      <c r="I159" s="36">
        <v>701.3</v>
      </c>
      <c r="J159" s="36">
        <v>719.8</v>
      </c>
      <c r="K159" s="31">
        <v>682.8</v>
      </c>
      <c r="L159" s="31">
        <v>654</v>
      </c>
      <c r="M159" s="31">
        <v>0.99650000000000005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800.45</v>
      </c>
      <c r="D160" s="36">
        <v>810.75</v>
      </c>
      <c r="E160" s="36">
        <v>776.85</v>
      </c>
      <c r="F160" s="36">
        <v>753.25</v>
      </c>
      <c r="G160" s="36">
        <v>719.35</v>
      </c>
      <c r="H160" s="36">
        <v>834.35</v>
      </c>
      <c r="I160" s="36">
        <v>868.25000000000011</v>
      </c>
      <c r="J160" s="36">
        <v>891.85</v>
      </c>
      <c r="K160" s="31">
        <v>844.65</v>
      </c>
      <c r="L160" s="31">
        <v>787.15</v>
      </c>
      <c r="M160" s="31">
        <v>21.814050000000002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2570.6</v>
      </c>
      <c r="D161" s="36">
        <v>2587.8833333333337</v>
      </c>
      <c r="E161" s="36">
        <v>2522.7666666666673</v>
      </c>
      <c r="F161" s="36">
        <v>2474.9333333333338</v>
      </c>
      <c r="G161" s="36">
        <v>2409.8166666666675</v>
      </c>
      <c r="H161" s="36">
        <v>2635.7166666666672</v>
      </c>
      <c r="I161" s="36">
        <v>2700.833333333333</v>
      </c>
      <c r="J161" s="36">
        <v>2748.666666666667</v>
      </c>
      <c r="K161" s="31">
        <v>2653</v>
      </c>
      <c r="L161" s="31">
        <v>2540.0500000000002</v>
      </c>
      <c r="M161" s="31">
        <v>0.50649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268.7</v>
      </c>
      <c r="D162" s="36">
        <v>266.13333333333327</v>
      </c>
      <c r="E162" s="36">
        <v>258.86666666666656</v>
      </c>
      <c r="F162" s="36">
        <v>249.0333333333333</v>
      </c>
      <c r="G162" s="36">
        <v>241.76666666666659</v>
      </c>
      <c r="H162" s="36">
        <v>275.96666666666653</v>
      </c>
      <c r="I162" s="36">
        <v>283.23333333333329</v>
      </c>
      <c r="J162" s="36">
        <v>293.06666666666649</v>
      </c>
      <c r="K162" s="31">
        <v>273.39999999999998</v>
      </c>
      <c r="L162" s="31">
        <v>256.3</v>
      </c>
      <c r="M162" s="31">
        <v>81.804680000000005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89.97</v>
      </c>
      <c r="D163" s="36">
        <v>89.533333333333346</v>
      </c>
      <c r="E163" s="36">
        <v>88.736666666666693</v>
      </c>
      <c r="F163" s="36">
        <v>87.503333333333345</v>
      </c>
      <c r="G163" s="36">
        <v>86.706666666666692</v>
      </c>
      <c r="H163" s="36">
        <v>90.766666666666694</v>
      </c>
      <c r="I163" s="36">
        <v>91.563333333333347</v>
      </c>
      <c r="J163" s="36">
        <v>92.796666666666695</v>
      </c>
      <c r="K163" s="31">
        <v>90.33</v>
      </c>
      <c r="L163" s="31">
        <v>88.3</v>
      </c>
      <c r="M163" s="31">
        <v>22.361989999999999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1014.95</v>
      </c>
      <c r="D164" s="36">
        <v>1009.6</v>
      </c>
      <c r="E164" s="36">
        <v>999.30000000000007</v>
      </c>
      <c r="F164" s="36">
        <v>983.65000000000009</v>
      </c>
      <c r="G164" s="36">
        <v>973.35000000000014</v>
      </c>
      <c r="H164" s="36">
        <v>1025.25</v>
      </c>
      <c r="I164" s="36">
        <v>1035.55</v>
      </c>
      <c r="J164" s="36">
        <v>1051.1999999999998</v>
      </c>
      <c r="K164" s="31">
        <v>1019.9</v>
      </c>
      <c r="L164" s="31">
        <v>993.95</v>
      </c>
      <c r="M164" s="31">
        <v>0.43002000000000001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4014.95</v>
      </c>
      <c r="D165" s="36">
        <v>3960.4166666666665</v>
      </c>
      <c r="E165" s="36">
        <v>3899.833333333333</v>
      </c>
      <c r="F165" s="36">
        <v>3784.7166666666667</v>
      </c>
      <c r="G165" s="36">
        <v>3724.1333333333332</v>
      </c>
      <c r="H165" s="36">
        <v>4075.5333333333328</v>
      </c>
      <c r="I165" s="36">
        <v>4136.1166666666659</v>
      </c>
      <c r="J165" s="36">
        <v>4251.2333333333327</v>
      </c>
      <c r="K165" s="31">
        <v>4021</v>
      </c>
      <c r="L165" s="31">
        <v>3845.3</v>
      </c>
      <c r="M165" s="31">
        <v>1.73786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546.9</v>
      </c>
      <c r="D166" s="36">
        <v>542.16666666666663</v>
      </c>
      <c r="E166" s="36">
        <v>533.73333333333323</v>
      </c>
      <c r="F166" s="36">
        <v>520.56666666666661</v>
      </c>
      <c r="G166" s="36">
        <v>512.13333333333321</v>
      </c>
      <c r="H166" s="36">
        <v>555.33333333333326</v>
      </c>
      <c r="I166" s="36">
        <v>563.76666666666665</v>
      </c>
      <c r="J166" s="36">
        <v>576.93333333333328</v>
      </c>
      <c r="K166" s="31">
        <v>550.6</v>
      </c>
      <c r="L166" s="31">
        <v>529</v>
      </c>
      <c r="M166" s="31">
        <v>27.590450000000001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488.15</v>
      </c>
      <c r="D167" s="36">
        <v>484.43333333333334</v>
      </c>
      <c r="E167" s="36">
        <v>475.26666666666665</v>
      </c>
      <c r="F167" s="36">
        <v>462.38333333333333</v>
      </c>
      <c r="G167" s="36">
        <v>453.21666666666664</v>
      </c>
      <c r="H167" s="36">
        <v>497.31666666666666</v>
      </c>
      <c r="I167" s="36">
        <v>506.48333333333329</v>
      </c>
      <c r="J167" s="36">
        <v>519.36666666666667</v>
      </c>
      <c r="K167" s="31">
        <v>493.6</v>
      </c>
      <c r="L167" s="31">
        <v>471.55</v>
      </c>
      <c r="M167" s="31">
        <v>0.98148000000000002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175.3</v>
      </c>
      <c r="D168" s="36">
        <v>175.07333333333335</v>
      </c>
      <c r="E168" s="36">
        <v>172.22666666666672</v>
      </c>
      <c r="F168" s="36">
        <v>169.15333333333336</v>
      </c>
      <c r="G168" s="36">
        <v>166.30666666666673</v>
      </c>
      <c r="H168" s="36">
        <v>178.1466666666667</v>
      </c>
      <c r="I168" s="36">
        <v>180.99333333333334</v>
      </c>
      <c r="J168" s="36">
        <v>184.06666666666669</v>
      </c>
      <c r="K168" s="31">
        <v>177.92</v>
      </c>
      <c r="L168" s="31">
        <v>172</v>
      </c>
      <c r="M168" s="31">
        <v>21.05134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192.93</v>
      </c>
      <c r="D169" s="36">
        <v>192.64333333333335</v>
      </c>
      <c r="E169" s="36">
        <v>190.38666666666668</v>
      </c>
      <c r="F169" s="36">
        <v>187.84333333333333</v>
      </c>
      <c r="G169" s="36">
        <v>185.58666666666667</v>
      </c>
      <c r="H169" s="36">
        <v>195.1866666666667</v>
      </c>
      <c r="I169" s="36">
        <v>197.44333333333336</v>
      </c>
      <c r="J169" s="36">
        <v>199.98666666666671</v>
      </c>
      <c r="K169" s="31">
        <v>194.9</v>
      </c>
      <c r="L169" s="31">
        <v>190.1</v>
      </c>
      <c r="M169" s="31">
        <v>184.42177000000001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1082.5999999999999</v>
      </c>
      <c r="D170" s="36">
        <v>1060.9333333333334</v>
      </c>
      <c r="E170" s="36">
        <v>1017.8666666666668</v>
      </c>
      <c r="F170" s="36">
        <v>953.13333333333344</v>
      </c>
      <c r="G170" s="36">
        <v>910.06666666666683</v>
      </c>
      <c r="H170" s="36">
        <v>1125.6666666666667</v>
      </c>
      <c r="I170" s="36">
        <v>1168.7333333333333</v>
      </c>
      <c r="J170" s="36">
        <v>1233.4666666666667</v>
      </c>
      <c r="K170" s="31">
        <v>1104</v>
      </c>
      <c r="L170" s="31">
        <v>996.2</v>
      </c>
      <c r="M170" s="31">
        <v>24.110130000000002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5260</v>
      </c>
      <c r="D171" s="36">
        <v>5213.333333333333</v>
      </c>
      <c r="E171" s="36">
        <v>5096.6666666666661</v>
      </c>
      <c r="F171" s="36">
        <v>4933.333333333333</v>
      </c>
      <c r="G171" s="36">
        <v>4816.6666666666661</v>
      </c>
      <c r="H171" s="36">
        <v>5376.6666666666661</v>
      </c>
      <c r="I171" s="36">
        <v>5493.3333333333321</v>
      </c>
      <c r="J171" s="36">
        <v>5656.6666666666661</v>
      </c>
      <c r="K171" s="31">
        <v>5330</v>
      </c>
      <c r="L171" s="31">
        <v>5050</v>
      </c>
      <c r="M171" s="31">
        <v>0.38197999999999999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1540.6</v>
      </c>
      <c r="D172" s="36">
        <v>1540</v>
      </c>
      <c r="E172" s="36">
        <v>1514.6</v>
      </c>
      <c r="F172" s="36">
        <v>1488.6</v>
      </c>
      <c r="G172" s="36">
        <v>1463.1999999999998</v>
      </c>
      <c r="H172" s="36">
        <v>1566</v>
      </c>
      <c r="I172" s="36">
        <v>1591.4</v>
      </c>
      <c r="J172" s="36">
        <v>1617.4</v>
      </c>
      <c r="K172" s="31">
        <v>1565.4</v>
      </c>
      <c r="L172" s="31">
        <v>1514</v>
      </c>
      <c r="M172" s="31">
        <v>0.79003999999999996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317.45</v>
      </c>
      <c r="D173" s="36">
        <v>317.8</v>
      </c>
      <c r="E173" s="36">
        <v>312.3</v>
      </c>
      <c r="F173" s="36">
        <v>307.14999999999998</v>
      </c>
      <c r="G173" s="36">
        <v>301.64999999999998</v>
      </c>
      <c r="H173" s="36">
        <v>322.95000000000005</v>
      </c>
      <c r="I173" s="36">
        <v>328.45000000000005</v>
      </c>
      <c r="J173" s="36">
        <v>333.60000000000008</v>
      </c>
      <c r="K173" s="31">
        <v>323.3</v>
      </c>
      <c r="L173" s="31">
        <v>312.64999999999998</v>
      </c>
      <c r="M173" s="31">
        <v>7.0796599999999996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244.57</v>
      </c>
      <c r="D174" s="36">
        <v>244.92333333333332</v>
      </c>
      <c r="E174" s="36">
        <v>240.45666666666665</v>
      </c>
      <c r="F174" s="36">
        <v>236.34333333333333</v>
      </c>
      <c r="G174" s="36">
        <v>231.87666666666667</v>
      </c>
      <c r="H174" s="36">
        <v>249.03666666666663</v>
      </c>
      <c r="I174" s="36">
        <v>253.50333333333327</v>
      </c>
      <c r="J174" s="36">
        <v>257.61666666666662</v>
      </c>
      <c r="K174" s="31">
        <v>249.39</v>
      </c>
      <c r="L174" s="31">
        <v>240.81</v>
      </c>
      <c r="M174" s="31">
        <v>20.669229999999999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758.55</v>
      </c>
      <c r="D175" s="36">
        <v>760.38333333333333</v>
      </c>
      <c r="E175" s="36">
        <v>751.16666666666663</v>
      </c>
      <c r="F175" s="36">
        <v>743.7833333333333</v>
      </c>
      <c r="G175" s="36">
        <v>734.56666666666661</v>
      </c>
      <c r="H175" s="36">
        <v>767.76666666666665</v>
      </c>
      <c r="I175" s="36">
        <v>776.98333333333335</v>
      </c>
      <c r="J175" s="36">
        <v>784.36666666666667</v>
      </c>
      <c r="K175" s="31">
        <v>769.6</v>
      </c>
      <c r="L175" s="31">
        <v>753</v>
      </c>
      <c r="M175" s="31">
        <v>1.6169100000000001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493.25</v>
      </c>
      <c r="D176" s="36">
        <v>487.68333333333334</v>
      </c>
      <c r="E176" s="36">
        <v>480.56666666666666</v>
      </c>
      <c r="F176" s="36">
        <v>467.88333333333333</v>
      </c>
      <c r="G176" s="36">
        <v>460.76666666666665</v>
      </c>
      <c r="H176" s="36">
        <v>500.36666666666667</v>
      </c>
      <c r="I176" s="36">
        <v>507.48333333333335</v>
      </c>
      <c r="J176" s="36">
        <v>520.16666666666674</v>
      </c>
      <c r="K176" s="31">
        <v>494.8</v>
      </c>
      <c r="L176" s="31">
        <v>475</v>
      </c>
      <c r="M176" s="31">
        <v>11.26027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222.87</v>
      </c>
      <c r="D177" s="36">
        <v>221.82666666666668</v>
      </c>
      <c r="E177" s="36">
        <v>217.20333333333338</v>
      </c>
      <c r="F177" s="36">
        <v>211.53666666666669</v>
      </c>
      <c r="G177" s="36">
        <v>206.91333333333338</v>
      </c>
      <c r="H177" s="36">
        <v>227.49333333333337</v>
      </c>
      <c r="I177" s="36">
        <v>232.11666666666665</v>
      </c>
      <c r="J177" s="36">
        <v>237.78333333333336</v>
      </c>
      <c r="K177" s="31">
        <v>226.45</v>
      </c>
      <c r="L177" s="31">
        <v>216.16</v>
      </c>
      <c r="M177" s="31">
        <v>142.49258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1407.15</v>
      </c>
      <c r="D178" s="36">
        <v>1398.7</v>
      </c>
      <c r="E178" s="36">
        <v>1383.45</v>
      </c>
      <c r="F178" s="36">
        <v>1359.75</v>
      </c>
      <c r="G178" s="36">
        <v>1344.5</v>
      </c>
      <c r="H178" s="36">
        <v>1422.4</v>
      </c>
      <c r="I178" s="36">
        <v>1437.65</v>
      </c>
      <c r="J178" s="36">
        <v>1461.3500000000001</v>
      </c>
      <c r="K178" s="31">
        <v>1413.95</v>
      </c>
      <c r="L178" s="31">
        <v>1375</v>
      </c>
      <c r="M178" s="31">
        <v>1.5623199999999999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94</v>
      </c>
      <c r="D179" s="36">
        <v>93.026666666666657</v>
      </c>
      <c r="E179" s="36">
        <v>91.683333333333309</v>
      </c>
      <c r="F179" s="36">
        <v>89.366666666666646</v>
      </c>
      <c r="G179" s="36">
        <v>88.023333333333298</v>
      </c>
      <c r="H179" s="36">
        <v>95.34333333333332</v>
      </c>
      <c r="I179" s="36">
        <v>96.686666666666653</v>
      </c>
      <c r="J179" s="36">
        <v>99.00333333333333</v>
      </c>
      <c r="K179" s="31">
        <v>94.37</v>
      </c>
      <c r="L179" s="31">
        <v>90.71</v>
      </c>
      <c r="M179" s="31">
        <v>276.58139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2568.25</v>
      </c>
      <c r="D180" s="36">
        <v>2508.85</v>
      </c>
      <c r="E180" s="36">
        <v>2439.6</v>
      </c>
      <c r="F180" s="36">
        <v>2310.9499999999998</v>
      </c>
      <c r="G180" s="36">
        <v>2241.6999999999998</v>
      </c>
      <c r="H180" s="36">
        <v>2637.5</v>
      </c>
      <c r="I180" s="36">
        <v>2706.75</v>
      </c>
      <c r="J180" s="36">
        <v>2835.4</v>
      </c>
      <c r="K180" s="31">
        <v>2578.1</v>
      </c>
      <c r="L180" s="31">
        <v>2380.1999999999998</v>
      </c>
      <c r="M180" s="31">
        <v>28.937069999999999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391.5</v>
      </c>
      <c r="D181" s="36">
        <v>388.88333333333338</v>
      </c>
      <c r="E181" s="36">
        <v>382.66666666666674</v>
      </c>
      <c r="F181" s="36">
        <v>373.83333333333337</v>
      </c>
      <c r="G181" s="36">
        <v>367.61666666666673</v>
      </c>
      <c r="H181" s="36">
        <v>397.71666666666675</v>
      </c>
      <c r="I181" s="36">
        <v>403.93333333333334</v>
      </c>
      <c r="J181" s="36">
        <v>412.76666666666677</v>
      </c>
      <c r="K181" s="31">
        <v>395.1</v>
      </c>
      <c r="L181" s="31">
        <v>380.05</v>
      </c>
      <c r="M181" s="31">
        <v>11.99506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7663.95</v>
      </c>
      <c r="D182" s="36">
        <v>7675.3166666666666</v>
      </c>
      <c r="E182" s="36">
        <v>7600.6333333333332</v>
      </c>
      <c r="F182" s="36">
        <v>7537.3166666666666</v>
      </c>
      <c r="G182" s="36">
        <v>7462.6333333333332</v>
      </c>
      <c r="H182" s="36">
        <v>7738.6333333333332</v>
      </c>
      <c r="I182" s="36">
        <v>7813.3166666666657</v>
      </c>
      <c r="J182" s="36">
        <v>7876.6333333333332</v>
      </c>
      <c r="K182" s="31">
        <v>7750</v>
      </c>
      <c r="L182" s="31">
        <v>7612</v>
      </c>
      <c r="M182" s="31">
        <v>7.571E-2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1994.75</v>
      </c>
      <c r="D183" s="36">
        <v>1988.2833333333335</v>
      </c>
      <c r="E183" s="36">
        <v>1967.5666666666671</v>
      </c>
      <c r="F183" s="36">
        <v>1940.3833333333334</v>
      </c>
      <c r="G183" s="36">
        <v>1919.666666666667</v>
      </c>
      <c r="H183" s="36">
        <v>2015.4666666666672</v>
      </c>
      <c r="I183" s="36">
        <v>2036.1833333333338</v>
      </c>
      <c r="J183" s="36">
        <v>2063.3666666666672</v>
      </c>
      <c r="K183" s="31">
        <v>2009</v>
      </c>
      <c r="L183" s="31">
        <v>1961.1</v>
      </c>
      <c r="M183" s="31">
        <v>0.82891999999999999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2621.1</v>
      </c>
      <c r="D184" s="36">
        <v>2609.0333333333333</v>
      </c>
      <c r="E184" s="36">
        <v>2563.0666666666666</v>
      </c>
      <c r="F184" s="36">
        <v>2505.0333333333333</v>
      </c>
      <c r="G184" s="36">
        <v>2459.0666666666666</v>
      </c>
      <c r="H184" s="36">
        <v>2667.0666666666666</v>
      </c>
      <c r="I184" s="36">
        <v>2713.0333333333328</v>
      </c>
      <c r="J184" s="36">
        <v>2771.0666666666666</v>
      </c>
      <c r="K184" s="31">
        <v>2655</v>
      </c>
      <c r="L184" s="31">
        <v>2551</v>
      </c>
      <c r="M184" s="31">
        <v>1.9285300000000001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850.4</v>
      </c>
      <c r="D185" s="36">
        <v>847.03333333333342</v>
      </c>
      <c r="E185" s="36">
        <v>840.06666666666683</v>
      </c>
      <c r="F185" s="36">
        <v>829.73333333333346</v>
      </c>
      <c r="G185" s="36">
        <v>822.76666666666688</v>
      </c>
      <c r="H185" s="36">
        <v>857.36666666666679</v>
      </c>
      <c r="I185" s="36">
        <v>864.33333333333326</v>
      </c>
      <c r="J185" s="36">
        <v>874.66666666666674</v>
      </c>
      <c r="K185" s="31">
        <v>854</v>
      </c>
      <c r="L185" s="31">
        <v>836.7</v>
      </c>
      <c r="M185" s="31">
        <v>1.70706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1429.65</v>
      </c>
      <c r="D186" s="36">
        <v>1398.8</v>
      </c>
      <c r="E186" s="36">
        <v>1360.9499999999998</v>
      </c>
      <c r="F186" s="36">
        <v>1292.2499999999998</v>
      </c>
      <c r="G186" s="36">
        <v>1254.3999999999996</v>
      </c>
      <c r="H186" s="36">
        <v>1467.5</v>
      </c>
      <c r="I186" s="36">
        <v>1505.35</v>
      </c>
      <c r="J186" s="36">
        <v>1574.0500000000002</v>
      </c>
      <c r="K186" s="31">
        <v>1436.65</v>
      </c>
      <c r="L186" s="31">
        <v>1330.1</v>
      </c>
      <c r="M186" s="31">
        <v>7.8064099999999996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1195.7</v>
      </c>
      <c r="D187" s="36">
        <v>1199.2166666666667</v>
      </c>
      <c r="E187" s="36">
        <v>1186.4833333333333</v>
      </c>
      <c r="F187" s="36">
        <v>1177.2666666666667</v>
      </c>
      <c r="G187" s="36">
        <v>1164.5333333333333</v>
      </c>
      <c r="H187" s="36">
        <v>1208.4333333333334</v>
      </c>
      <c r="I187" s="36">
        <v>1221.166666666667</v>
      </c>
      <c r="J187" s="36">
        <v>1230.3833333333334</v>
      </c>
      <c r="K187" s="31">
        <v>1211.95</v>
      </c>
      <c r="L187" s="31">
        <v>1190</v>
      </c>
      <c r="M187" s="31">
        <v>1.5083299999999999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1075.05</v>
      </c>
      <c r="D188" s="36">
        <v>1079.8166666666666</v>
      </c>
      <c r="E188" s="36">
        <v>1058.4333333333332</v>
      </c>
      <c r="F188" s="36">
        <v>1041.8166666666666</v>
      </c>
      <c r="G188" s="36">
        <v>1020.4333333333332</v>
      </c>
      <c r="H188" s="36">
        <v>1096.4333333333332</v>
      </c>
      <c r="I188" s="36">
        <v>1117.8166666666664</v>
      </c>
      <c r="J188" s="36">
        <v>1134.4333333333332</v>
      </c>
      <c r="K188" s="31">
        <v>1101.2</v>
      </c>
      <c r="L188" s="31">
        <v>1063.2</v>
      </c>
      <c r="M188" s="31">
        <v>2.6062500000000002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4277.45</v>
      </c>
      <c r="D189" s="36">
        <v>4249.4833333333336</v>
      </c>
      <c r="E189" s="36">
        <v>4158.9666666666672</v>
      </c>
      <c r="F189" s="36">
        <v>4040.4833333333336</v>
      </c>
      <c r="G189" s="36">
        <v>3949.9666666666672</v>
      </c>
      <c r="H189" s="36">
        <v>4367.9666666666672</v>
      </c>
      <c r="I189" s="36">
        <v>4458.4833333333336</v>
      </c>
      <c r="J189" s="36">
        <v>4576.9666666666672</v>
      </c>
      <c r="K189" s="31">
        <v>4340</v>
      </c>
      <c r="L189" s="31">
        <v>4131</v>
      </c>
      <c r="M189" s="31">
        <v>0.91259999999999997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1470.15</v>
      </c>
      <c r="D190" s="36">
        <v>1463.0333333333335</v>
      </c>
      <c r="E190" s="36">
        <v>1447.866666666667</v>
      </c>
      <c r="F190" s="36">
        <v>1425.5833333333335</v>
      </c>
      <c r="G190" s="36">
        <v>1410.416666666667</v>
      </c>
      <c r="H190" s="36">
        <v>1485.3166666666671</v>
      </c>
      <c r="I190" s="36">
        <v>1500.4833333333336</v>
      </c>
      <c r="J190" s="36">
        <v>1522.7666666666671</v>
      </c>
      <c r="K190" s="31">
        <v>1478.2</v>
      </c>
      <c r="L190" s="31">
        <v>1440.75</v>
      </c>
      <c r="M190" s="31">
        <v>9.1733499999999992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891.3</v>
      </c>
      <c r="D191" s="36">
        <v>880.55000000000007</v>
      </c>
      <c r="E191" s="36">
        <v>867.15000000000009</v>
      </c>
      <c r="F191" s="36">
        <v>843</v>
      </c>
      <c r="G191" s="36">
        <v>829.6</v>
      </c>
      <c r="H191" s="36">
        <v>904.70000000000016</v>
      </c>
      <c r="I191" s="36">
        <v>918.1</v>
      </c>
      <c r="J191" s="36">
        <v>942.25000000000023</v>
      </c>
      <c r="K191" s="31">
        <v>893.95</v>
      </c>
      <c r="L191" s="31">
        <v>856.4</v>
      </c>
      <c r="M191" s="31">
        <v>1.27091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3242.1</v>
      </c>
      <c r="D192" s="36">
        <v>3244.6666666666665</v>
      </c>
      <c r="E192" s="36">
        <v>3169.4333333333329</v>
      </c>
      <c r="F192" s="36">
        <v>3096.7666666666664</v>
      </c>
      <c r="G192" s="36">
        <v>3021.5333333333328</v>
      </c>
      <c r="H192" s="36">
        <v>3317.333333333333</v>
      </c>
      <c r="I192" s="36">
        <v>3392.5666666666666</v>
      </c>
      <c r="J192" s="36">
        <v>3465.2333333333331</v>
      </c>
      <c r="K192" s="31">
        <v>3319.9</v>
      </c>
      <c r="L192" s="31">
        <v>3172</v>
      </c>
      <c r="M192" s="31">
        <v>6.8244600000000002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517.79999999999995</v>
      </c>
      <c r="D193" s="36">
        <v>510.98333333333329</v>
      </c>
      <c r="E193" s="36">
        <v>501.81666666666661</v>
      </c>
      <c r="F193" s="36">
        <v>485.83333333333331</v>
      </c>
      <c r="G193" s="36">
        <v>476.66666666666663</v>
      </c>
      <c r="H193" s="36">
        <v>526.96666666666658</v>
      </c>
      <c r="I193" s="36">
        <v>536.13333333333321</v>
      </c>
      <c r="J193" s="36">
        <v>552.11666666666656</v>
      </c>
      <c r="K193" s="31">
        <v>520.15</v>
      </c>
      <c r="L193" s="31">
        <v>495</v>
      </c>
      <c r="M193" s="31">
        <v>9.1391200000000001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521.9</v>
      </c>
      <c r="D194" s="36">
        <v>522.30000000000007</v>
      </c>
      <c r="E194" s="36">
        <v>516.60000000000014</v>
      </c>
      <c r="F194" s="36">
        <v>511.30000000000007</v>
      </c>
      <c r="G194" s="36">
        <v>505.60000000000014</v>
      </c>
      <c r="H194" s="36">
        <v>527.60000000000014</v>
      </c>
      <c r="I194" s="36">
        <v>533.30000000000018</v>
      </c>
      <c r="J194" s="36">
        <v>538.60000000000014</v>
      </c>
      <c r="K194" s="31">
        <v>528</v>
      </c>
      <c r="L194" s="31">
        <v>517</v>
      </c>
      <c r="M194" s="31">
        <v>5.4759700000000002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2811.55</v>
      </c>
      <c r="D195" s="36">
        <v>2778.5166666666664</v>
      </c>
      <c r="E195" s="36">
        <v>2735.0333333333328</v>
      </c>
      <c r="F195" s="36">
        <v>2658.5166666666664</v>
      </c>
      <c r="G195" s="36">
        <v>2615.0333333333328</v>
      </c>
      <c r="H195" s="36">
        <v>2855.0333333333328</v>
      </c>
      <c r="I195" s="36">
        <v>2898.5166666666664</v>
      </c>
      <c r="J195" s="36">
        <v>2975.0333333333328</v>
      </c>
      <c r="K195" s="31">
        <v>2822</v>
      </c>
      <c r="L195" s="31">
        <v>2702</v>
      </c>
      <c r="M195" s="31">
        <v>12.488239999999999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1366.5</v>
      </c>
      <c r="D196" s="36">
        <v>1349.1333333333334</v>
      </c>
      <c r="E196" s="36">
        <v>1279.5166666666669</v>
      </c>
      <c r="F196" s="36">
        <v>1192.5333333333335</v>
      </c>
      <c r="G196" s="36">
        <v>1122.916666666667</v>
      </c>
      <c r="H196" s="36">
        <v>1436.1166666666668</v>
      </c>
      <c r="I196" s="36">
        <v>1505.7333333333331</v>
      </c>
      <c r="J196" s="36">
        <v>1592.7166666666667</v>
      </c>
      <c r="K196" s="31">
        <v>1418.75</v>
      </c>
      <c r="L196" s="31">
        <v>1262.1500000000001</v>
      </c>
      <c r="M196" s="31">
        <v>40.645710000000001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2550.85</v>
      </c>
      <c r="D197" s="36">
        <v>2552.8166666666662</v>
      </c>
      <c r="E197" s="36">
        <v>2520.6833333333325</v>
      </c>
      <c r="F197" s="36">
        <v>2490.5166666666664</v>
      </c>
      <c r="G197" s="36">
        <v>2458.3833333333328</v>
      </c>
      <c r="H197" s="36">
        <v>2582.9833333333322</v>
      </c>
      <c r="I197" s="36">
        <v>2615.1166666666663</v>
      </c>
      <c r="J197" s="36">
        <v>2645.2833333333319</v>
      </c>
      <c r="K197" s="31">
        <v>2584.9499999999998</v>
      </c>
      <c r="L197" s="31">
        <v>2522.65</v>
      </c>
      <c r="M197" s="31">
        <v>2.3664200000000002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134.22</v>
      </c>
      <c r="D198" s="36">
        <v>133.54999999999998</v>
      </c>
      <c r="E198" s="36">
        <v>131.91999999999996</v>
      </c>
      <c r="F198" s="36">
        <v>129.61999999999998</v>
      </c>
      <c r="G198" s="36">
        <v>127.98999999999995</v>
      </c>
      <c r="H198" s="36">
        <v>135.84999999999997</v>
      </c>
      <c r="I198" s="36">
        <v>137.48000000000002</v>
      </c>
      <c r="J198" s="36">
        <v>139.77999999999997</v>
      </c>
      <c r="K198" s="31">
        <v>135.18</v>
      </c>
      <c r="L198" s="31">
        <v>131.25</v>
      </c>
      <c r="M198" s="31">
        <v>5.9583700000000004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3249.05</v>
      </c>
      <c r="D199" s="36">
        <v>3226.0833333333335</v>
      </c>
      <c r="E199" s="36">
        <v>3173.166666666667</v>
      </c>
      <c r="F199" s="36">
        <v>3097.2833333333333</v>
      </c>
      <c r="G199" s="36">
        <v>3044.3666666666668</v>
      </c>
      <c r="H199" s="36">
        <v>3301.9666666666672</v>
      </c>
      <c r="I199" s="36">
        <v>3354.8833333333341</v>
      </c>
      <c r="J199" s="36">
        <v>3430.7666666666673</v>
      </c>
      <c r="K199" s="31">
        <v>3279</v>
      </c>
      <c r="L199" s="31">
        <v>3150.2</v>
      </c>
      <c r="M199" s="31">
        <v>0.85496000000000005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643.5</v>
      </c>
      <c r="D200" s="36">
        <v>633.80000000000007</v>
      </c>
      <c r="E200" s="36">
        <v>621.70000000000016</v>
      </c>
      <c r="F200" s="36">
        <v>599.90000000000009</v>
      </c>
      <c r="G200" s="36">
        <v>587.80000000000018</v>
      </c>
      <c r="H200" s="36">
        <v>655.60000000000014</v>
      </c>
      <c r="I200" s="36">
        <v>667.7</v>
      </c>
      <c r="J200" s="36">
        <v>689.50000000000011</v>
      </c>
      <c r="K200" s="31">
        <v>645.9</v>
      </c>
      <c r="L200" s="31">
        <v>612</v>
      </c>
      <c r="M200" s="31">
        <v>20.175380000000001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394.65</v>
      </c>
      <c r="D201" s="36">
        <v>394.9666666666667</v>
      </c>
      <c r="E201" s="36">
        <v>388.08333333333337</v>
      </c>
      <c r="F201" s="36">
        <v>381.51666666666665</v>
      </c>
      <c r="G201" s="36">
        <v>374.63333333333333</v>
      </c>
      <c r="H201" s="36">
        <v>401.53333333333342</v>
      </c>
      <c r="I201" s="36">
        <v>408.41666666666674</v>
      </c>
      <c r="J201" s="36">
        <v>414.98333333333346</v>
      </c>
      <c r="K201" s="31">
        <v>401.85</v>
      </c>
      <c r="L201" s="31">
        <v>388.4</v>
      </c>
      <c r="M201" s="31">
        <v>16.828569999999999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684.05</v>
      </c>
      <c r="D202" s="36">
        <v>678.35</v>
      </c>
      <c r="E202" s="36">
        <v>659.25</v>
      </c>
      <c r="F202" s="36">
        <v>634.44999999999993</v>
      </c>
      <c r="G202" s="36">
        <v>615.34999999999991</v>
      </c>
      <c r="H202" s="36">
        <v>703.15000000000009</v>
      </c>
      <c r="I202" s="36">
        <v>722.25000000000023</v>
      </c>
      <c r="J202" s="36">
        <v>747.05000000000018</v>
      </c>
      <c r="K202" s="31">
        <v>697.45</v>
      </c>
      <c r="L202" s="31">
        <v>653.54999999999995</v>
      </c>
      <c r="M202" s="31">
        <v>44.301189999999998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211.6</v>
      </c>
      <c r="D203" s="36">
        <v>210.75333333333333</v>
      </c>
      <c r="E203" s="36">
        <v>206.84666666666666</v>
      </c>
      <c r="F203" s="36">
        <v>202.09333333333333</v>
      </c>
      <c r="G203" s="36">
        <v>198.18666666666667</v>
      </c>
      <c r="H203" s="36">
        <v>215.50666666666666</v>
      </c>
      <c r="I203" s="36">
        <v>219.4133333333333</v>
      </c>
      <c r="J203" s="36">
        <v>224.16666666666666</v>
      </c>
      <c r="K203" s="31">
        <v>214.66</v>
      </c>
      <c r="L203" s="31">
        <v>206</v>
      </c>
      <c r="M203" s="31">
        <v>25.727799999999998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247.5</v>
      </c>
      <c r="D204" s="36">
        <v>247.02666666666667</v>
      </c>
      <c r="E204" s="36">
        <v>237.06333333333333</v>
      </c>
      <c r="F204" s="36">
        <v>226.62666666666667</v>
      </c>
      <c r="G204" s="36">
        <v>216.66333333333333</v>
      </c>
      <c r="H204" s="36">
        <v>257.46333333333337</v>
      </c>
      <c r="I204" s="36">
        <v>267.42666666666662</v>
      </c>
      <c r="J204" s="36">
        <v>277.86333333333334</v>
      </c>
      <c r="K204" s="31">
        <v>256.99</v>
      </c>
      <c r="L204" s="31">
        <v>236.59</v>
      </c>
      <c r="M204" s="31">
        <v>89.329149999999998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315.05</v>
      </c>
      <c r="D205" s="36">
        <v>314.63333333333338</v>
      </c>
      <c r="E205" s="36">
        <v>310.46666666666675</v>
      </c>
      <c r="F205" s="36">
        <v>305.88333333333338</v>
      </c>
      <c r="G205" s="36">
        <v>301.71666666666675</v>
      </c>
      <c r="H205" s="36">
        <v>319.21666666666675</v>
      </c>
      <c r="I205" s="36">
        <v>323.38333333333338</v>
      </c>
      <c r="J205" s="36">
        <v>327.96666666666675</v>
      </c>
      <c r="K205" s="31">
        <v>318.8</v>
      </c>
      <c r="L205" s="31">
        <v>310.05</v>
      </c>
      <c r="M205" s="31">
        <v>13.90039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2053</v>
      </c>
      <c r="D206" s="36">
        <v>2041</v>
      </c>
      <c r="E206" s="36">
        <v>2017</v>
      </c>
      <c r="F206" s="36">
        <v>1981</v>
      </c>
      <c r="G206" s="36">
        <v>1957</v>
      </c>
      <c r="H206" s="36">
        <v>2077</v>
      </c>
      <c r="I206" s="36">
        <v>2101</v>
      </c>
      <c r="J206" s="36">
        <v>2137</v>
      </c>
      <c r="K206" s="31">
        <v>2065</v>
      </c>
      <c r="L206" s="31">
        <v>2005</v>
      </c>
      <c r="M206" s="31">
        <v>0.59567000000000003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621.04999999999995</v>
      </c>
      <c r="D207" s="36">
        <v>606.04999999999995</v>
      </c>
      <c r="E207" s="36">
        <v>587.29999999999995</v>
      </c>
      <c r="F207" s="36">
        <v>553.54999999999995</v>
      </c>
      <c r="G207" s="36">
        <v>534.79999999999995</v>
      </c>
      <c r="H207" s="36">
        <v>639.79999999999995</v>
      </c>
      <c r="I207" s="36">
        <v>658.55</v>
      </c>
      <c r="J207" s="36">
        <v>692.3</v>
      </c>
      <c r="K207" s="31">
        <v>624.79999999999995</v>
      </c>
      <c r="L207" s="31">
        <v>572.29999999999995</v>
      </c>
      <c r="M207" s="31">
        <v>29.449200000000001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1577.1</v>
      </c>
      <c r="D208" s="36">
        <v>1580.8333333333333</v>
      </c>
      <c r="E208" s="36">
        <v>1567.1666666666665</v>
      </c>
      <c r="F208" s="36">
        <v>1557.2333333333333</v>
      </c>
      <c r="G208" s="36">
        <v>1543.5666666666666</v>
      </c>
      <c r="H208" s="36">
        <v>1590.7666666666664</v>
      </c>
      <c r="I208" s="36">
        <v>1604.4333333333329</v>
      </c>
      <c r="J208" s="36">
        <v>1614.3666666666663</v>
      </c>
      <c r="K208" s="31">
        <v>1594.5</v>
      </c>
      <c r="L208" s="31">
        <v>1570.9</v>
      </c>
      <c r="M208" s="31">
        <v>27.04495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4054.5</v>
      </c>
      <c r="D209" s="36">
        <v>4058.75</v>
      </c>
      <c r="E209" s="36">
        <v>3973.5</v>
      </c>
      <c r="F209" s="36">
        <v>3892.5</v>
      </c>
      <c r="G209" s="36">
        <v>3807.25</v>
      </c>
      <c r="H209" s="36">
        <v>4139.75</v>
      </c>
      <c r="I209" s="36">
        <v>4225</v>
      </c>
      <c r="J209" s="36">
        <v>4306</v>
      </c>
      <c r="K209" s="31">
        <v>4144</v>
      </c>
      <c r="L209" s="31">
        <v>3977.75</v>
      </c>
      <c r="M209" s="31">
        <v>9.2084100000000007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1642.55</v>
      </c>
      <c r="D210" s="36">
        <v>1635.4000000000003</v>
      </c>
      <c r="E210" s="36">
        <v>1619.8000000000006</v>
      </c>
      <c r="F210" s="36">
        <v>1597.0500000000004</v>
      </c>
      <c r="G210" s="36">
        <v>1581.4500000000007</v>
      </c>
      <c r="H210" s="36">
        <v>1658.1500000000005</v>
      </c>
      <c r="I210" s="36">
        <v>1673.7500000000005</v>
      </c>
      <c r="J210" s="36">
        <v>1696.5000000000005</v>
      </c>
      <c r="K210" s="31">
        <v>1651</v>
      </c>
      <c r="L210" s="31">
        <v>1612.65</v>
      </c>
      <c r="M210" s="31">
        <v>268.72411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637.4</v>
      </c>
      <c r="D211" s="36">
        <v>635.78333333333342</v>
      </c>
      <c r="E211" s="36">
        <v>630.56666666666683</v>
      </c>
      <c r="F211" s="36">
        <v>623.73333333333346</v>
      </c>
      <c r="G211" s="36">
        <v>618.51666666666688</v>
      </c>
      <c r="H211" s="36">
        <v>642.61666666666679</v>
      </c>
      <c r="I211" s="36">
        <v>647.83333333333326</v>
      </c>
      <c r="J211" s="36">
        <v>654.66666666666674</v>
      </c>
      <c r="K211" s="31">
        <v>641</v>
      </c>
      <c r="L211" s="31">
        <v>628.95000000000005</v>
      </c>
      <c r="M211" s="31">
        <v>38.541080000000001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117.45</v>
      </c>
      <c r="D212" s="36">
        <v>116.06333333333333</v>
      </c>
      <c r="E212" s="36">
        <v>113.88666666666667</v>
      </c>
      <c r="F212" s="36">
        <v>110.32333333333334</v>
      </c>
      <c r="G212" s="36">
        <v>108.14666666666668</v>
      </c>
      <c r="H212" s="36">
        <v>119.62666666666667</v>
      </c>
      <c r="I212" s="36">
        <v>121.80333333333334</v>
      </c>
      <c r="J212" s="36">
        <v>125.36666666666666</v>
      </c>
      <c r="K212" s="31">
        <v>118.24</v>
      </c>
      <c r="L212" s="31">
        <v>112.5</v>
      </c>
      <c r="M212" s="31">
        <v>155.91687999999999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805.15</v>
      </c>
      <c r="D213" s="36">
        <v>807.45000000000016</v>
      </c>
      <c r="E213" s="36">
        <v>800.90000000000032</v>
      </c>
      <c r="F213" s="36">
        <v>796.6500000000002</v>
      </c>
      <c r="G213" s="36">
        <v>790.10000000000036</v>
      </c>
      <c r="H213" s="36">
        <v>811.70000000000027</v>
      </c>
      <c r="I213" s="36">
        <v>818.25000000000023</v>
      </c>
      <c r="J213" s="36">
        <v>822.50000000000023</v>
      </c>
      <c r="K213" s="31">
        <v>814</v>
      </c>
      <c r="L213" s="31">
        <v>803.2</v>
      </c>
      <c r="M213" s="31">
        <v>3.8845100000000001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1200.25</v>
      </c>
      <c r="D214" s="36">
        <v>1191.0833333333333</v>
      </c>
      <c r="E214" s="36">
        <v>1174.2666666666664</v>
      </c>
      <c r="F214" s="36">
        <v>1148.2833333333331</v>
      </c>
      <c r="G214" s="36">
        <v>1131.4666666666662</v>
      </c>
      <c r="H214" s="36">
        <v>1217.0666666666666</v>
      </c>
      <c r="I214" s="36">
        <v>1233.8833333333337</v>
      </c>
      <c r="J214" s="36">
        <v>1259.8666666666668</v>
      </c>
      <c r="K214" s="31">
        <v>1207.9000000000001</v>
      </c>
      <c r="L214" s="31">
        <v>1165.0999999999999</v>
      </c>
      <c r="M214" s="31">
        <v>0.33835999999999999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1768.7</v>
      </c>
      <c r="D215" s="36">
        <v>1764.7333333333333</v>
      </c>
      <c r="E215" s="36">
        <v>1744.5166666666667</v>
      </c>
      <c r="F215" s="36">
        <v>1720.3333333333333</v>
      </c>
      <c r="G215" s="36">
        <v>1700.1166666666666</v>
      </c>
      <c r="H215" s="36">
        <v>1788.9166666666667</v>
      </c>
      <c r="I215" s="36">
        <v>1809.1333333333334</v>
      </c>
      <c r="J215" s="36">
        <v>1833.3166666666668</v>
      </c>
      <c r="K215" s="31">
        <v>1784.95</v>
      </c>
      <c r="L215" s="31">
        <v>1740.55</v>
      </c>
      <c r="M215" s="31">
        <v>13.158289999999999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5463.15</v>
      </c>
      <c r="D216" s="36">
        <v>5447.7166666666662</v>
      </c>
      <c r="E216" s="36">
        <v>5405.4333333333325</v>
      </c>
      <c r="F216" s="36">
        <v>5347.7166666666662</v>
      </c>
      <c r="G216" s="36">
        <v>5305.4333333333325</v>
      </c>
      <c r="H216" s="36">
        <v>5505.4333333333325</v>
      </c>
      <c r="I216" s="36">
        <v>5547.7166666666672</v>
      </c>
      <c r="J216" s="36">
        <v>5605.4333333333325</v>
      </c>
      <c r="K216" s="31">
        <v>5490</v>
      </c>
      <c r="L216" s="31">
        <v>5390</v>
      </c>
      <c r="M216" s="31">
        <v>4.1503500000000004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404.55</v>
      </c>
      <c r="D217" s="36">
        <v>403.76666666666671</v>
      </c>
      <c r="E217" s="36">
        <v>392.13333333333344</v>
      </c>
      <c r="F217" s="36">
        <v>379.71666666666675</v>
      </c>
      <c r="G217" s="36">
        <v>368.08333333333348</v>
      </c>
      <c r="H217" s="36">
        <v>416.18333333333339</v>
      </c>
      <c r="I217" s="36">
        <v>427.81666666666672</v>
      </c>
      <c r="J217" s="36">
        <v>440.23333333333335</v>
      </c>
      <c r="K217" s="31">
        <v>415.4</v>
      </c>
      <c r="L217" s="31">
        <v>391.35</v>
      </c>
      <c r="M217" s="31">
        <v>10.289899999999999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672.3</v>
      </c>
      <c r="D218" s="36">
        <v>666.05000000000007</v>
      </c>
      <c r="E218" s="36">
        <v>657.10000000000014</v>
      </c>
      <c r="F218" s="36">
        <v>641.90000000000009</v>
      </c>
      <c r="G218" s="36">
        <v>632.95000000000016</v>
      </c>
      <c r="H218" s="36">
        <v>681.25000000000011</v>
      </c>
      <c r="I218" s="36">
        <v>690.20000000000016</v>
      </c>
      <c r="J218" s="36">
        <v>705.40000000000009</v>
      </c>
      <c r="K218" s="31">
        <v>675</v>
      </c>
      <c r="L218" s="31">
        <v>650.85</v>
      </c>
      <c r="M218" s="31">
        <v>32.916339999999998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4997.25</v>
      </c>
      <c r="D219" s="36">
        <v>4916.3666666666668</v>
      </c>
      <c r="E219" s="36">
        <v>4758.8833333333332</v>
      </c>
      <c r="F219" s="36">
        <v>4520.5166666666664</v>
      </c>
      <c r="G219" s="36">
        <v>4363.0333333333328</v>
      </c>
      <c r="H219" s="36">
        <v>5154.7333333333336</v>
      </c>
      <c r="I219" s="36">
        <v>5312.2166666666672</v>
      </c>
      <c r="J219" s="36">
        <v>5550.5833333333339</v>
      </c>
      <c r="K219" s="31">
        <v>5073.8500000000004</v>
      </c>
      <c r="L219" s="31">
        <v>4678</v>
      </c>
      <c r="M219" s="31">
        <v>63.158340000000003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322.35000000000002</v>
      </c>
      <c r="D220" s="36">
        <v>316.21666666666664</v>
      </c>
      <c r="E220" s="36">
        <v>307.73333333333329</v>
      </c>
      <c r="F220" s="36">
        <v>293.11666666666667</v>
      </c>
      <c r="G220" s="36">
        <v>284.63333333333333</v>
      </c>
      <c r="H220" s="36">
        <v>330.83333333333326</v>
      </c>
      <c r="I220" s="36">
        <v>339.31666666666661</v>
      </c>
      <c r="J220" s="36">
        <v>353.93333333333322</v>
      </c>
      <c r="K220" s="31">
        <v>324.7</v>
      </c>
      <c r="L220" s="31">
        <v>301.60000000000002</v>
      </c>
      <c r="M220" s="31">
        <v>95.08278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346.7</v>
      </c>
      <c r="D221" s="36">
        <v>346.43333333333334</v>
      </c>
      <c r="E221" s="36">
        <v>338.06666666666666</v>
      </c>
      <c r="F221" s="36">
        <v>329.43333333333334</v>
      </c>
      <c r="G221" s="36">
        <v>321.06666666666666</v>
      </c>
      <c r="H221" s="36">
        <v>355.06666666666666</v>
      </c>
      <c r="I221" s="36">
        <v>363.43333333333334</v>
      </c>
      <c r="J221" s="36">
        <v>372.06666666666666</v>
      </c>
      <c r="K221" s="31">
        <v>354.8</v>
      </c>
      <c r="L221" s="31">
        <v>337.8</v>
      </c>
      <c r="M221" s="31">
        <v>135.06968000000001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2735.3</v>
      </c>
      <c r="D222" s="36">
        <v>2730.2999999999997</v>
      </c>
      <c r="E222" s="36">
        <v>2710.6499999999996</v>
      </c>
      <c r="F222" s="36">
        <v>2686</v>
      </c>
      <c r="G222" s="36">
        <v>2666.35</v>
      </c>
      <c r="H222" s="36">
        <v>2754.9499999999994</v>
      </c>
      <c r="I222" s="36">
        <v>2774.6</v>
      </c>
      <c r="J222" s="36">
        <v>2799.2499999999991</v>
      </c>
      <c r="K222" s="31">
        <v>2749.95</v>
      </c>
      <c r="L222" s="31">
        <v>2705.65</v>
      </c>
      <c r="M222" s="31">
        <v>19.116289999999999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632</v>
      </c>
      <c r="D223" s="36">
        <v>631.61666666666667</v>
      </c>
      <c r="E223" s="36">
        <v>624.38333333333333</v>
      </c>
      <c r="F223" s="36">
        <v>616.76666666666665</v>
      </c>
      <c r="G223" s="36">
        <v>609.5333333333333</v>
      </c>
      <c r="H223" s="36">
        <v>639.23333333333335</v>
      </c>
      <c r="I223" s="36">
        <v>646.4666666666667</v>
      </c>
      <c r="J223" s="36">
        <v>654.08333333333337</v>
      </c>
      <c r="K223" s="31">
        <v>638.85</v>
      </c>
      <c r="L223" s="31">
        <v>624</v>
      </c>
      <c r="M223" s="31">
        <v>4.8143099999999999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11268.35</v>
      </c>
      <c r="D224" s="36">
        <v>11289.616666666667</v>
      </c>
      <c r="E224" s="36">
        <v>10959.133333333333</v>
      </c>
      <c r="F224" s="36">
        <v>10649.916666666666</v>
      </c>
      <c r="G224" s="36">
        <v>10319.433333333332</v>
      </c>
      <c r="H224" s="36">
        <v>11598.833333333334</v>
      </c>
      <c r="I224" s="36">
        <v>11929.316666666668</v>
      </c>
      <c r="J224" s="36">
        <v>12238.533333333335</v>
      </c>
      <c r="K224" s="31">
        <v>11620.1</v>
      </c>
      <c r="L224" s="31">
        <v>10980.4</v>
      </c>
      <c r="M224" s="31">
        <v>0.44190000000000002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1099.5</v>
      </c>
      <c r="D225" s="36">
        <v>1097.6166666666666</v>
      </c>
      <c r="E225" s="36">
        <v>1067.2333333333331</v>
      </c>
      <c r="F225" s="36">
        <v>1034.9666666666665</v>
      </c>
      <c r="G225" s="36">
        <v>1004.583333333333</v>
      </c>
      <c r="H225" s="36">
        <v>1129.8833333333332</v>
      </c>
      <c r="I225" s="36">
        <v>1160.2666666666669</v>
      </c>
      <c r="J225" s="36">
        <v>1192.5333333333333</v>
      </c>
      <c r="K225" s="31">
        <v>1128</v>
      </c>
      <c r="L225" s="31">
        <v>1065.3499999999999</v>
      </c>
      <c r="M225" s="31">
        <v>1.88601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463</v>
      </c>
      <c r="D226" s="36">
        <v>460.63333333333338</v>
      </c>
      <c r="E226" s="36">
        <v>452.36666666666679</v>
      </c>
      <c r="F226" s="36">
        <v>441.73333333333341</v>
      </c>
      <c r="G226" s="36">
        <v>433.46666666666681</v>
      </c>
      <c r="H226" s="36">
        <v>471.26666666666677</v>
      </c>
      <c r="I226" s="36">
        <v>479.5333333333333</v>
      </c>
      <c r="J226" s="36">
        <v>490.16666666666674</v>
      </c>
      <c r="K226" s="31">
        <v>468.9</v>
      </c>
      <c r="L226" s="31">
        <v>450</v>
      </c>
      <c r="M226" s="31">
        <v>3.1063800000000001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54096.65</v>
      </c>
      <c r="D227" s="36">
        <v>54014.933333333327</v>
      </c>
      <c r="E227" s="36">
        <v>53035.866666666654</v>
      </c>
      <c r="F227" s="36">
        <v>51975.083333333328</v>
      </c>
      <c r="G227" s="36">
        <v>50996.016666666656</v>
      </c>
      <c r="H227" s="36">
        <v>55075.716666666653</v>
      </c>
      <c r="I227" s="36">
        <v>56054.783333333318</v>
      </c>
      <c r="J227" s="36">
        <v>57115.566666666651</v>
      </c>
      <c r="K227" s="31">
        <v>54994</v>
      </c>
      <c r="L227" s="31">
        <v>52954.15</v>
      </c>
      <c r="M227" s="31">
        <v>4.4929999999999998E-2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323.60000000000002</v>
      </c>
      <c r="D228" s="36">
        <v>321.16666666666669</v>
      </c>
      <c r="E228" s="36">
        <v>312.93333333333339</v>
      </c>
      <c r="F228" s="36">
        <v>302.26666666666671</v>
      </c>
      <c r="G228" s="36">
        <v>294.03333333333342</v>
      </c>
      <c r="H228" s="36">
        <v>331.83333333333337</v>
      </c>
      <c r="I228" s="36">
        <v>340.06666666666661</v>
      </c>
      <c r="J228" s="36">
        <v>350.73333333333335</v>
      </c>
      <c r="K228" s="31">
        <v>329.4</v>
      </c>
      <c r="L228" s="31">
        <v>310.5</v>
      </c>
      <c r="M228" s="31">
        <v>243.74797000000001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1241.1500000000001</v>
      </c>
      <c r="D229" s="36">
        <v>1239.7833333333333</v>
      </c>
      <c r="E229" s="36">
        <v>1234.2666666666667</v>
      </c>
      <c r="F229" s="36">
        <v>1227.3833333333334</v>
      </c>
      <c r="G229" s="36">
        <v>1221.8666666666668</v>
      </c>
      <c r="H229" s="36">
        <v>1246.6666666666665</v>
      </c>
      <c r="I229" s="36">
        <v>1252.1833333333329</v>
      </c>
      <c r="J229" s="36">
        <v>1259.0666666666664</v>
      </c>
      <c r="K229" s="31">
        <v>1245.3</v>
      </c>
      <c r="L229" s="31">
        <v>1232.9000000000001</v>
      </c>
      <c r="M229" s="31">
        <v>99.589650000000006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1896.3</v>
      </c>
      <c r="D230" s="36">
        <v>1890.6000000000001</v>
      </c>
      <c r="E230" s="36">
        <v>1867.2000000000003</v>
      </c>
      <c r="F230" s="36">
        <v>1838.1000000000001</v>
      </c>
      <c r="G230" s="36">
        <v>1814.7000000000003</v>
      </c>
      <c r="H230" s="36">
        <v>1919.7000000000003</v>
      </c>
      <c r="I230" s="36">
        <v>1943.1000000000004</v>
      </c>
      <c r="J230" s="36">
        <v>1972.2000000000003</v>
      </c>
      <c r="K230" s="31">
        <v>1914</v>
      </c>
      <c r="L230" s="31">
        <v>1861.5</v>
      </c>
      <c r="M230" s="31">
        <v>15.902950000000001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633.79999999999995</v>
      </c>
      <c r="D231" s="36">
        <v>636.43333333333328</v>
      </c>
      <c r="E231" s="36">
        <v>628.36666666666656</v>
      </c>
      <c r="F231" s="36">
        <v>622.93333333333328</v>
      </c>
      <c r="G231" s="36">
        <v>614.86666666666656</v>
      </c>
      <c r="H231" s="36">
        <v>641.86666666666656</v>
      </c>
      <c r="I231" s="36">
        <v>649.93333333333339</v>
      </c>
      <c r="J231" s="36">
        <v>655.36666666666656</v>
      </c>
      <c r="K231" s="31">
        <v>644.5</v>
      </c>
      <c r="L231" s="31">
        <v>631</v>
      </c>
      <c r="M231" s="31">
        <v>13.857670000000001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774.6</v>
      </c>
      <c r="D232" s="36">
        <v>772.58333333333337</v>
      </c>
      <c r="E232" s="36">
        <v>769.06666666666672</v>
      </c>
      <c r="F232" s="36">
        <v>763.5333333333333</v>
      </c>
      <c r="G232" s="36">
        <v>760.01666666666665</v>
      </c>
      <c r="H232" s="36">
        <v>778.11666666666679</v>
      </c>
      <c r="I232" s="36">
        <v>781.63333333333344</v>
      </c>
      <c r="J232" s="36">
        <v>787.16666666666686</v>
      </c>
      <c r="K232" s="31">
        <v>776.1</v>
      </c>
      <c r="L232" s="31">
        <v>767.05</v>
      </c>
      <c r="M232" s="31">
        <v>1.5036400000000001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89.59</v>
      </c>
      <c r="D233" s="36">
        <v>90.256666666666661</v>
      </c>
      <c r="E233" s="36">
        <v>87.363333333333316</v>
      </c>
      <c r="F233" s="36">
        <v>85.136666666666656</v>
      </c>
      <c r="G233" s="36">
        <v>82.243333333333311</v>
      </c>
      <c r="H233" s="36">
        <v>92.48333333333332</v>
      </c>
      <c r="I233" s="36">
        <v>95.376666666666665</v>
      </c>
      <c r="J233" s="36">
        <v>97.603333333333325</v>
      </c>
      <c r="K233" s="31">
        <v>93.15</v>
      </c>
      <c r="L233" s="31">
        <v>88.03</v>
      </c>
      <c r="M233" s="31">
        <v>319.78014999999999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77.59</v>
      </c>
      <c r="D234" s="36">
        <v>76.883333333333326</v>
      </c>
      <c r="E234" s="36">
        <v>75.726666666666645</v>
      </c>
      <c r="F234" s="36">
        <v>73.863333333333316</v>
      </c>
      <c r="G234" s="36">
        <v>72.706666666666635</v>
      </c>
      <c r="H234" s="36">
        <v>78.746666666666655</v>
      </c>
      <c r="I234" s="36">
        <v>79.90333333333335</v>
      </c>
      <c r="J234" s="36">
        <v>81.766666666666666</v>
      </c>
      <c r="K234" s="31">
        <v>78.040000000000006</v>
      </c>
      <c r="L234" s="31">
        <v>75.02</v>
      </c>
      <c r="M234" s="31">
        <v>322.77103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115.88</v>
      </c>
      <c r="D235" s="36">
        <v>114.71333333333332</v>
      </c>
      <c r="E235" s="36">
        <v>113.17666666666665</v>
      </c>
      <c r="F235" s="36">
        <v>110.47333333333333</v>
      </c>
      <c r="G235" s="36">
        <v>108.93666666666665</v>
      </c>
      <c r="H235" s="36">
        <v>117.41666666666664</v>
      </c>
      <c r="I235" s="36">
        <v>118.9533333333333</v>
      </c>
      <c r="J235" s="36">
        <v>121.65666666666664</v>
      </c>
      <c r="K235" s="31">
        <v>116.25</v>
      </c>
      <c r="L235" s="31">
        <v>112.01</v>
      </c>
      <c r="M235" s="31">
        <v>35.485149999999997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465.55</v>
      </c>
      <c r="D236" s="36">
        <v>464.43333333333334</v>
      </c>
      <c r="E236" s="36">
        <v>456.86666666666667</v>
      </c>
      <c r="F236" s="36">
        <v>448.18333333333334</v>
      </c>
      <c r="G236" s="36">
        <v>440.61666666666667</v>
      </c>
      <c r="H236" s="36">
        <v>473.11666666666667</v>
      </c>
      <c r="I236" s="36">
        <v>480.68333333333339</v>
      </c>
      <c r="J236" s="36">
        <v>489.36666666666667</v>
      </c>
      <c r="K236" s="31">
        <v>472</v>
      </c>
      <c r="L236" s="31">
        <v>455.75</v>
      </c>
      <c r="M236" s="31">
        <v>6.2791699999999997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67.81</v>
      </c>
      <c r="D237" s="36">
        <v>67.569999999999993</v>
      </c>
      <c r="E237" s="36">
        <v>66.439999999999984</v>
      </c>
      <c r="F237" s="36">
        <v>65.069999999999993</v>
      </c>
      <c r="G237" s="36">
        <v>63.939999999999984</v>
      </c>
      <c r="H237" s="36">
        <v>68.939999999999984</v>
      </c>
      <c r="I237" s="36">
        <v>70.069999999999979</v>
      </c>
      <c r="J237" s="36">
        <v>71.439999999999984</v>
      </c>
      <c r="K237" s="31">
        <v>68.7</v>
      </c>
      <c r="L237" s="31">
        <v>66.2</v>
      </c>
      <c r="M237" s="31">
        <v>415.45816000000002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318.95</v>
      </c>
      <c r="D238" s="36">
        <v>316.76666666666665</v>
      </c>
      <c r="E238" s="36">
        <v>310.73333333333329</v>
      </c>
      <c r="F238" s="36">
        <v>302.51666666666665</v>
      </c>
      <c r="G238" s="36">
        <v>296.48333333333329</v>
      </c>
      <c r="H238" s="36">
        <v>324.98333333333329</v>
      </c>
      <c r="I238" s="36">
        <v>331.01666666666659</v>
      </c>
      <c r="J238" s="36">
        <v>339.23333333333329</v>
      </c>
      <c r="K238" s="31">
        <v>322.8</v>
      </c>
      <c r="L238" s="31">
        <v>308.55</v>
      </c>
      <c r="M238" s="31">
        <v>148.99744000000001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466.55</v>
      </c>
      <c r="D239" s="36">
        <v>470.61666666666662</v>
      </c>
      <c r="E239" s="36">
        <v>461.78333333333325</v>
      </c>
      <c r="F239" s="36">
        <v>457.01666666666665</v>
      </c>
      <c r="G239" s="36">
        <v>448.18333333333328</v>
      </c>
      <c r="H239" s="36">
        <v>475.38333333333321</v>
      </c>
      <c r="I239" s="36">
        <v>484.21666666666658</v>
      </c>
      <c r="J239" s="36">
        <v>488.98333333333318</v>
      </c>
      <c r="K239" s="31">
        <v>479.45</v>
      </c>
      <c r="L239" s="31">
        <v>465.85</v>
      </c>
      <c r="M239" s="31">
        <v>180.66586000000001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302.85000000000002</v>
      </c>
      <c r="D240" s="36">
        <v>302.45</v>
      </c>
      <c r="E240" s="36">
        <v>288.5</v>
      </c>
      <c r="F240" s="36">
        <v>274.15000000000003</v>
      </c>
      <c r="G240" s="36">
        <v>260.20000000000005</v>
      </c>
      <c r="H240" s="36">
        <v>316.79999999999995</v>
      </c>
      <c r="I240" s="36">
        <v>330.74999999999989</v>
      </c>
      <c r="J240" s="36">
        <v>345.09999999999991</v>
      </c>
      <c r="K240" s="31">
        <v>316.39999999999998</v>
      </c>
      <c r="L240" s="31">
        <v>288.10000000000002</v>
      </c>
      <c r="M240" s="31">
        <v>68.302239999999998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351.35</v>
      </c>
      <c r="D241" s="36">
        <v>348.63333333333338</v>
      </c>
      <c r="E241" s="36">
        <v>338.56666666666678</v>
      </c>
      <c r="F241" s="36">
        <v>325.78333333333342</v>
      </c>
      <c r="G241" s="36">
        <v>315.71666666666681</v>
      </c>
      <c r="H241" s="36">
        <v>361.41666666666674</v>
      </c>
      <c r="I241" s="36">
        <v>371.48333333333335</v>
      </c>
      <c r="J241" s="36">
        <v>384.26666666666671</v>
      </c>
      <c r="K241" s="31">
        <v>358.7</v>
      </c>
      <c r="L241" s="31">
        <v>335.85</v>
      </c>
      <c r="M241" s="31">
        <v>114.10919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167.29</v>
      </c>
      <c r="D242" s="36">
        <v>166.72666666666666</v>
      </c>
      <c r="E242" s="36">
        <v>164.11333333333332</v>
      </c>
      <c r="F242" s="36">
        <v>160.93666666666667</v>
      </c>
      <c r="G242" s="36">
        <v>158.32333333333332</v>
      </c>
      <c r="H242" s="36">
        <v>169.90333333333331</v>
      </c>
      <c r="I242" s="36">
        <v>172.51666666666665</v>
      </c>
      <c r="J242" s="36">
        <v>175.6933333333333</v>
      </c>
      <c r="K242" s="31">
        <v>169.34</v>
      </c>
      <c r="L242" s="31">
        <v>163.55000000000001</v>
      </c>
      <c r="M242" s="31">
        <v>36.374780000000001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2855.75</v>
      </c>
      <c r="D243" s="36">
        <v>2821.1666666666665</v>
      </c>
      <c r="E243" s="36">
        <v>2772.9333333333329</v>
      </c>
      <c r="F243" s="36">
        <v>2690.1166666666663</v>
      </c>
      <c r="G243" s="36">
        <v>2641.8833333333328</v>
      </c>
      <c r="H243" s="36">
        <v>2903.9833333333331</v>
      </c>
      <c r="I243" s="36">
        <v>2952.2166666666667</v>
      </c>
      <c r="J243" s="36">
        <v>3035.0333333333333</v>
      </c>
      <c r="K243" s="31">
        <v>2869.4</v>
      </c>
      <c r="L243" s="31">
        <v>2738.35</v>
      </c>
      <c r="M243" s="31">
        <v>1.48153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569.5</v>
      </c>
      <c r="D244" s="36">
        <v>566.66666666666663</v>
      </c>
      <c r="E244" s="36">
        <v>556.83333333333326</v>
      </c>
      <c r="F244" s="36">
        <v>544.16666666666663</v>
      </c>
      <c r="G244" s="36">
        <v>534.33333333333326</v>
      </c>
      <c r="H244" s="36">
        <v>579.33333333333326</v>
      </c>
      <c r="I244" s="36">
        <v>589.16666666666652</v>
      </c>
      <c r="J244" s="36">
        <v>601.83333333333326</v>
      </c>
      <c r="K244" s="31">
        <v>576.5</v>
      </c>
      <c r="L244" s="31">
        <v>554</v>
      </c>
      <c r="M244" s="31">
        <v>9.9526699999999995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171.54</v>
      </c>
      <c r="D245" s="36">
        <v>170.26666666666665</v>
      </c>
      <c r="E245" s="36">
        <v>167.67333333333329</v>
      </c>
      <c r="F245" s="36">
        <v>163.80666666666664</v>
      </c>
      <c r="G245" s="36">
        <v>161.21333333333328</v>
      </c>
      <c r="H245" s="36">
        <v>174.1333333333333</v>
      </c>
      <c r="I245" s="36">
        <v>176.72666666666666</v>
      </c>
      <c r="J245" s="36">
        <v>180.59333333333331</v>
      </c>
      <c r="K245" s="31">
        <v>172.86</v>
      </c>
      <c r="L245" s="31">
        <v>166.4</v>
      </c>
      <c r="M245" s="31">
        <v>109.82908999999999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620.35</v>
      </c>
      <c r="D246" s="36">
        <v>608.30000000000007</v>
      </c>
      <c r="E246" s="36">
        <v>585.15000000000009</v>
      </c>
      <c r="F246" s="36">
        <v>549.95000000000005</v>
      </c>
      <c r="G246" s="36">
        <v>526.80000000000007</v>
      </c>
      <c r="H246" s="36">
        <v>643.50000000000011</v>
      </c>
      <c r="I246" s="36">
        <v>666.65</v>
      </c>
      <c r="J246" s="36">
        <v>701.85000000000014</v>
      </c>
      <c r="K246" s="31">
        <v>631.45000000000005</v>
      </c>
      <c r="L246" s="31">
        <v>573.1</v>
      </c>
      <c r="M246" s="31">
        <v>261.09343999999999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168.19</v>
      </c>
      <c r="D247" s="36">
        <v>167.02333333333334</v>
      </c>
      <c r="E247" s="36">
        <v>165.04666666666668</v>
      </c>
      <c r="F247" s="36">
        <v>161.90333333333334</v>
      </c>
      <c r="G247" s="36">
        <v>159.92666666666668</v>
      </c>
      <c r="H247" s="36">
        <v>170.16666666666669</v>
      </c>
      <c r="I247" s="36">
        <v>172.14333333333332</v>
      </c>
      <c r="J247" s="36">
        <v>175.28666666666669</v>
      </c>
      <c r="K247" s="31">
        <v>169</v>
      </c>
      <c r="L247" s="31">
        <v>163.88</v>
      </c>
      <c r="M247" s="31">
        <v>171.40562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64.81</v>
      </c>
      <c r="D248" s="36">
        <v>65.053333333333342</v>
      </c>
      <c r="E248" s="36">
        <v>63.556666666666686</v>
      </c>
      <c r="F248" s="36">
        <v>62.303333333333342</v>
      </c>
      <c r="G248" s="36">
        <v>60.806666666666686</v>
      </c>
      <c r="H248" s="36">
        <v>66.306666666666686</v>
      </c>
      <c r="I248" s="36">
        <v>67.803333333333356</v>
      </c>
      <c r="J248" s="36">
        <v>69.056666666666686</v>
      </c>
      <c r="K248" s="31">
        <v>66.55</v>
      </c>
      <c r="L248" s="31">
        <v>63.8</v>
      </c>
      <c r="M248" s="31">
        <v>265.91118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1006.25</v>
      </c>
      <c r="D249" s="36">
        <v>996.4</v>
      </c>
      <c r="E249" s="36">
        <v>980.84999999999991</v>
      </c>
      <c r="F249" s="36">
        <v>955.44999999999993</v>
      </c>
      <c r="G249" s="36">
        <v>939.89999999999986</v>
      </c>
      <c r="H249" s="36">
        <v>1021.8</v>
      </c>
      <c r="I249" s="36">
        <v>1037.3499999999999</v>
      </c>
      <c r="J249" s="36">
        <v>1062.75</v>
      </c>
      <c r="K249" s="31">
        <v>1011.95</v>
      </c>
      <c r="L249" s="31">
        <v>971</v>
      </c>
      <c r="M249" s="31">
        <v>28.198519999999998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204.58</v>
      </c>
      <c r="D250" s="36">
        <v>205.12666666666667</v>
      </c>
      <c r="E250" s="36">
        <v>201.05333333333334</v>
      </c>
      <c r="F250" s="36">
        <v>197.52666666666667</v>
      </c>
      <c r="G250" s="36">
        <v>193.45333333333335</v>
      </c>
      <c r="H250" s="36">
        <v>208.65333333333334</v>
      </c>
      <c r="I250" s="36">
        <v>212.72666666666666</v>
      </c>
      <c r="J250" s="36">
        <v>216.25333333333333</v>
      </c>
      <c r="K250" s="31">
        <v>209.2</v>
      </c>
      <c r="L250" s="31">
        <v>201.6</v>
      </c>
      <c r="M250" s="31">
        <v>721.52927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1469.3</v>
      </c>
      <c r="D251" s="36">
        <v>1458.2333333333333</v>
      </c>
      <c r="E251" s="36">
        <v>1440.2666666666667</v>
      </c>
      <c r="F251" s="36">
        <v>1411.2333333333333</v>
      </c>
      <c r="G251" s="36">
        <v>1393.2666666666667</v>
      </c>
      <c r="H251" s="36">
        <v>1487.2666666666667</v>
      </c>
      <c r="I251" s="36">
        <v>1505.2333333333333</v>
      </c>
      <c r="J251" s="36">
        <v>1534.2666666666667</v>
      </c>
      <c r="K251" s="31">
        <v>1476.2</v>
      </c>
      <c r="L251" s="31">
        <v>1429.2</v>
      </c>
      <c r="M251" s="31">
        <v>0.85475000000000001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544.54999999999995</v>
      </c>
      <c r="D252" s="36">
        <v>538.58333333333337</v>
      </c>
      <c r="E252" s="36">
        <v>529.2166666666667</v>
      </c>
      <c r="F252" s="36">
        <v>513.88333333333333</v>
      </c>
      <c r="G252" s="36">
        <v>504.51666666666665</v>
      </c>
      <c r="H252" s="36">
        <v>553.91666666666674</v>
      </c>
      <c r="I252" s="36">
        <v>563.2833333333333</v>
      </c>
      <c r="J252" s="36">
        <v>578.61666666666679</v>
      </c>
      <c r="K252" s="31">
        <v>547.95000000000005</v>
      </c>
      <c r="L252" s="31">
        <v>523.25</v>
      </c>
      <c r="M252" s="31">
        <v>23.495419999999999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421.75</v>
      </c>
      <c r="D253" s="36">
        <v>416.09999999999997</v>
      </c>
      <c r="E253" s="36">
        <v>409.29999999999995</v>
      </c>
      <c r="F253" s="36">
        <v>396.84999999999997</v>
      </c>
      <c r="G253" s="36">
        <v>390.04999999999995</v>
      </c>
      <c r="H253" s="36">
        <v>428.54999999999995</v>
      </c>
      <c r="I253" s="36">
        <v>435.35</v>
      </c>
      <c r="J253" s="36">
        <v>447.79999999999995</v>
      </c>
      <c r="K253" s="31">
        <v>422.9</v>
      </c>
      <c r="L253" s="31">
        <v>403.65</v>
      </c>
      <c r="M253" s="31">
        <v>126.53379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1423.4</v>
      </c>
      <c r="D254" s="36">
        <v>1420.9833333333336</v>
      </c>
      <c r="E254" s="36">
        <v>1412.0166666666671</v>
      </c>
      <c r="F254" s="36">
        <v>1400.6333333333334</v>
      </c>
      <c r="G254" s="36">
        <v>1391.666666666667</v>
      </c>
      <c r="H254" s="36">
        <v>1432.3666666666672</v>
      </c>
      <c r="I254" s="36">
        <v>1441.3333333333335</v>
      </c>
      <c r="J254" s="36">
        <v>1452.7166666666674</v>
      </c>
      <c r="K254" s="31">
        <v>1429.95</v>
      </c>
      <c r="L254" s="31">
        <v>1409.6</v>
      </c>
      <c r="M254" s="31">
        <v>28.836739999999999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6929.65</v>
      </c>
      <c r="D255" s="36">
        <v>6903.5166666666673</v>
      </c>
      <c r="E255" s="36">
        <v>6789.9833333333345</v>
      </c>
      <c r="F255" s="36">
        <v>6650.3166666666675</v>
      </c>
      <c r="G255" s="36">
        <v>6536.7833333333347</v>
      </c>
      <c r="H255" s="36">
        <v>7043.1833333333343</v>
      </c>
      <c r="I255" s="36">
        <v>7156.7166666666672</v>
      </c>
      <c r="J255" s="36">
        <v>7296.3833333333341</v>
      </c>
      <c r="K255" s="31">
        <v>7017.05</v>
      </c>
      <c r="L255" s="31">
        <v>6763.85</v>
      </c>
      <c r="M255" s="31">
        <v>2.93634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1810.85</v>
      </c>
      <c r="D256" s="36">
        <v>1808.9333333333334</v>
      </c>
      <c r="E256" s="36">
        <v>1794.8666666666668</v>
      </c>
      <c r="F256" s="36">
        <v>1778.8833333333334</v>
      </c>
      <c r="G256" s="36">
        <v>1764.8166666666668</v>
      </c>
      <c r="H256" s="36">
        <v>1824.9166666666667</v>
      </c>
      <c r="I256" s="36">
        <v>1838.9833333333333</v>
      </c>
      <c r="J256" s="36">
        <v>1854.9666666666667</v>
      </c>
      <c r="K256" s="31">
        <v>1823</v>
      </c>
      <c r="L256" s="31">
        <v>1792.95</v>
      </c>
      <c r="M256" s="31">
        <v>84.621260000000007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149.61000000000001</v>
      </c>
      <c r="D257" s="36">
        <v>152.10666666666668</v>
      </c>
      <c r="E257" s="36">
        <v>144.65333333333336</v>
      </c>
      <c r="F257" s="36">
        <v>139.69666666666669</v>
      </c>
      <c r="G257" s="36">
        <v>132.24333333333337</v>
      </c>
      <c r="H257" s="36">
        <v>157.06333333333336</v>
      </c>
      <c r="I257" s="36">
        <v>164.51666666666668</v>
      </c>
      <c r="J257" s="36">
        <v>169.47333333333336</v>
      </c>
      <c r="K257" s="31">
        <v>159.56</v>
      </c>
      <c r="L257" s="31">
        <v>147.15</v>
      </c>
      <c r="M257" s="31">
        <v>156.74270000000001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1022.7</v>
      </c>
      <c r="D258" s="36">
        <v>1034.8999999999999</v>
      </c>
      <c r="E258" s="36">
        <v>995.79999999999973</v>
      </c>
      <c r="F258" s="36">
        <v>968.89999999999986</v>
      </c>
      <c r="G258" s="36">
        <v>929.79999999999973</v>
      </c>
      <c r="H258" s="36">
        <v>1061.7999999999997</v>
      </c>
      <c r="I258" s="36">
        <v>1100.8999999999996</v>
      </c>
      <c r="J258" s="36">
        <v>1127.7999999999997</v>
      </c>
      <c r="K258" s="31">
        <v>1074</v>
      </c>
      <c r="L258" s="31">
        <v>1008</v>
      </c>
      <c r="M258" s="31">
        <v>4.1043399999999997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4336.55</v>
      </c>
      <c r="D259" s="36">
        <v>4314.0333333333328</v>
      </c>
      <c r="E259" s="36">
        <v>4273.0666666666657</v>
      </c>
      <c r="F259" s="36">
        <v>4209.583333333333</v>
      </c>
      <c r="G259" s="36">
        <v>4168.6166666666659</v>
      </c>
      <c r="H259" s="36">
        <v>4377.5166666666655</v>
      </c>
      <c r="I259" s="36">
        <v>4418.4833333333327</v>
      </c>
      <c r="J259" s="36">
        <v>4481.9666666666653</v>
      </c>
      <c r="K259" s="31">
        <v>4355</v>
      </c>
      <c r="L259" s="31">
        <v>4250.55</v>
      </c>
      <c r="M259" s="31">
        <v>6.0371800000000002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1213.8</v>
      </c>
      <c r="D260" s="36">
        <v>1204.8</v>
      </c>
      <c r="E260" s="36">
        <v>1190</v>
      </c>
      <c r="F260" s="36">
        <v>1166.2</v>
      </c>
      <c r="G260" s="36">
        <v>1151.4000000000001</v>
      </c>
      <c r="H260" s="36">
        <v>1228.5999999999999</v>
      </c>
      <c r="I260" s="36">
        <v>1243.3999999999996</v>
      </c>
      <c r="J260" s="36">
        <v>1267.1999999999998</v>
      </c>
      <c r="K260" s="31">
        <v>1219.5999999999999</v>
      </c>
      <c r="L260" s="31">
        <v>1181</v>
      </c>
      <c r="M260" s="31">
        <v>1.30975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1812.05</v>
      </c>
      <c r="D261" s="36">
        <v>1805.5333333333335</v>
      </c>
      <c r="E261" s="36">
        <v>1791.5666666666671</v>
      </c>
      <c r="F261" s="36">
        <v>1771.0833333333335</v>
      </c>
      <c r="G261" s="36">
        <v>1757.116666666667</v>
      </c>
      <c r="H261" s="36">
        <v>1826.0166666666671</v>
      </c>
      <c r="I261" s="36">
        <v>1839.9833333333338</v>
      </c>
      <c r="J261" s="36">
        <v>1860.4666666666672</v>
      </c>
      <c r="K261" s="31">
        <v>1819.5</v>
      </c>
      <c r="L261" s="31">
        <v>1785.05</v>
      </c>
      <c r="M261" s="31">
        <v>0.76144000000000001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4471.95</v>
      </c>
      <c r="D262" s="36">
        <v>4404.8166666666666</v>
      </c>
      <c r="E262" s="36">
        <v>4324.9333333333334</v>
      </c>
      <c r="F262" s="36">
        <v>4177.916666666667</v>
      </c>
      <c r="G262" s="36">
        <v>4098.0333333333338</v>
      </c>
      <c r="H262" s="36">
        <v>4551.833333333333</v>
      </c>
      <c r="I262" s="36">
        <v>4631.7166666666662</v>
      </c>
      <c r="J262" s="36">
        <v>4778.7333333333327</v>
      </c>
      <c r="K262" s="31">
        <v>4484.7</v>
      </c>
      <c r="L262" s="31">
        <v>4257.8</v>
      </c>
      <c r="M262" s="31">
        <v>4.56135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1988.5</v>
      </c>
      <c r="D263" s="36">
        <v>1968.0833333333333</v>
      </c>
      <c r="E263" s="36">
        <v>1938.8666666666666</v>
      </c>
      <c r="F263" s="36">
        <v>1889.2333333333333</v>
      </c>
      <c r="G263" s="36">
        <v>1860.0166666666667</v>
      </c>
      <c r="H263" s="36">
        <v>2017.7166666666665</v>
      </c>
      <c r="I263" s="36">
        <v>2046.9333333333332</v>
      </c>
      <c r="J263" s="36">
        <v>2096.5666666666666</v>
      </c>
      <c r="K263" s="31">
        <v>1997.3</v>
      </c>
      <c r="L263" s="31">
        <v>1918.45</v>
      </c>
      <c r="M263" s="31">
        <v>1.3488800000000001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843.75</v>
      </c>
      <c r="D264" s="36">
        <v>842.9666666666667</v>
      </c>
      <c r="E264" s="36">
        <v>837.78333333333342</v>
      </c>
      <c r="F264" s="36">
        <v>831.81666666666672</v>
      </c>
      <c r="G264" s="36">
        <v>826.63333333333344</v>
      </c>
      <c r="H264" s="36">
        <v>848.93333333333339</v>
      </c>
      <c r="I264" s="36">
        <v>854.11666666666679</v>
      </c>
      <c r="J264" s="36">
        <v>860.08333333333337</v>
      </c>
      <c r="K264" s="31">
        <v>848.15</v>
      </c>
      <c r="L264" s="31">
        <v>837</v>
      </c>
      <c r="M264" s="31">
        <v>1.06291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568.15</v>
      </c>
      <c r="D265" s="36">
        <v>559.51666666666665</v>
      </c>
      <c r="E265" s="36">
        <v>545.38333333333333</v>
      </c>
      <c r="F265" s="36">
        <v>522.61666666666667</v>
      </c>
      <c r="G265" s="36">
        <v>508.48333333333335</v>
      </c>
      <c r="H265" s="36">
        <v>582.2833333333333</v>
      </c>
      <c r="I265" s="36">
        <v>596.41666666666652</v>
      </c>
      <c r="J265" s="36">
        <v>619.18333333333328</v>
      </c>
      <c r="K265" s="31">
        <v>573.65</v>
      </c>
      <c r="L265" s="31">
        <v>536.75</v>
      </c>
      <c r="M265" s="31">
        <v>7.5974700000000004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94.99</v>
      </c>
      <c r="D266" s="36">
        <v>94.236666666666679</v>
      </c>
      <c r="E266" s="36">
        <v>92.663333333333355</v>
      </c>
      <c r="F266" s="36">
        <v>90.336666666666673</v>
      </c>
      <c r="G266" s="36">
        <v>88.76333333333335</v>
      </c>
      <c r="H266" s="36">
        <v>96.563333333333361</v>
      </c>
      <c r="I266" s="36">
        <v>98.136666666666684</v>
      </c>
      <c r="J266" s="36">
        <v>100.46333333333337</v>
      </c>
      <c r="K266" s="31">
        <v>95.81</v>
      </c>
      <c r="L266" s="31">
        <v>91.91</v>
      </c>
      <c r="M266" s="31">
        <v>23.631129999999999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709.8</v>
      </c>
      <c r="D267" s="36">
        <v>712.7833333333333</v>
      </c>
      <c r="E267" s="36">
        <v>699.56666666666661</v>
      </c>
      <c r="F267" s="36">
        <v>689.33333333333326</v>
      </c>
      <c r="G267" s="36">
        <v>676.11666666666656</v>
      </c>
      <c r="H267" s="36">
        <v>723.01666666666665</v>
      </c>
      <c r="I267" s="36">
        <v>736.23333333333335</v>
      </c>
      <c r="J267" s="36">
        <v>746.4666666666667</v>
      </c>
      <c r="K267" s="31">
        <v>726</v>
      </c>
      <c r="L267" s="31">
        <v>702.55</v>
      </c>
      <c r="M267" s="31">
        <v>39.69726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317.45</v>
      </c>
      <c r="D268" s="36">
        <v>315.7</v>
      </c>
      <c r="E268" s="36">
        <v>309.79999999999995</v>
      </c>
      <c r="F268" s="36">
        <v>302.14999999999998</v>
      </c>
      <c r="G268" s="36">
        <v>296.24999999999994</v>
      </c>
      <c r="H268" s="36">
        <v>323.34999999999997</v>
      </c>
      <c r="I268" s="36">
        <v>329.24999999999994</v>
      </c>
      <c r="J268" s="36">
        <v>336.9</v>
      </c>
      <c r="K268" s="31">
        <v>321.60000000000002</v>
      </c>
      <c r="L268" s="31">
        <v>308.05</v>
      </c>
      <c r="M268" s="31">
        <v>42.803849999999997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888.55</v>
      </c>
      <c r="D269" s="36">
        <v>882.36666666666667</v>
      </c>
      <c r="E269" s="36">
        <v>871.33333333333337</v>
      </c>
      <c r="F269" s="36">
        <v>854.11666666666667</v>
      </c>
      <c r="G269" s="36">
        <v>843.08333333333337</v>
      </c>
      <c r="H269" s="36">
        <v>899.58333333333337</v>
      </c>
      <c r="I269" s="36">
        <v>910.61666666666667</v>
      </c>
      <c r="J269" s="36">
        <v>927.83333333333337</v>
      </c>
      <c r="K269" s="31">
        <v>893.4</v>
      </c>
      <c r="L269" s="31">
        <v>865.15</v>
      </c>
      <c r="M269" s="31">
        <v>27.253730000000001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810.3</v>
      </c>
      <c r="D270" s="36">
        <v>809.05000000000007</v>
      </c>
      <c r="E270" s="36">
        <v>784.35000000000014</v>
      </c>
      <c r="F270" s="36">
        <v>758.40000000000009</v>
      </c>
      <c r="G270" s="36">
        <v>733.70000000000016</v>
      </c>
      <c r="H270" s="36">
        <v>835.00000000000011</v>
      </c>
      <c r="I270" s="36">
        <v>859.70000000000016</v>
      </c>
      <c r="J270" s="36">
        <v>885.65000000000009</v>
      </c>
      <c r="K270" s="31">
        <v>833.75</v>
      </c>
      <c r="L270" s="31">
        <v>783.1</v>
      </c>
      <c r="M270" s="31">
        <v>0.39223999999999998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110.38</v>
      </c>
      <c r="D271" s="36">
        <v>110.00333333333333</v>
      </c>
      <c r="E271" s="36">
        <v>108.14666666666666</v>
      </c>
      <c r="F271" s="36">
        <v>105.91333333333333</v>
      </c>
      <c r="G271" s="36">
        <v>104.05666666666666</v>
      </c>
      <c r="H271" s="36">
        <v>112.23666666666666</v>
      </c>
      <c r="I271" s="36">
        <v>114.09333333333335</v>
      </c>
      <c r="J271" s="36">
        <v>116.32666666666667</v>
      </c>
      <c r="K271" s="31">
        <v>111.86</v>
      </c>
      <c r="L271" s="31">
        <v>107.77</v>
      </c>
      <c r="M271" s="31">
        <v>26.333200000000001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551.65</v>
      </c>
      <c r="D272" s="36">
        <v>547.63333333333333</v>
      </c>
      <c r="E272" s="36">
        <v>538.76666666666665</v>
      </c>
      <c r="F272" s="36">
        <v>525.88333333333333</v>
      </c>
      <c r="G272" s="36">
        <v>517.01666666666665</v>
      </c>
      <c r="H272" s="36">
        <v>560.51666666666665</v>
      </c>
      <c r="I272" s="36">
        <v>569.38333333333321</v>
      </c>
      <c r="J272" s="36">
        <v>582.26666666666665</v>
      </c>
      <c r="K272" s="31">
        <v>556.5</v>
      </c>
      <c r="L272" s="31">
        <v>534.75</v>
      </c>
      <c r="M272" s="31">
        <v>8.8716100000000004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748.6</v>
      </c>
      <c r="D273" s="36">
        <v>744.33333333333337</v>
      </c>
      <c r="E273" s="36">
        <v>733.76666666666677</v>
      </c>
      <c r="F273" s="36">
        <v>718.93333333333339</v>
      </c>
      <c r="G273" s="36">
        <v>708.36666666666679</v>
      </c>
      <c r="H273" s="36">
        <v>759.16666666666674</v>
      </c>
      <c r="I273" s="36">
        <v>769.73333333333335</v>
      </c>
      <c r="J273" s="36">
        <v>784.56666666666672</v>
      </c>
      <c r="K273" s="31">
        <v>754.9</v>
      </c>
      <c r="L273" s="31">
        <v>729.5</v>
      </c>
      <c r="M273" s="31">
        <v>13.57832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952.6</v>
      </c>
      <c r="D274" s="36">
        <v>947.16666666666663</v>
      </c>
      <c r="E274" s="36">
        <v>935.7833333333333</v>
      </c>
      <c r="F274" s="36">
        <v>918.9666666666667</v>
      </c>
      <c r="G274" s="36">
        <v>907.58333333333337</v>
      </c>
      <c r="H274" s="36">
        <v>963.98333333333323</v>
      </c>
      <c r="I274" s="36">
        <v>975.36666666666667</v>
      </c>
      <c r="J274" s="36">
        <v>992.18333333333317</v>
      </c>
      <c r="K274" s="31">
        <v>958.55</v>
      </c>
      <c r="L274" s="31">
        <v>930.35</v>
      </c>
      <c r="M274" s="31">
        <v>24.89828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340.95</v>
      </c>
      <c r="D275" s="36">
        <v>339.41666666666669</v>
      </c>
      <c r="E275" s="36">
        <v>335.83333333333337</v>
      </c>
      <c r="F275" s="36">
        <v>330.7166666666667</v>
      </c>
      <c r="G275" s="36">
        <v>327.13333333333338</v>
      </c>
      <c r="H275" s="36">
        <v>344.53333333333336</v>
      </c>
      <c r="I275" s="36">
        <v>348.11666666666673</v>
      </c>
      <c r="J275" s="36">
        <v>353.23333333333335</v>
      </c>
      <c r="K275" s="31">
        <v>343</v>
      </c>
      <c r="L275" s="31">
        <v>334.3</v>
      </c>
      <c r="M275" s="31">
        <v>122.79130000000001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569.29999999999995</v>
      </c>
      <c r="D276" s="36">
        <v>564.9666666666667</v>
      </c>
      <c r="E276" s="36">
        <v>553.08333333333337</v>
      </c>
      <c r="F276" s="36">
        <v>536.86666666666667</v>
      </c>
      <c r="G276" s="36">
        <v>524.98333333333335</v>
      </c>
      <c r="H276" s="36">
        <v>581.18333333333339</v>
      </c>
      <c r="I276" s="36">
        <v>593.06666666666661</v>
      </c>
      <c r="J276" s="36">
        <v>609.28333333333342</v>
      </c>
      <c r="K276" s="31">
        <v>576.85</v>
      </c>
      <c r="L276" s="31">
        <v>548.75</v>
      </c>
      <c r="M276" s="31">
        <v>28.313089999999999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555.95000000000005</v>
      </c>
      <c r="D277" s="36">
        <v>554.01666666666665</v>
      </c>
      <c r="E277" s="36">
        <v>548.23333333333335</v>
      </c>
      <c r="F277" s="36">
        <v>540.51666666666665</v>
      </c>
      <c r="G277" s="36">
        <v>534.73333333333335</v>
      </c>
      <c r="H277" s="36">
        <v>561.73333333333335</v>
      </c>
      <c r="I277" s="36">
        <v>567.51666666666665</v>
      </c>
      <c r="J277" s="36">
        <v>575.23333333333335</v>
      </c>
      <c r="K277" s="31">
        <v>559.79999999999995</v>
      </c>
      <c r="L277" s="31">
        <v>546.29999999999995</v>
      </c>
      <c r="M277" s="31">
        <v>3.50589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724.3</v>
      </c>
      <c r="D278" s="36">
        <v>727.19999999999993</v>
      </c>
      <c r="E278" s="36">
        <v>706.09999999999991</v>
      </c>
      <c r="F278" s="36">
        <v>687.9</v>
      </c>
      <c r="G278" s="36">
        <v>666.8</v>
      </c>
      <c r="H278" s="36">
        <v>745.39999999999986</v>
      </c>
      <c r="I278" s="36">
        <v>766.5</v>
      </c>
      <c r="J278" s="36">
        <v>784.69999999999982</v>
      </c>
      <c r="K278" s="31">
        <v>748.3</v>
      </c>
      <c r="L278" s="31">
        <v>709</v>
      </c>
      <c r="M278" s="31">
        <v>5.4985400000000002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641.95000000000005</v>
      </c>
      <c r="D279" s="36">
        <v>630</v>
      </c>
      <c r="E279" s="36">
        <v>615</v>
      </c>
      <c r="F279" s="36">
        <v>588.04999999999995</v>
      </c>
      <c r="G279" s="36">
        <v>573.04999999999995</v>
      </c>
      <c r="H279" s="36">
        <v>656.95</v>
      </c>
      <c r="I279" s="36">
        <v>671.95</v>
      </c>
      <c r="J279" s="36">
        <v>698.90000000000009</v>
      </c>
      <c r="K279" s="31">
        <v>645</v>
      </c>
      <c r="L279" s="31">
        <v>603.04999999999995</v>
      </c>
      <c r="M279" s="31">
        <v>16.333639999999999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1246.3</v>
      </c>
      <c r="D280" s="36">
        <v>1262.9666666666665</v>
      </c>
      <c r="E280" s="36">
        <v>1216.333333333333</v>
      </c>
      <c r="F280" s="36">
        <v>1186.3666666666666</v>
      </c>
      <c r="G280" s="36">
        <v>1139.7333333333331</v>
      </c>
      <c r="H280" s="36">
        <v>1292.9333333333329</v>
      </c>
      <c r="I280" s="36">
        <v>1339.5666666666666</v>
      </c>
      <c r="J280" s="36">
        <v>1369.5333333333328</v>
      </c>
      <c r="K280" s="31">
        <v>1309.5999999999999</v>
      </c>
      <c r="L280" s="31">
        <v>1233</v>
      </c>
      <c r="M280" s="31">
        <v>19.247920000000001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496.9</v>
      </c>
      <c r="D281" s="36">
        <v>495.93333333333334</v>
      </c>
      <c r="E281" s="36">
        <v>486.9666666666667</v>
      </c>
      <c r="F281" s="36">
        <v>477.03333333333336</v>
      </c>
      <c r="G281" s="36">
        <v>468.06666666666672</v>
      </c>
      <c r="H281" s="36">
        <v>505.86666666666667</v>
      </c>
      <c r="I281" s="36">
        <v>514.83333333333326</v>
      </c>
      <c r="J281" s="36">
        <v>524.76666666666665</v>
      </c>
      <c r="K281" s="31">
        <v>504.9</v>
      </c>
      <c r="L281" s="31">
        <v>486</v>
      </c>
      <c r="M281" s="31">
        <v>7.53207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848.45</v>
      </c>
      <c r="D282" s="36">
        <v>841.25</v>
      </c>
      <c r="E282" s="36">
        <v>828.85</v>
      </c>
      <c r="F282" s="36">
        <v>809.25</v>
      </c>
      <c r="G282" s="36">
        <v>796.85</v>
      </c>
      <c r="H282" s="36">
        <v>860.85</v>
      </c>
      <c r="I282" s="36">
        <v>873.25000000000011</v>
      </c>
      <c r="J282" s="36">
        <v>892.85</v>
      </c>
      <c r="K282" s="31">
        <v>853.65</v>
      </c>
      <c r="L282" s="31">
        <v>821.65</v>
      </c>
      <c r="M282" s="31">
        <v>0.93047000000000002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4121.3</v>
      </c>
      <c r="D283" s="36">
        <v>4063.5833333333335</v>
      </c>
      <c r="E283" s="36">
        <v>3983.7166666666672</v>
      </c>
      <c r="F283" s="36">
        <v>3846.1333333333337</v>
      </c>
      <c r="G283" s="36">
        <v>3766.2666666666673</v>
      </c>
      <c r="H283" s="36">
        <v>4201.166666666667</v>
      </c>
      <c r="I283" s="36">
        <v>4281.0333333333328</v>
      </c>
      <c r="J283" s="36">
        <v>4418.6166666666668</v>
      </c>
      <c r="K283" s="31">
        <v>4143.45</v>
      </c>
      <c r="L283" s="31">
        <v>3926</v>
      </c>
      <c r="M283" s="31">
        <v>4.4655399999999998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363.2</v>
      </c>
      <c r="D284" s="36">
        <v>354.01666666666665</v>
      </c>
      <c r="E284" s="36">
        <v>343.23333333333329</v>
      </c>
      <c r="F284" s="36">
        <v>323.26666666666665</v>
      </c>
      <c r="G284" s="36">
        <v>312.48333333333329</v>
      </c>
      <c r="H284" s="36">
        <v>373.98333333333329</v>
      </c>
      <c r="I284" s="36">
        <v>384.76666666666659</v>
      </c>
      <c r="J284" s="36">
        <v>404.73333333333329</v>
      </c>
      <c r="K284" s="31">
        <v>364.8</v>
      </c>
      <c r="L284" s="31">
        <v>334.05</v>
      </c>
      <c r="M284" s="31">
        <v>18.45459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1825.4</v>
      </c>
      <c r="D285" s="36">
        <v>1816.75</v>
      </c>
      <c r="E285" s="36">
        <v>1779.6</v>
      </c>
      <c r="F285" s="36">
        <v>1733.8</v>
      </c>
      <c r="G285" s="36">
        <v>1696.6499999999999</v>
      </c>
      <c r="H285" s="36">
        <v>1862.55</v>
      </c>
      <c r="I285" s="36">
        <v>1899.7</v>
      </c>
      <c r="J285" s="36">
        <v>1945.5</v>
      </c>
      <c r="K285" s="31">
        <v>1853.9</v>
      </c>
      <c r="L285" s="31">
        <v>1770.95</v>
      </c>
      <c r="M285" s="31">
        <v>8.6066199999999995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307</v>
      </c>
      <c r="D286" s="36">
        <v>307.05</v>
      </c>
      <c r="E286" s="36">
        <v>301.40000000000003</v>
      </c>
      <c r="F286" s="36">
        <v>295.8</v>
      </c>
      <c r="G286" s="36">
        <v>290.15000000000003</v>
      </c>
      <c r="H286" s="36">
        <v>312.65000000000003</v>
      </c>
      <c r="I286" s="36">
        <v>318.3</v>
      </c>
      <c r="J286" s="36">
        <v>323.90000000000003</v>
      </c>
      <c r="K286" s="31">
        <v>312.7</v>
      </c>
      <c r="L286" s="31">
        <v>301.45</v>
      </c>
      <c r="M286" s="31">
        <v>5.0468900000000003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4796.3500000000004</v>
      </c>
      <c r="D287" s="36">
        <v>4787.9333333333334</v>
      </c>
      <c r="E287" s="36">
        <v>4733.416666666667</v>
      </c>
      <c r="F287" s="36">
        <v>4670.4833333333336</v>
      </c>
      <c r="G287" s="36">
        <v>4615.9666666666672</v>
      </c>
      <c r="H287" s="36">
        <v>4850.8666666666668</v>
      </c>
      <c r="I287" s="36">
        <v>4905.3833333333332</v>
      </c>
      <c r="J287" s="36">
        <v>4968.3166666666666</v>
      </c>
      <c r="K287" s="31">
        <v>4842.45</v>
      </c>
      <c r="L287" s="31">
        <v>4725</v>
      </c>
      <c r="M287" s="31">
        <v>0.30225999999999997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1389.4</v>
      </c>
      <c r="D288" s="36">
        <v>1375.1166666666668</v>
      </c>
      <c r="E288" s="36">
        <v>1355.3333333333335</v>
      </c>
      <c r="F288" s="36">
        <v>1321.2666666666667</v>
      </c>
      <c r="G288" s="36">
        <v>1301.4833333333333</v>
      </c>
      <c r="H288" s="36">
        <v>1409.1833333333336</v>
      </c>
      <c r="I288" s="36">
        <v>1428.9666666666669</v>
      </c>
      <c r="J288" s="36">
        <v>1463.0333333333338</v>
      </c>
      <c r="K288" s="31">
        <v>1394.9</v>
      </c>
      <c r="L288" s="31">
        <v>1341.05</v>
      </c>
      <c r="M288" s="31">
        <v>3.83175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1316</v>
      </c>
      <c r="D289" s="36">
        <v>1328.8666666666666</v>
      </c>
      <c r="E289" s="36">
        <v>1294.1333333333332</v>
      </c>
      <c r="F289" s="36">
        <v>1272.2666666666667</v>
      </c>
      <c r="G289" s="36">
        <v>1237.5333333333333</v>
      </c>
      <c r="H289" s="36">
        <v>1350.7333333333331</v>
      </c>
      <c r="I289" s="36">
        <v>1385.4666666666662</v>
      </c>
      <c r="J289" s="36">
        <v>1407.333333333333</v>
      </c>
      <c r="K289" s="31">
        <v>1363.6</v>
      </c>
      <c r="L289" s="31">
        <v>1307</v>
      </c>
      <c r="M289" s="31">
        <v>2.9733200000000002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529.29999999999995</v>
      </c>
      <c r="D290" s="36">
        <v>531.7833333333333</v>
      </c>
      <c r="E290" s="36">
        <v>522.61666666666656</v>
      </c>
      <c r="F290" s="36">
        <v>515.93333333333328</v>
      </c>
      <c r="G290" s="36">
        <v>506.76666666666654</v>
      </c>
      <c r="H290" s="36">
        <v>538.46666666666658</v>
      </c>
      <c r="I290" s="36">
        <v>547.63333333333333</v>
      </c>
      <c r="J290" s="36">
        <v>554.31666666666661</v>
      </c>
      <c r="K290" s="31">
        <v>540.95000000000005</v>
      </c>
      <c r="L290" s="31">
        <v>525.1</v>
      </c>
      <c r="M290" s="31">
        <v>16.725899999999999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270.95</v>
      </c>
      <c r="D291" s="36">
        <v>270.59999999999997</v>
      </c>
      <c r="E291" s="36">
        <v>269.09999999999991</v>
      </c>
      <c r="F291" s="36">
        <v>267.24999999999994</v>
      </c>
      <c r="G291" s="36">
        <v>265.74999999999989</v>
      </c>
      <c r="H291" s="36">
        <v>272.44999999999993</v>
      </c>
      <c r="I291" s="36">
        <v>273.95000000000005</v>
      </c>
      <c r="J291" s="36">
        <v>275.79999999999995</v>
      </c>
      <c r="K291" s="31">
        <v>272.10000000000002</v>
      </c>
      <c r="L291" s="31">
        <v>268.75</v>
      </c>
      <c r="M291" s="31">
        <v>4.8519300000000003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211.58</v>
      </c>
      <c r="D292" s="36">
        <v>210.56000000000003</v>
      </c>
      <c r="E292" s="36">
        <v>207.12000000000006</v>
      </c>
      <c r="F292" s="36">
        <v>202.66000000000003</v>
      </c>
      <c r="G292" s="36">
        <v>199.22000000000006</v>
      </c>
      <c r="H292" s="36">
        <v>215.02000000000007</v>
      </c>
      <c r="I292" s="36">
        <v>218.46000000000006</v>
      </c>
      <c r="J292" s="36">
        <v>222.92000000000007</v>
      </c>
      <c r="K292" s="31">
        <v>214</v>
      </c>
      <c r="L292" s="31">
        <v>206.1</v>
      </c>
      <c r="M292" s="31">
        <v>24.310030000000001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3919.1</v>
      </c>
      <c r="D293" s="36">
        <v>3924.0333333333333</v>
      </c>
      <c r="E293" s="36">
        <v>3811.0666666666666</v>
      </c>
      <c r="F293" s="36">
        <v>3703.0333333333333</v>
      </c>
      <c r="G293" s="36">
        <v>3590.0666666666666</v>
      </c>
      <c r="H293" s="36">
        <v>4032.0666666666666</v>
      </c>
      <c r="I293" s="36">
        <v>4145.0333333333328</v>
      </c>
      <c r="J293" s="36">
        <v>4253.0666666666666</v>
      </c>
      <c r="K293" s="31">
        <v>4037</v>
      </c>
      <c r="L293" s="31">
        <v>3816</v>
      </c>
      <c r="M293" s="31">
        <v>1.74024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876.55</v>
      </c>
      <c r="D294" s="36">
        <v>872.31666666666661</v>
      </c>
      <c r="E294" s="36">
        <v>858.03333333333319</v>
      </c>
      <c r="F294" s="36">
        <v>839.51666666666654</v>
      </c>
      <c r="G294" s="36">
        <v>825.23333333333312</v>
      </c>
      <c r="H294" s="36">
        <v>890.83333333333326</v>
      </c>
      <c r="I294" s="36">
        <v>905.11666666666656</v>
      </c>
      <c r="J294" s="36">
        <v>923.63333333333333</v>
      </c>
      <c r="K294" s="31">
        <v>886.6</v>
      </c>
      <c r="L294" s="31">
        <v>853.8</v>
      </c>
      <c r="M294" s="31">
        <v>2.3344900000000002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733.35</v>
      </c>
      <c r="D295" s="36">
        <v>732.48333333333323</v>
      </c>
      <c r="E295" s="36">
        <v>714.96666666666647</v>
      </c>
      <c r="F295" s="36">
        <v>696.58333333333326</v>
      </c>
      <c r="G295" s="36">
        <v>679.06666666666649</v>
      </c>
      <c r="H295" s="36">
        <v>750.86666666666645</v>
      </c>
      <c r="I295" s="36">
        <v>768.3833333333331</v>
      </c>
      <c r="J295" s="36">
        <v>786.76666666666642</v>
      </c>
      <c r="K295" s="31">
        <v>750</v>
      </c>
      <c r="L295" s="31">
        <v>714.1</v>
      </c>
      <c r="M295" s="31">
        <v>4.1495800000000003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1757.55</v>
      </c>
      <c r="D296" s="36">
        <v>1775.8166666666668</v>
      </c>
      <c r="E296" s="36">
        <v>1730.6333333333337</v>
      </c>
      <c r="F296" s="36">
        <v>1703.7166666666669</v>
      </c>
      <c r="G296" s="36">
        <v>1658.5333333333338</v>
      </c>
      <c r="H296" s="36">
        <v>1802.7333333333336</v>
      </c>
      <c r="I296" s="36">
        <v>1847.9166666666665</v>
      </c>
      <c r="J296" s="36">
        <v>1874.8333333333335</v>
      </c>
      <c r="K296" s="31">
        <v>1821</v>
      </c>
      <c r="L296" s="31">
        <v>1748.9</v>
      </c>
      <c r="M296" s="31">
        <v>107.42361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2116.8000000000002</v>
      </c>
      <c r="D297" s="36">
        <v>2115.8000000000002</v>
      </c>
      <c r="E297" s="36">
        <v>2086.5500000000002</v>
      </c>
      <c r="F297" s="36">
        <v>2056.3000000000002</v>
      </c>
      <c r="G297" s="36">
        <v>2027.0500000000002</v>
      </c>
      <c r="H297" s="36">
        <v>2146.0500000000002</v>
      </c>
      <c r="I297" s="36">
        <v>2175.3000000000002</v>
      </c>
      <c r="J297" s="36">
        <v>2205.5500000000002</v>
      </c>
      <c r="K297" s="31">
        <v>2145.0500000000002</v>
      </c>
      <c r="L297" s="31">
        <v>2085.5500000000002</v>
      </c>
      <c r="M297" s="31">
        <v>0.24260999999999999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173.73</v>
      </c>
      <c r="D298" s="36">
        <v>173.34333333333333</v>
      </c>
      <c r="E298" s="36">
        <v>170.88666666666666</v>
      </c>
      <c r="F298" s="36">
        <v>168.04333333333332</v>
      </c>
      <c r="G298" s="36">
        <v>165.58666666666664</v>
      </c>
      <c r="H298" s="36">
        <v>176.18666666666667</v>
      </c>
      <c r="I298" s="36">
        <v>178.64333333333332</v>
      </c>
      <c r="J298" s="36">
        <v>181.48666666666668</v>
      </c>
      <c r="K298" s="31">
        <v>175.8</v>
      </c>
      <c r="L298" s="31">
        <v>170.5</v>
      </c>
      <c r="M298" s="31">
        <v>79.179140000000004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5001.2</v>
      </c>
      <c r="D299" s="36">
        <v>4961.1166666666668</v>
      </c>
      <c r="E299" s="36">
        <v>4882.2333333333336</v>
      </c>
      <c r="F299" s="36">
        <v>4763.2666666666664</v>
      </c>
      <c r="G299" s="36">
        <v>4684.3833333333332</v>
      </c>
      <c r="H299" s="36">
        <v>5080.0833333333339</v>
      </c>
      <c r="I299" s="36">
        <v>5158.9666666666672</v>
      </c>
      <c r="J299" s="36">
        <v>5277.9333333333343</v>
      </c>
      <c r="K299" s="31">
        <v>5040</v>
      </c>
      <c r="L299" s="31">
        <v>4842.1499999999996</v>
      </c>
      <c r="M299" s="31">
        <v>3.7180200000000001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793.85</v>
      </c>
      <c r="D300" s="36">
        <v>784.75</v>
      </c>
      <c r="E300" s="36">
        <v>770.25</v>
      </c>
      <c r="F300" s="36">
        <v>746.65</v>
      </c>
      <c r="G300" s="36">
        <v>732.15</v>
      </c>
      <c r="H300" s="36">
        <v>808.35</v>
      </c>
      <c r="I300" s="36">
        <v>822.85</v>
      </c>
      <c r="J300" s="36">
        <v>846.45</v>
      </c>
      <c r="K300" s="31">
        <v>799.25</v>
      </c>
      <c r="L300" s="31">
        <v>761.15</v>
      </c>
      <c r="M300" s="31">
        <v>18.778649999999999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5718.35</v>
      </c>
      <c r="D301" s="36">
        <v>5719.8166666666666</v>
      </c>
      <c r="E301" s="36">
        <v>5659.583333333333</v>
      </c>
      <c r="F301" s="36">
        <v>5600.8166666666666</v>
      </c>
      <c r="G301" s="36">
        <v>5540.583333333333</v>
      </c>
      <c r="H301" s="36">
        <v>5778.583333333333</v>
      </c>
      <c r="I301" s="36">
        <v>5838.8166666666666</v>
      </c>
      <c r="J301" s="36">
        <v>5897.583333333333</v>
      </c>
      <c r="K301" s="31">
        <v>5780.05</v>
      </c>
      <c r="L301" s="31">
        <v>5661.05</v>
      </c>
      <c r="M301" s="31">
        <v>2.7145800000000002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3651.45</v>
      </c>
      <c r="D302" s="36">
        <v>3626.9666666666667</v>
      </c>
      <c r="E302" s="36">
        <v>3592.0833333333335</v>
      </c>
      <c r="F302" s="36">
        <v>3532.7166666666667</v>
      </c>
      <c r="G302" s="36">
        <v>3497.8333333333335</v>
      </c>
      <c r="H302" s="36">
        <v>3686.3333333333335</v>
      </c>
      <c r="I302" s="36">
        <v>3721.2166666666667</v>
      </c>
      <c r="J302" s="36">
        <v>3780.5833333333335</v>
      </c>
      <c r="K302" s="31">
        <v>3661.85</v>
      </c>
      <c r="L302" s="31">
        <v>3567.6</v>
      </c>
      <c r="M302" s="31">
        <v>36.390569999999997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534.5</v>
      </c>
      <c r="D303" s="36">
        <v>530.26666666666677</v>
      </c>
      <c r="E303" s="36">
        <v>517.13333333333355</v>
      </c>
      <c r="F303" s="36">
        <v>499.76666666666677</v>
      </c>
      <c r="G303" s="36">
        <v>486.63333333333355</v>
      </c>
      <c r="H303" s="36">
        <v>547.63333333333355</v>
      </c>
      <c r="I303" s="36">
        <v>560.76666666666677</v>
      </c>
      <c r="J303" s="36">
        <v>578.13333333333355</v>
      </c>
      <c r="K303" s="31">
        <v>543.4</v>
      </c>
      <c r="L303" s="31">
        <v>512.9</v>
      </c>
      <c r="M303" s="31">
        <v>4.0468599999999997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441.5</v>
      </c>
      <c r="D304" s="36">
        <v>440.7166666666667</v>
      </c>
      <c r="E304" s="36">
        <v>436.83333333333337</v>
      </c>
      <c r="F304" s="36">
        <v>432.16666666666669</v>
      </c>
      <c r="G304" s="36">
        <v>428.28333333333336</v>
      </c>
      <c r="H304" s="36">
        <v>445.38333333333338</v>
      </c>
      <c r="I304" s="36">
        <v>449.26666666666671</v>
      </c>
      <c r="J304" s="36">
        <v>453.93333333333339</v>
      </c>
      <c r="K304" s="31">
        <v>444.6</v>
      </c>
      <c r="L304" s="31">
        <v>436.05</v>
      </c>
      <c r="M304" s="31">
        <v>18.692609999999998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255.65</v>
      </c>
      <c r="D305" s="36">
        <v>254.9666666666667</v>
      </c>
      <c r="E305" s="36">
        <v>250.88333333333338</v>
      </c>
      <c r="F305" s="36">
        <v>246.11666666666667</v>
      </c>
      <c r="G305" s="36">
        <v>242.03333333333336</v>
      </c>
      <c r="H305" s="36">
        <v>259.73333333333341</v>
      </c>
      <c r="I305" s="36">
        <v>263.81666666666666</v>
      </c>
      <c r="J305" s="36">
        <v>268.58333333333343</v>
      </c>
      <c r="K305" s="31">
        <v>259.05</v>
      </c>
      <c r="L305" s="31">
        <v>250.2</v>
      </c>
      <c r="M305" s="31">
        <v>5.5480999999999998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145.08000000000001</v>
      </c>
      <c r="D306" s="36">
        <v>145.25333333333333</v>
      </c>
      <c r="E306" s="36">
        <v>138.44666666666666</v>
      </c>
      <c r="F306" s="36">
        <v>131.81333333333333</v>
      </c>
      <c r="G306" s="36">
        <v>125.00666666666666</v>
      </c>
      <c r="H306" s="36">
        <v>151.88666666666666</v>
      </c>
      <c r="I306" s="36">
        <v>158.69333333333333</v>
      </c>
      <c r="J306" s="36">
        <v>165.32666666666665</v>
      </c>
      <c r="K306" s="31">
        <v>152.06</v>
      </c>
      <c r="L306" s="31">
        <v>138.62</v>
      </c>
      <c r="M306" s="31">
        <v>82.164590000000004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1123.7</v>
      </c>
      <c r="D307" s="36">
        <v>1120.0333333333335</v>
      </c>
      <c r="E307" s="36">
        <v>1093.666666666667</v>
      </c>
      <c r="F307" s="36">
        <v>1063.6333333333334</v>
      </c>
      <c r="G307" s="36">
        <v>1037.2666666666669</v>
      </c>
      <c r="H307" s="36">
        <v>1150.0666666666671</v>
      </c>
      <c r="I307" s="36">
        <v>1176.4333333333334</v>
      </c>
      <c r="J307" s="36">
        <v>1206.4666666666672</v>
      </c>
      <c r="K307" s="31">
        <v>1146.4000000000001</v>
      </c>
      <c r="L307" s="31">
        <v>1090</v>
      </c>
      <c r="M307" s="31">
        <v>67.69614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8104</v>
      </c>
      <c r="D308" s="36">
        <v>8083.2333333333336</v>
      </c>
      <c r="E308" s="36">
        <v>7941.4666666666672</v>
      </c>
      <c r="F308" s="36">
        <v>7778.9333333333334</v>
      </c>
      <c r="G308" s="36">
        <v>7637.166666666667</v>
      </c>
      <c r="H308" s="36">
        <v>8245.7666666666664</v>
      </c>
      <c r="I308" s="36">
        <v>8387.5333333333328</v>
      </c>
      <c r="J308" s="36">
        <v>8550.0666666666675</v>
      </c>
      <c r="K308" s="31">
        <v>8225</v>
      </c>
      <c r="L308" s="31">
        <v>7920.7</v>
      </c>
      <c r="M308" s="31">
        <v>0.91213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695.5</v>
      </c>
      <c r="D309" s="36">
        <v>699.2166666666667</v>
      </c>
      <c r="E309" s="36">
        <v>688.28333333333342</v>
      </c>
      <c r="F309" s="36">
        <v>681.06666666666672</v>
      </c>
      <c r="G309" s="36">
        <v>670.13333333333344</v>
      </c>
      <c r="H309" s="36">
        <v>706.43333333333339</v>
      </c>
      <c r="I309" s="36">
        <v>717.36666666666679</v>
      </c>
      <c r="J309" s="36">
        <v>724.58333333333337</v>
      </c>
      <c r="K309" s="31">
        <v>710.15</v>
      </c>
      <c r="L309" s="31">
        <v>692</v>
      </c>
      <c r="M309" s="31">
        <v>8.1875400000000003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1805.3</v>
      </c>
      <c r="D310" s="36">
        <v>1805.2666666666667</v>
      </c>
      <c r="E310" s="36">
        <v>1766.0833333333333</v>
      </c>
      <c r="F310" s="36">
        <v>1726.8666666666666</v>
      </c>
      <c r="G310" s="36">
        <v>1687.6833333333332</v>
      </c>
      <c r="H310" s="36">
        <v>1844.4833333333333</v>
      </c>
      <c r="I310" s="36">
        <v>1883.6666666666667</v>
      </c>
      <c r="J310" s="36">
        <v>1922.8833333333334</v>
      </c>
      <c r="K310" s="31">
        <v>1844.45</v>
      </c>
      <c r="L310" s="31">
        <v>1766.05</v>
      </c>
      <c r="M310" s="31">
        <v>15.018800000000001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87.74</v>
      </c>
      <c r="D311" s="36">
        <v>87.516666666666652</v>
      </c>
      <c r="E311" s="36">
        <v>84.323333333333309</v>
      </c>
      <c r="F311" s="36">
        <v>80.906666666666652</v>
      </c>
      <c r="G311" s="36">
        <v>77.71333333333331</v>
      </c>
      <c r="H311" s="36">
        <v>90.933333333333309</v>
      </c>
      <c r="I311" s="36">
        <v>94.126666666666637</v>
      </c>
      <c r="J311" s="36">
        <v>97.543333333333308</v>
      </c>
      <c r="K311" s="31">
        <v>90.71</v>
      </c>
      <c r="L311" s="31">
        <v>84.1</v>
      </c>
      <c r="M311" s="31">
        <v>109.42418000000001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130974.5</v>
      </c>
      <c r="D312" s="36">
        <v>129711.55</v>
      </c>
      <c r="E312" s="36">
        <v>127863.1</v>
      </c>
      <c r="F312" s="36">
        <v>124751.7</v>
      </c>
      <c r="G312" s="36">
        <v>122903.25</v>
      </c>
      <c r="H312" s="36">
        <v>132822.95000000001</v>
      </c>
      <c r="I312" s="36">
        <v>134671.4</v>
      </c>
      <c r="J312" s="36">
        <v>137782.80000000002</v>
      </c>
      <c r="K312" s="31">
        <v>131560</v>
      </c>
      <c r="L312" s="31">
        <v>126600.15</v>
      </c>
      <c r="M312" s="31">
        <v>0.19170000000000001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1890.9</v>
      </c>
      <c r="D313" s="36">
        <v>1883.2333333333336</v>
      </c>
      <c r="E313" s="36">
        <v>1859.8166666666671</v>
      </c>
      <c r="F313" s="36">
        <v>1828.7333333333336</v>
      </c>
      <c r="G313" s="36">
        <v>1805.3166666666671</v>
      </c>
      <c r="H313" s="36">
        <v>1914.3166666666671</v>
      </c>
      <c r="I313" s="36">
        <v>1937.7333333333336</v>
      </c>
      <c r="J313" s="36">
        <v>1968.8166666666671</v>
      </c>
      <c r="K313" s="31">
        <v>1906.65</v>
      </c>
      <c r="L313" s="31">
        <v>1852.15</v>
      </c>
      <c r="M313" s="31">
        <v>1.8255300000000001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1437.85</v>
      </c>
      <c r="D314" s="36">
        <v>1428.6166666666668</v>
      </c>
      <c r="E314" s="36">
        <v>1407.2833333333335</v>
      </c>
      <c r="F314" s="36">
        <v>1376.7166666666667</v>
      </c>
      <c r="G314" s="36">
        <v>1355.3833333333334</v>
      </c>
      <c r="H314" s="36">
        <v>1459.1833333333336</v>
      </c>
      <c r="I314" s="36">
        <v>1480.5166666666667</v>
      </c>
      <c r="J314" s="36">
        <v>1511.0833333333337</v>
      </c>
      <c r="K314" s="31">
        <v>1449.95</v>
      </c>
      <c r="L314" s="31">
        <v>1398.05</v>
      </c>
      <c r="M314" s="31">
        <v>6.0176400000000001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1729.55</v>
      </c>
      <c r="D315" s="36">
        <v>1721.2833333333335</v>
      </c>
      <c r="E315" s="36">
        <v>1691.2666666666671</v>
      </c>
      <c r="F315" s="36">
        <v>1652.9833333333336</v>
      </c>
      <c r="G315" s="36">
        <v>1622.9666666666672</v>
      </c>
      <c r="H315" s="36">
        <v>1759.5666666666671</v>
      </c>
      <c r="I315" s="36">
        <v>1789.5833333333335</v>
      </c>
      <c r="J315" s="36">
        <v>1827.866666666667</v>
      </c>
      <c r="K315" s="31">
        <v>1751.3</v>
      </c>
      <c r="L315" s="31">
        <v>1683</v>
      </c>
      <c r="M315" s="31">
        <v>5.4882099999999996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639.95000000000005</v>
      </c>
      <c r="D316" s="36">
        <v>637.4</v>
      </c>
      <c r="E316" s="36">
        <v>630.04999999999995</v>
      </c>
      <c r="F316" s="36">
        <v>620.15</v>
      </c>
      <c r="G316" s="36">
        <v>612.79999999999995</v>
      </c>
      <c r="H316" s="36">
        <v>647.29999999999995</v>
      </c>
      <c r="I316" s="36">
        <v>654.65000000000009</v>
      </c>
      <c r="J316" s="36">
        <v>664.55</v>
      </c>
      <c r="K316" s="31">
        <v>644.75</v>
      </c>
      <c r="L316" s="31">
        <v>627.5</v>
      </c>
      <c r="M316" s="31">
        <v>2.1257199999999998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292.39999999999998</v>
      </c>
      <c r="D317" s="36">
        <v>290.3</v>
      </c>
      <c r="E317" s="36">
        <v>287.75</v>
      </c>
      <c r="F317" s="36">
        <v>283.09999999999997</v>
      </c>
      <c r="G317" s="36">
        <v>280.54999999999995</v>
      </c>
      <c r="H317" s="36">
        <v>294.95000000000005</v>
      </c>
      <c r="I317" s="36">
        <v>297.50000000000011</v>
      </c>
      <c r="J317" s="36">
        <v>302.15000000000009</v>
      </c>
      <c r="K317" s="31">
        <v>292.85000000000002</v>
      </c>
      <c r="L317" s="31">
        <v>285.64999999999998</v>
      </c>
      <c r="M317" s="31">
        <v>8.5838099999999997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2804.75</v>
      </c>
      <c r="D318" s="36">
        <v>2782.9166666666665</v>
      </c>
      <c r="E318" s="36">
        <v>2746.833333333333</v>
      </c>
      <c r="F318" s="36">
        <v>2688.9166666666665</v>
      </c>
      <c r="G318" s="36">
        <v>2652.833333333333</v>
      </c>
      <c r="H318" s="36">
        <v>2840.833333333333</v>
      </c>
      <c r="I318" s="36">
        <v>2876.9166666666661</v>
      </c>
      <c r="J318" s="36">
        <v>2934.833333333333</v>
      </c>
      <c r="K318" s="31">
        <v>2819</v>
      </c>
      <c r="L318" s="31">
        <v>2725</v>
      </c>
      <c r="M318" s="31">
        <v>22.081029999999998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440.05</v>
      </c>
      <c r="D319" s="36">
        <v>439.93333333333334</v>
      </c>
      <c r="E319" s="36">
        <v>430.66666666666669</v>
      </c>
      <c r="F319" s="36">
        <v>421.28333333333336</v>
      </c>
      <c r="G319" s="36">
        <v>412.01666666666671</v>
      </c>
      <c r="H319" s="36">
        <v>449.31666666666666</v>
      </c>
      <c r="I319" s="36">
        <v>458.58333333333331</v>
      </c>
      <c r="J319" s="36">
        <v>467.96666666666664</v>
      </c>
      <c r="K319" s="31">
        <v>449.2</v>
      </c>
      <c r="L319" s="31">
        <v>430.55</v>
      </c>
      <c r="M319" s="31">
        <v>1.7283999999999999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606.20000000000005</v>
      </c>
      <c r="D320" s="36">
        <v>599.7833333333333</v>
      </c>
      <c r="E320" s="36">
        <v>590.56666666666661</v>
      </c>
      <c r="F320" s="36">
        <v>574.93333333333328</v>
      </c>
      <c r="G320" s="36">
        <v>565.71666666666658</v>
      </c>
      <c r="H320" s="36">
        <v>615.41666666666663</v>
      </c>
      <c r="I320" s="36">
        <v>624.63333333333333</v>
      </c>
      <c r="J320" s="36">
        <v>640.26666666666665</v>
      </c>
      <c r="K320" s="31">
        <v>609</v>
      </c>
      <c r="L320" s="31">
        <v>584.15</v>
      </c>
      <c r="M320" s="31">
        <v>1.45031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215.27</v>
      </c>
      <c r="D321" s="36">
        <v>215.39333333333335</v>
      </c>
      <c r="E321" s="36">
        <v>213.38666666666668</v>
      </c>
      <c r="F321" s="36">
        <v>211.50333333333333</v>
      </c>
      <c r="G321" s="36">
        <v>209.49666666666667</v>
      </c>
      <c r="H321" s="36">
        <v>217.2766666666667</v>
      </c>
      <c r="I321" s="36">
        <v>219.28333333333336</v>
      </c>
      <c r="J321" s="36">
        <v>221.16666666666671</v>
      </c>
      <c r="K321" s="31">
        <v>217.4</v>
      </c>
      <c r="L321" s="31">
        <v>213.51</v>
      </c>
      <c r="M321" s="31">
        <v>37.379669999999997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214.72</v>
      </c>
      <c r="D322" s="36">
        <v>215.97666666666669</v>
      </c>
      <c r="E322" s="36">
        <v>210.10333333333338</v>
      </c>
      <c r="F322" s="36">
        <v>205.48666666666671</v>
      </c>
      <c r="G322" s="36">
        <v>199.6133333333334</v>
      </c>
      <c r="H322" s="36">
        <v>220.59333333333336</v>
      </c>
      <c r="I322" s="36">
        <v>226.4666666666667</v>
      </c>
      <c r="J322" s="36">
        <v>231.08333333333334</v>
      </c>
      <c r="K322" s="31">
        <v>221.85</v>
      </c>
      <c r="L322" s="31">
        <v>211.36</v>
      </c>
      <c r="M322" s="31">
        <v>43.287260000000003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2108.3000000000002</v>
      </c>
      <c r="D323" s="36">
        <v>2112.9833333333336</v>
      </c>
      <c r="E323" s="36">
        <v>2096.9666666666672</v>
      </c>
      <c r="F323" s="36">
        <v>2085.6333333333337</v>
      </c>
      <c r="G323" s="36">
        <v>2069.6166666666672</v>
      </c>
      <c r="H323" s="36">
        <v>2124.3166666666671</v>
      </c>
      <c r="I323" s="36">
        <v>2140.3333333333335</v>
      </c>
      <c r="J323" s="36">
        <v>2151.666666666667</v>
      </c>
      <c r="K323" s="31">
        <v>2129</v>
      </c>
      <c r="L323" s="31">
        <v>2101.65</v>
      </c>
      <c r="M323" s="31">
        <v>3.8048500000000001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668.05</v>
      </c>
      <c r="D324" s="36">
        <v>667.91666666666663</v>
      </c>
      <c r="E324" s="36">
        <v>663.68333333333328</v>
      </c>
      <c r="F324" s="36">
        <v>659.31666666666661</v>
      </c>
      <c r="G324" s="36">
        <v>655.08333333333326</v>
      </c>
      <c r="H324" s="36">
        <v>672.2833333333333</v>
      </c>
      <c r="I324" s="36">
        <v>676.51666666666665</v>
      </c>
      <c r="J324" s="36">
        <v>680.88333333333333</v>
      </c>
      <c r="K324" s="31">
        <v>672.15</v>
      </c>
      <c r="L324" s="31">
        <v>663.55</v>
      </c>
      <c r="M324" s="31">
        <v>11.27244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12641.25</v>
      </c>
      <c r="D325" s="36">
        <v>12566.75</v>
      </c>
      <c r="E325" s="36">
        <v>12474.55</v>
      </c>
      <c r="F325" s="36">
        <v>12307.849999999999</v>
      </c>
      <c r="G325" s="36">
        <v>12215.649999999998</v>
      </c>
      <c r="H325" s="36">
        <v>12733.45</v>
      </c>
      <c r="I325" s="36">
        <v>12825.650000000001</v>
      </c>
      <c r="J325" s="36">
        <v>12992.350000000002</v>
      </c>
      <c r="K325" s="31">
        <v>12658.95</v>
      </c>
      <c r="L325" s="31">
        <v>12400.05</v>
      </c>
      <c r="M325" s="31">
        <v>2.4963099999999998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2642.05</v>
      </c>
      <c r="D326" s="36">
        <v>2640.8166666666666</v>
      </c>
      <c r="E326" s="36">
        <v>2601.1833333333334</v>
      </c>
      <c r="F326" s="36">
        <v>2560.3166666666666</v>
      </c>
      <c r="G326" s="36">
        <v>2520.6833333333334</v>
      </c>
      <c r="H326" s="36">
        <v>2681.6833333333334</v>
      </c>
      <c r="I326" s="36">
        <v>2721.3166666666666</v>
      </c>
      <c r="J326" s="36">
        <v>2762.1833333333334</v>
      </c>
      <c r="K326" s="31">
        <v>2680.45</v>
      </c>
      <c r="L326" s="31">
        <v>2599.9499999999998</v>
      </c>
      <c r="M326" s="31">
        <v>0.58569000000000004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1026.0999999999999</v>
      </c>
      <c r="D327" s="36">
        <v>1018.6166666666667</v>
      </c>
      <c r="E327" s="36">
        <v>1007.2333333333333</v>
      </c>
      <c r="F327" s="36">
        <v>988.36666666666667</v>
      </c>
      <c r="G327" s="36">
        <v>976.98333333333335</v>
      </c>
      <c r="H327" s="36">
        <v>1037.4833333333333</v>
      </c>
      <c r="I327" s="36">
        <v>1048.8666666666668</v>
      </c>
      <c r="J327" s="36">
        <v>1067.7333333333333</v>
      </c>
      <c r="K327" s="31">
        <v>1030</v>
      </c>
      <c r="L327" s="31">
        <v>999.75</v>
      </c>
      <c r="M327" s="31">
        <v>3.89615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930.3</v>
      </c>
      <c r="D328" s="36">
        <v>927.01666666666677</v>
      </c>
      <c r="E328" s="36">
        <v>912.03333333333353</v>
      </c>
      <c r="F328" s="36">
        <v>893.76666666666677</v>
      </c>
      <c r="G328" s="36">
        <v>878.78333333333353</v>
      </c>
      <c r="H328" s="36">
        <v>945.28333333333353</v>
      </c>
      <c r="I328" s="36">
        <v>960.26666666666688</v>
      </c>
      <c r="J328" s="36">
        <v>978.53333333333353</v>
      </c>
      <c r="K328" s="31">
        <v>942</v>
      </c>
      <c r="L328" s="31">
        <v>908.75</v>
      </c>
      <c r="M328" s="31">
        <v>12.29668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5325.15</v>
      </c>
      <c r="D329" s="36">
        <v>5251.3833333333332</v>
      </c>
      <c r="E329" s="36">
        <v>5024.7666666666664</v>
      </c>
      <c r="F329" s="36">
        <v>4724.3833333333332</v>
      </c>
      <c r="G329" s="36">
        <v>4497.7666666666664</v>
      </c>
      <c r="H329" s="36">
        <v>5551.7666666666664</v>
      </c>
      <c r="I329" s="36">
        <v>5778.3833333333332</v>
      </c>
      <c r="J329" s="36">
        <v>6078.7666666666664</v>
      </c>
      <c r="K329" s="31">
        <v>5478</v>
      </c>
      <c r="L329" s="31">
        <v>4951</v>
      </c>
      <c r="M329" s="31">
        <v>50.178429999999999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670.4</v>
      </c>
      <c r="D330" s="36">
        <v>669.98333333333335</v>
      </c>
      <c r="E330" s="36">
        <v>664.9666666666667</v>
      </c>
      <c r="F330" s="36">
        <v>659.5333333333333</v>
      </c>
      <c r="G330" s="36">
        <v>654.51666666666665</v>
      </c>
      <c r="H330" s="36">
        <v>675.41666666666674</v>
      </c>
      <c r="I330" s="36">
        <v>680.43333333333339</v>
      </c>
      <c r="J330" s="36">
        <v>685.86666666666679</v>
      </c>
      <c r="K330" s="31">
        <v>675</v>
      </c>
      <c r="L330" s="31">
        <v>664.55</v>
      </c>
      <c r="M330" s="31">
        <v>0.59665999999999997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1316.95</v>
      </c>
      <c r="D331" s="36">
        <v>1308.2</v>
      </c>
      <c r="E331" s="36">
        <v>1291.3500000000001</v>
      </c>
      <c r="F331" s="36">
        <v>1265.75</v>
      </c>
      <c r="G331" s="36">
        <v>1248.9000000000001</v>
      </c>
      <c r="H331" s="36">
        <v>1333.8000000000002</v>
      </c>
      <c r="I331" s="36">
        <v>1350.65</v>
      </c>
      <c r="J331" s="36">
        <v>1376.2500000000002</v>
      </c>
      <c r="K331" s="31">
        <v>1325.05</v>
      </c>
      <c r="L331" s="31">
        <v>1282.5999999999999</v>
      </c>
      <c r="M331" s="31">
        <v>0.7782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2034.55</v>
      </c>
      <c r="D332" s="36">
        <v>2010.6166666666668</v>
      </c>
      <c r="E332" s="36">
        <v>1979.2333333333336</v>
      </c>
      <c r="F332" s="36">
        <v>1923.9166666666667</v>
      </c>
      <c r="G332" s="36">
        <v>1892.5333333333335</v>
      </c>
      <c r="H332" s="36">
        <v>2065.9333333333334</v>
      </c>
      <c r="I332" s="36">
        <v>2097.3166666666666</v>
      </c>
      <c r="J332" s="36">
        <v>2152.6333333333337</v>
      </c>
      <c r="K332" s="31">
        <v>2042</v>
      </c>
      <c r="L332" s="31">
        <v>1955.3</v>
      </c>
      <c r="M332" s="31">
        <v>0.79901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470.05</v>
      </c>
      <c r="D333" s="36">
        <v>468.95</v>
      </c>
      <c r="E333" s="36">
        <v>464.15</v>
      </c>
      <c r="F333" s="36">
        <v>458.25</v>
      </c>
      <c r="G333" s="36">
        <v>453.45</v>
      </c>
      <c r="H333" s="36">
        <v>474.84999999999997</v>
      </c>
      <c r="I333" s="36">
        <v>479.65000000000003</v>
      </c>
      <c r="J333" s="36">
        <v>485.54999999999995</v>
      </c>
      <c r="K333" s="31">
        <v>473.75</v>
      </c>
      <c r="L333" s="31">
        <v>463.05</v>
      </c>
      <c r="M333" s="31">
        <v>6.0074899999999998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72.58</v>
      </c>
      <c r="D334" s="36">
        <v>72.56</v>
      </c>
      <c r="E334" s="36">
        <v>71.570000000000007</v>
      </c>
      <c r="F334" s="36">
        <v>70.56</v>
      </c>
      <c r="G334" s="36">
        <v>69.570000000000007</v>
      </c>
      <c r="H334" s="36">
        <v>73.570000000000007</v>
      </c>
      <c r="I334" s="36">
        <v>74.560000000000016</v>
      </c>
      <c r="J334" s="36">
        <v>75.570000000000007</v>
      </c>
      <c r="K334" s="31">
        <v>73.55</v>
      </c>
      <c r="L334" s="31">
        <v>71.55</v>
      </c>
      <c r="M334" s="31">
        <v>38.431359999999998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533.95000000000005</v>
      </c>
      <c r="D335" s="36">
        <v>531.6</v>
      </c>
      <c r="E335" s="36">
        <v>524.95000000000005</v>
      </c>
      <c r="F335" s="36">
        <v>515.95000000000005</v>
      </c>
      <c r="G335" s="36">
        <v>509.30000000000007</v>
      </c>
      <c r="H335" s="36">
        <v>540.6</v>
      </c>
      <c r="I335" s="36">
        <v>547.24999999999989</v>
      </c>
      <c r="J335" s="36">
        <v>556.25</v>
      </c>
      <c r="K335" s="31">
        <v>538.25</v>
      </c>
      <c r="L335" s="31">
        <v>522.6</v>
      </c>
      <c r="M335" s="31">
        <v>3.2178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2925.75</v>
      </c>
      <c r="D336" s="36">
        <v>2888.2666666666664</v>
      </c>
      <c r="E336" s="36">
        <v>2840.7833333333328</v>
      </c>
      <c r="F336" s="36">
        <v>2755.8166666666666</v>
      </c>
      <c r="G336" s="36">
        <v>2708.333333333333</v>
      </c>
      <c r="H336" s="36">
        <v>2973.2333333333327</v>
      </c>
      <c r="I336" s="36">
        <v>3020.7166666666662</v>
      </c>
      <c r="J336" s="36">
        <v>3105.6833333333325</v>
      </c>
      <c r="K336" s="31">
        <v>2935.75</v>
      </c>
      <c r="L336" s="31">
        <v>2803.3</v>
      </c>
      <c r="M336" s="31">
        <v>10.80523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3805.8</v>
      </c>
      <c r="D337" s="36">
        <v>3812.9500000000003</v>
      </c>
      <c r="E337" s="36">
        <v>3755.9000000000005</v>
      </c>
      <c r="F337" s="36">
        <v>3706.0000000000005</v>
      </c>
      <c r="G337" s="36">
        <v>3648.9500000000007</v>
      </c>
      <c r="H337" s="36">
        <v>3862.8500000000004</v>
      </c>
      <c r="I337" s="36">
        <v>3919.9000000000005</v>
      </c>
      <c r="J337" s="36">
        <v>3969.8</v>
      </c>
      <c r="K337" s="31">
        <v>3870</v>
      </c>
      <c r="L337" s="31">
        <v>3763.05</v>
      </c>
      <c r="M337" s="31">
        <v>4.8151200000000003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1812.05</v>
      </c>
      <c r="D338" s="36">
        <v>1817.5166666666667</v>
      </c>
      <c r="E338" s="36">
        <v>1796.0833333333333</v>
      </c>
      <c r="F338" s="36">
        <v>1780.1166666666666</v>
      </c>
      <c r="G338" s="36">
        <v>1758.6833333333332</v>
      </c>
      <c r="H338" s="36">
        <v>1833.4833333333333</v>
      </c>
      <c r="I338" s="36">
        <v>1854.9166666666667</v>
      </c>
      <c r="J338" s="36">
        <v>1870.8833333333334</v>
      </c>
      <c r="K338" s="31">
        <v>1838.95</v>
      </c>
      <c r="L338" s="31">
        <v>1801.55</v>
      </c>
      <c r="M338" s="31">
        <v>9.11815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1226.8</v>
      </c>
      <c r="D339" s="36">
        <v>1229.9666666666667</v>
      </c>
      <c r="E339" s="36">
        <v>1205.9333333333334</v>
      </c>
      <c r="F339" s="36">
        <v>1185.0666666666666</v>
      </c>
      <c r="G339" s="36">
        <v>1161.0333333333333</v>
      </c>
      <c r="H339" s="36">
        <v>1250.8333333333335</v>
      </c>
      <c r="I339" s="36">
        <v>1274.8666666666668</v>
      </c>
      <c r="J339" s="36">
        <v>1295.7333333333336</v>
      </c>
      <c r="K339" s="31">
        <v>1254</v>
      </c>
      <c r="L339" s="31">
        <v>1209.0999999999999</v>
      </c>
      <c r="M339" s="31">
        <v>6.9220600000000001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184.99</v>
      </c>
      <c r="D340" s="36">
        <v>180.16333333333333</v>
      </c>
      <c r="E340" s="36">
        <v>173.57666666666665</v>
      </c>
      <c r="F340" s="36">
        <v>162.16333333333333</v>
      </c>
      <c r="G340" s="36">
        <v>155.57666666666665</v>
      </c>
      <c r="H340" s="36">
        <v>191.57666666666665</v>
      </c>
      <c r="I340" s="36">
        <v>198.1633333333333</v>
      </c>
      <c r="J340" s="36">
        <v>209.57666666666665</v>
      </c>
      <c r="K340" s="31">
        <v>186.75</v>
      </c>
      <c r="L340" s="31">
        <v>168.75</v>
      </c>
      <c r="M340" s="31">
        <v>438.42336999999998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316.5</v>
      </c>
      <c r="D341" s="36">
        <v>313.5333333333333</v>
      </c>
      <c r="E341" s="36">
        <v>307.16666666666663</v>
      </c>
      <c r="F341" s="36">
        <v>297.83333333333331</v>
      </c>
      <c r="G341" s="36">
        <v>291.46666666666664</v>
      </c>
      <c r="H341" s="36">
        <v>322.86666666666662</v>
      </c>
      <c r="I341" s="36">
        <v>329.23333333333329</v>
      </c>
      <c r="J341" s="36">
        <v>338.56666666666661</v>
      </c>
      <c r="K341" s="31">
        <v>319.89999999999998</v>
      </c>
      <c r="L341" s="31">
        <v>304.2</v>
      </c>
      <c r="M341" s="31">
        <v>35.542810000000003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107.3</v>
      </c>
      <c r="D342" s="36">
        <v>106.75</v>
      </c>
      <c r="E342" s="36">
        <v>104.85</v>
      </c>
      <c r="F342" s="36">
        <v>102.39999999999999</v>
      </c>
      <c r="G342" s="36">
        <v>100.49999999999999</v>
      </c>
      <c r="H342" s="36">
        <v>109.2</v>
      </c>
      <c r="I342" s="36">
        <v>111.10000000000001</v>
      </c>
      <c r="J342" s="36">
        <v>113.55000000000001</v>
      </c>
      <c r="K342" s="31">
        <v>108.65</v>
      </c>
      <c r="L342" s="31">
        <v>104.3</v>
      </c>
      <c r="M342" s="31">
        <v>579.95384999999999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269.08</v>
      </c>
      <c r="D343" s="36">
        <v>269.79666666666668</v>
      </c>
      <c r="E343" s="36">
        <v>262.69333333333338</v>
      </c>
      <c r="F343" s="36">
        <v>256.30666666666673</v>
      </c>
      <c r="G343" s="36">
        <v>249.20333333333343</v>
      </c>
      <c r="H343" s="36">
        <v>276.18333333333334</v>
      </c>
      <c r="I343" s="36">
        <v>283.28666666666669</v>
      </c>
      <c r="J343" s="36">
        <v>289.67333333333329</v>
      </c>
      <c r="K343" s="31">
        <v>276.89999999999998</v>
      </c>
      <c r="L343" s="31">
        <v>263.41000000000003</v>
      </c>
      <c r="M343" s="31">
        <v>57.373350000000002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233.89</v>
      </c>
      <c r="D344" s="36">
        <v>231.49666666666667</v>
      </c>
      <c r="E344" s="36">
        <v>227.39333333333335</v>
      </c>
      <c r="F344" s="36">
        <v>220.89666666666668</v>
      </c>
      <c r="G344" s="36">
        <v>216.79333333333335</v>
      </c>
      <c r="H344" s="36">
        <v>237.99333333333334</v>
      </c>
      <c r="I344" s="36">
        <v>242.09666666666669</v>
      </c>
      <c r="J344" s="36">
        <v>248.59333333333333</v>
      </c>
      <c r="K344" s="31">
        <v>235.6</v>
      </c>
      <c r="L344" s="31">
        <v>225</v>
      </c>
      <c r="M344" s="31">
        <v>69.885599999999997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56.78</v>
      </c>
      <c r="D345" s="36">
        <v>56.673333333333339</v>
      </c>
      <c r="E345" s="36">
        <v>55.94666666666668</v>
      </c>
      <c r="F345" s="36">
        <v>55.113333333333344</v>
      </c>
      <c r="G345" s="36">
        <v>54.386666666666684</v>
      </c>
      <c r="H345" s="36">
        <v>57.506666666666675</v>
      </c>
      <c r="I345" s="36">
        <v>58.233333333333334</v>
      </c>
      <c r="J345" s="36">
        <v>59.06666666666667</v>
      </c>
      <c r="K345" s="31">
        <v>57.4</v>
      </c>
      <c r="L345" s="31">
        <v>55.84</v>
      </c>
      <c r="M345" s="31">
        <v>45.174210000000002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373.5</v>
      </c>
      <c r="D346" s="36">
        <v>371.0333333333333</v>
      </c>
      <c r="E346" s="36">
        <v>364.81666666666661</v>
      </c>
      <c r="F346" s="36">
        <v>356.13333333333333</v>
      </c>
      <c r="G346" s="36">
        <v>349.91666666666663</v>
      </c>
      <c r="H346" s="36">
        <v>379.71666666666658</v>
      </c>
      <c r="I346" s="36">
        <v>385.93333333333328</v>
      </c>
      <c r="J346" s="36">
        <v>394.61666666666656</v>
      </c>
      <c r="K346" s="31">
        <v>377.25</v>
      </c>
      <c r="L346" s="31">
        <v>362.35</v>
      </c>
      <c r="M346" s="31">
        <v>187.15538000000001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1254.0999999999999</v>
      </c>
      <c r="D347" s="36">
        <v>1247.0333333333333</v>
      </c>
      <c r="E347" s="36">
        <v>1230.0666666666666</v>
      </c>
      <c r="F347" s="36">
        <v>1206.0333333333333</v>
      </c>
      <c r="G347" s="36">
        <v>1189.0666666666666</v>
      </c>
      <c r="H347" s="36">
        <v>1271.0666666666666</v>
      </c>
      <c r="I347" s="36">
        <v>1288.0333333333333</v>
      </c>
      <c r="J347" s="36">
        <v>1312.0666666666666</v>
      </c>
      <c r="K347" s="31">
        <v>1264</v>
      </c>
      <c r="L347" s="31">
        <v>1223</v>
      </c>
      <c r="M347" s="31">
        <v>2.5236299999999998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190.74</v>
      </c>
      <c r="D348" s="36">
        <v>188.88</v>
      </c>
      <c r="E348" s="36">
        <v>184.26</v>
      </c>
      <c r="F348" s="36">
        <v>177.78</v>
      </c>
      <c r="G348" s="36">
        <v>173.16</v>
      </c>
      <c r="H348" s="36">
        <v>195.35999999999999</v>
      </c>
      <c r="I348" s="36">
        <v>199.98</v>
      </c>
      <c r="J348" s="36">
        <v>206.45999999999998</v>
      </c>
      <c r="K348" s="31">
        <v>193.5</v>
      </c>
      <c r="L348" s="31">
        <v>182.4</v>
      </c>
      <c r="M348" s="31">
        <v>98.962350000000001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3590.7</v>
      </c>
      <c r="D349" s="36">
        <v>3566.5666666666671</v>
      </c>
      <c r="E349" s="36">
        <v>3518.1333333333341</v>
      </c>
      <c r="F349" s="36">
        <v>3445.5666666666671</v>
      </c>
      <c r="G349" s="36">
        <v>3397.1333333333341</v>
      </c>
      <c r="H349" s="36">
        <v>3639.1333333333341</v>
      </c>
      <c r="I349" s="36">
        <v>3687.5666666666675</v>
      </c>
      <c r="J349" s="36">
        <v>3760.1333333333341</v>
      </c>
      <c r="K349" s="31">
        <v>3615</v>
      </c>
      <c r="L349" s="31">
        <v>3494</v>
      </c>
      <c r="M349" s="31">
        <v>1.52745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2587.3000000000002</v>
      </c>
      <c r="D350" s="36">
        <v>2594.2000000000003</v>
      </c>
      <c r="E350" s="36">
        <v>2558.4000000000005</v>
      </c>
      <c r="F350" s="36">
        <v>2529.5000000000005</v>
      </c>
      <c r="G350" s="36">
        <v>2493.7000000000007</v>
      </c>
      <c r="H350" s="36">
        <v>2623.1000000000004</v>
      </c>
      <c r="I350" s="36">
        <v>2658.9000000000005</v>
      </c>
      <c r="J350" s="36">
        <v>2687.8</v>
      </c>
      <c r="K350" s="31">
        <v>2630</v>
      </c>
      <c r="L350" s="31">
        <v>2565.3000000000002</v>
      </c>
      <c r="M350" s="31">
        <v>7.4517100000000003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78.17</v>
      </c>
      <c r="D351" s="36">
        <v>78.596666666666678</v>
      </c>
      <c r="E351" s="36">
        <v>77.193333333333356</v>
      </c>
      <c r="F351" s="36">
        <v>76.216666666666683</v>
      </c>
      <c r="G351" s="36">
        <v>74.813333333333361</v>
      </c>
      <c r="H351" s="36">
        <v>79.573333333333352</v>
      </c>
      <c r="I351" s="36">
        <v>80.976666666666688</v>
      </c>
      <c r="J351" s="36">
        <v>81.953333333333347</v>
      </c>
      <c r="K351" s="31">
        <v>80</v>
      </c>
      <c r="L351" s="31">
        <v>77.62</v>
      </c>
      <c r="M351" s="31">
        <v>11.098800000000001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638.75</v>
      </c>
      <c r="D352" s="36">
        <v>650.15</v>
      </c>
      <c r="E352" s="36">
        <v>624.59999999999991</v>
      </c>
      <c r="F352" s="36">
        <v>610.44999999999993</v>
      </c>
      <c r="G352" s="36">
        <v>584.89999999999986</v>
      </c>
      <c r="H352" s="36">
        <v>664.3</v>
      </c>
      <c r="I352" s="36">
        <v>689.84999999999991</v>
      </c>
      <c r="J352" s="36">
        <v>704</v>
      </c>
      <c r="K352" s="31">
        <v>675.7</v>
      </c>
      <c r="L352" s="31">
        <v>636</v>
      </c>
      <c r="M352" s="31">
        <v>23.848140000000001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4743.6499999999996</v>
      </c>
      <c r="D353" s="36">
        <v>4740.0333333333338</v>
      </c>
      <c r="E353" s="36">
        <v>4657.7666666666673</v>
      </c>
      <c r="F353" s="36">
        <v>4571.8833333333332</v>
      </c>
      <c r="G353" s="36">
        <v>4489.6166666666668</v>
      </c>
      <c r="H353" s="36">
        <v>4825.9166666666679</v>
      </c>
      <c r="I353" s="36">
        <v>4908.1833333333343</v>
      </c>
      <c r="J353" s="36">
        <v>4994.0666666666684</v>
      </c>
      <c r="K353" s="31">
        <v>4822.3</v>
      </c>
      <c r="L353" s="31">
        <v>4654.1499999999996</v>
      </c>
      <c r="M353" s="31">
        <v>0.45035999999999998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342.4</v>
      </c>
      <c r="D354" s="36">
        <v>339.11666666666662</v>
      </c>
      <c r="E354" s="36">
        <v>333.23333333333323</v>
      </c>
      <c r="F354" s="36">
        <v>324.06666666666661</v>
      </c>
      <c r="G354" s="36">
        <v>318.18333333333322</v>
      </c>
      <c r="H354" s="36">
        <v>348.28333333333325</v>
      </c>
      <c r="I354" s="36">
        <v>354.16666666666657</v>
      </c>
      <c r="J354" s="36">
        <v>363.33333333333326</v>
      </c>
      <c r="K354" s="31">
        <v>345</v>
      </c>
      <c r="L354" s="31">
        <v>329.95</v>
      </c>
      <c r="M354" s="31">
        <v>3.1226799999999999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1744</v>
      </c>
      <c r="D355" s="36">
        <v>1736</v>
      </c>
      <c r="E355" s="36">
        <v>1690</v>
      </c>
      <c r="F355" s="36">
        <v>1636</v>
      </c>
      <c r="G355" s="36">
        <v>1590</v>
      </c>
      <c r="H355" s="36">
        <v>1790</v>
      </c>
      <c r="I355" s="36">
        <v>1836</v>
      </c>
      <c r="J355" s="36">
        <v>1890</v>
      </c>
      <c r="K355" s="31">
        <v>1782</v>
      </c>
      <c r="L355" s="31">
        <v>1682</v>
      </c>
      <c r="M355" s="31">
        <v>29.117519999999999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320.8</v>
      </c>
      <c r="D356" s="36">
        <v>319.55</v>
      </c>
      <c r="E356" s="36">
        <v>315.75</v>
      </c>
      <c r="F356" s="36">
        <v>310.7</v>
      </c>
      <c r="G356" s="36">
        <v>306.89999999999998</v>
      </c>
      <c r="H356" s="36">
        <v>324.60000000000002</v>
      </c>
      <c r="I356" s="36">
        <v>328.40000000000009</v>
      </c>
      <c r="J356" s="36">
        <v>333.45000000000005</v>
      </c>
      <c r="K356" s="31">
        <v>323.35000000000002</v>
      </c>
      <c r="L356" s="31">
        <v>314.5</v>
      </c>
      <c r="M356" s="31">
        <v>222.34557000000001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555.25</v>
      </c>
      <c r="D357" s="36">
        <v>555.5</v>
      </c>
      <c r="E357" s="36">
        <v>545.79999999999995</v>
      </c>
      <c r="F357" s="36">
        <v>536.34999999999991</v>
      </c>
      <c r="G357" s="36">
        <v>526.64999999999986</v>
      </c>
      <c r="H357" s="36">
        <v>564.95000000000005</v>
      </c>
      <c r="I357" s="36">
        <v>574.65000000000009</v>
      </c>
      <c r="J357" s="36">
        <v>584.10000000000014</v>
      </c>
      <c r="K357" s="31">
        <v>565.20000000000005</v>
      </c>
      <c r="L357" s="31">
        <v>546.04999999999995</v>
      </c>
      <c r="M357" s="31">
        <v>89.386099999999999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1753.75</v>
      </c>
      <c r="D358" s="36">
        <v>1750.2833333333335</v>
      </c>
      <c r="E358" s="36">
        <v>1722.4666666666672</v>
      </c>
      <c r="F358" s="36">
        <v>1691.1833333333336</v>
      </c>
      <c r="G358" s="36">
        <v>1663.3666666666672</v>
      </c>
      <c r="H358" s="36">
        <v>1781.5666666666671</v>
      </c>
      <c r="I358" s="36">
        <v>1809.3833333333332</v>
      </c>
      <c r="J358" s="36">
        <v>1840.666666666667</v>
      </c>
      <c r="K358" s="31">
        <v>1778.1</v>
      </c>
      <c r="L358" s="31">
        <v>1719</v>
      </c>
      <c r="M358" s="31">
        <v>4.8791000000000002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452.45</v>
      </c>
      <c r="D359" s="36">
        <v>452.75</v>
      </c>
      <c r="E359" s="36">
        <v>443.2</v>
      </c>
      <c r="F359" s="36">
        <v>433.95</v>
      </c>
      <c r="G359" s="36">
        <v>424.4</v>
      </c>
      <c r="H359" s="36">
        <v>462</v>
      </c>
      <c r="I359" s="36">
        <v>471.54999999999995</v>
      </c>
      <c r="J359" s="36">
        <v>480.8</v>
      </c>
      <c r="K359" s="31">
        <v>462.3</v>
      </c>
      <c r="L359" s="31">
        <v>443.5</v>
      </c>
      <c r="M359" s="31">
        <v>32.252650000000003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10804.05</v>
      </c>
      <c r="D360" s="36">
        <v>10825.016666666666</v>
      </c>
      <c r="E360" s="36">
        <v>10595.033333333333</v>
      </c>
      <c r="F360" s="36">
        <v>10386.016666666666</v>
      </c>
      <c r="G360" s="36">
        <v>10156.033333333333</v>
      </c>
      <c r="H360" s="36">
        <v>11034.033333333333</v>
      </c>
      <c r="I360" s="36">
        <v>11264.016666666666</v>
      </c>
      <c r="J360" s="36">
        <v>11473.033333333333</v>
      </c>
      <c r="K360" s="31">
        <v>11055</v>
      </c>
      <c r="L360" s="31">
        <v>10616</v>
      </c>
      <c r="M360" s="31">
        <v>2.4935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1465.8</v>
      </c>
      <c r="D361" s="36">
        <v>1444.9833333333336</v>
      </c>
      <c r="E361" s="36">
        <v>1414.9666666666672</v>
      </c>
      <c r="F361" s="36">
        <v>1364.1333333333337</v>
      </c>
      <c r="G361" s="36">
        <v>1334.1166666666672</v>
      </c>
      <c r="H361" s="36">
        <v>1495.8166666666671</v>
      </c>
      <c r="I361" s="36">
        <v>1525.8333333333335</v>
      </c>
      <c r="J361" s="36">
        <v>1576.666666666667</v>
      </c>
      <c r="K361" s="31">
        <v>1475</v>
      </c>
      <c r="L361" s="31">
        <v>1394.15</v>
      </c>
      <c r="M361" s="31">
        <v>7.7084799999999998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282.05</v>
      </c>
      <c r="D362" s="36">
        <v>278.5333333333333</v>
      </c>
      <c r="E362" s="36">
        <v>272.56666666666661</v>
      </c>
      <c r="F362" s="36">
        <v>263.08333333333331</v>
      </c>
      <c r="G362" s="36">
        <v>257.11666666666662</v>
      </c>
      <c r="H362" s="36">
        <v>288.01666666666659</v>
      </c>
      <c r="I362" s="36">
        <v>293.98333333333329</v>
      </c>
      <c r="J362" s="36">
        <v>303.46666666666658</v>
      </c>
      <c r="K362" s="31">
        <v>284.5</v>
      </c>
      <c r="L362" s="31">
        <v>269.05</v>
      </c>
      <c r="M362" s="31">
        <v>23.000769999999999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4008.1</v>
      </c>
      <c r="D363" s="36">
        <v>3939.0333333333333</v>
      </c>
      <c r="E363" s="36">
        <v>3846.0666666666666</v>
      </c>
      <c r="F363" s="36">
        <v>3684.0333333333333</v>
      </c>
      <c r="G363" s="36">
        <v>3591.0666666666666</v>
      </c>
      <c r="H363" s="36">
        <v>4101.0666666666666</v>
      </c>
      <c r="I363" s="36">
        <v>4194.0333333333328</v>
      </c>
      <c r="J363" s="36">
        <v>4356.0666666666666</v>
      </c>
      <c r="K363" s="31">
        <v>4032</v>
      </c>
      <c r="L363" s="31">
        <v>3777</v>
      </c>
      <c r="M363" s="31">
        <v>8.2960899999999995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791.9</v>
      </c>
      <c r="D364" s="36">
        <v>784.31666666666661</v>
      </c>
      <c r="E364" s="36">
        <v>772.78333333333319</v>
      </c>
      <c r="F364" s="36">
        <v>753.66666666666663</v>
      </c>
      <c r="G364" s="36">
        <v>742.13333333333321</v>
      </c>
      <c r="H364" s="36">
        <v>803.43333333333317</v>
      </c>
      <c r="I364" s="36">
        <v>814.96666666666647</v>
      </c>
      <c r="J364" s="36">
        <v>834.08333333333314</v>
      </c>
      <c r="K364" s="31">
        <v>795.85</v>
      </c>
      <c r="L364" s="31">
        <v>765.2</v>
      </c>
      <c r="M364" s="31">
        <v>9.0031400000000001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508.75</v>
      </c>
      <c r="D365" s="36">
        <v>505.98333333333335</v>
      </c>
      <c r="E365" s="36">
        <v>496.01666666666665</v>
      </c>
      <c r="F365" s="36">
        <v>483.2833333333333</v>
      </c>
      <c r="G365" s="36">
        <v>473.31666666666661</v>
      </c>
      <c r="H365" s="36">
        <v>518.7166666666667</v>
      </c>
      <c r="I365" s="36">
        <v>528.68333333333339</v>
      </c>
      <c r="J365" s="36">
        <v>541.41666666666674</v>
      </c>
      <c r="K365" s="31">
        <v>515.95000000000005</v>
      </c>
      <c r="L365" s="31">
        <v>493.25</v>
      </c>
      <c r="M365" s="31">
        <v>5.1056900000000001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1429.65</v>
      </c>
      <c r="D366" s="36">
        <v>1404.8833333333332</v>
      </c>
      <c r="E366" s="36">
        <v>1369.7666666666664</v>
      </c>
      <c r="F366" s="36">
        <v>1309.8833333333332</v>
      </c>
      <c r="G366" s="36">
        <v>1274.7666666666664</v>
      </c>
      <c r="H366" s="36">
        <v>1464.7666666666664</v>
      </c>
      <c r="I366" s="36">
        <v>1499.8833333333332</v>
      </c>
      <c r="J366" s="36">
        <v>1559.7666666666664</v>
      </c>
      <c r="K366" s="31">
        <v>1440</v>
      </c>
      <c r="L366" s="31">
        <v>1345</v>
      </c>
      <c r="M366" s="31">
        <v>12.21712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40200.300000000003</v>
      </c>
      <c r="D367" s="36">
        <v>40201.75</v>
      </c>
      <c r="E367" s="36">
        <v>39537.5</v>
      </c>
      <c r="F367" s="36">
        <v>38874.699999999997</v>
      </c>
      <c r="G367" s="36">
        <v>38210.449999999997</v>
      </c>
      <c r="H367" s="36">
        <v>40864.550000000003</v>
      </c>
      <c r="I367" s="36">
        <v>41528.800000000003</v>
      </c>
      <c r="J367" s="36">
        <v>42191.600000000006</v>
      </c>
      <c r="K367" s="31">
        <v>40866</v>
      </c>
      <c r="L367" s="31">
        <v>39538.949999999997</v>
      </c>
      <c r="M367" s="31">
        <v>0.41263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1609.45</v>
      </c>
      <c r="D368" s="36">
        <v>1603.5333333333335</v>
      </c>
      <c r="E368" s="36">
        <v>1567.0666666666671</v>
      </c>
      <c r="F368" s="36">
        <v>1524.6833333333336</v>
      </c>
      <c r="G368" s="36">
        <v>1488.2166666666672</v>
      </c>
      <c r="H368" s="36">
        <v>1645.916666666667</v>
      </c>
      <c r="I368" s="36">
        <v>1682.3833333333337</v>
      </c>
      <c r="J368" s="36">
        <v>1724.7666666666669</v>
      </c>
      <c r="K368" s="31">
        <v>1640</v>
      </c>
      <c r="L368" s="31">
        <v>1561.15</v>
      </c>
      <c r="M368" s="31">
        <v>19.14678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4759</v>
      </c>
      <c r="D369" s="36">
        <v>4685.0333333333338</v>
      </c>
      <c r="E369" s="36">
        <v>4565.9666666666672</v>
      </c>
      <c r="F369" s="36">
        <v>4372.9333333333334</v>
      </c>
      <c r="G369" s="36">
        <v>4253.8666666666668</v>
      </c>
      <c r="H369" s="36">
        <v>4878.0666666666675</v>
      </c>
      <c r="I369" s="36">
        <v>4997.133333333335</v>
      </c>
      <c r="J369" s="36">
        <v>5190.1666666666679</v>
      </c>
      <c r="K369" s="31">
        <v>4804.1000000000004</v>
      </c>
      <c r="L369" s="31">
        <v>4492</v>
      </c>
      <c r="M369" s="31">
        <v>11.774929999999999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341.35</v>
      </c>
      <c r="D370" s="36">
        <v>340.31666666666666</v>
      </c>
      <c r="E370" s="36">
        <v>336.5333333333333</v>
      </c>
      <c r="F370" s="36">
        <v>331.71666666666664</v>
      </c>
      <c r="G370" s="36">
        <v>327.93333333333328</v>
      </c>
      <c r="H370" s="36">
        <v>345.13333333333333</v>
      </c>
      <c r="I370" s="36">
        <v>348.91666666666674</v>
      </c>
      <c r="J370" s="36">
        <v>353.73333333333335</v>
      </c>
      <c r="K370" s="31">
        <v>344.1</v>
      </c>
      <c r="L370" s="31">
        <v>335.5</v>
      </c>
      <c r="M370" s="31">
        <v>58.838259999999998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3723</v>
      </c>
      <c r="D371" s="36">
        <v>3759.6666666666665</v>
      </c>
      <c r="E371" s="36">
        <v>3569.333333333333</v>
      </c>
      <c r="F371" s="36">
        <v>3415.6666666666665</v>
      </c>
      <c r="G371" s="36">
        <v>3225.333333333333</v>
      </c>
      <c r="H371" s="36">
        <v>3913.333333333333</v>
      </c>
      <c r="I371" s="36">
        <v>4103.6666666666661</v>
      </c>
      <c r="J371" s="36">
        <v>4257.333333333333</v>
      </c>
      <c r="K371" s="31">
        <v>3950</v>
      </c>
      <c r="L371" s="31">
        <v>3606</v>
      </c>
      <c r="M371" s="31">
        <v>5.2644299999999999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3150.35</v>
      </c>
      <c r="D372" s="36">
        <v>3137.3166666666671</v>
      </c>
      <c r="E372" s="36">
        <v>3119.6333333333341</v>
      </c>
      <c r="F372" s="36">
        <v>3088.916666666667</v>
      </c>
      <c r="G372" s="36">
        <v>3071.233333333334</v>
      </c>
      <c r="H372" s="36">
        <v>3168.0333333333342</v>
      </c>
      <c r="I372" s="36">
        <v>3185.7166666666676</v>
      </c>
      <c r="J372" s="36">
        <v>3216.4333333333343</v>
      </c>
      <c r="K372" s="31">
        <v>3155</v>
      </c>
      <c r="L372" s="31">
        <v>3106.6</v>
      </c>
      <c r="M372" s="31">
        <v>2.0229900000000001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940.15</v>
      </c>
      <c r="D373" s="36">
        <v>934.33333333333337</v>
      </c>
      <c r="E373" s="36">
        <v>914.41666666666674</v>
      </c>
      <c r="F373" s="36">
        <v>888.68333333333339</v>
      </c>
      <c r="G373" s="36">
        <v>868.76666666666677</v>
      </c>
      <c r="H373" s="36">
        <v>960.06666666666672</v>
      </c>
      <c r="I373" s="36">
        <v>979.98333333333346</v>
      </c>
      <c r="J373" s="36">
        <v>1005.7166666666667</v>
      </c>
      <c r="K373" s="31">
        <v>954.25</v>
      </c>
      <c r="L373" s="31">
        <v>908.6</v>
      </c>
      <c r="M373" s="31">
        <v>12.174989999999999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151.41999999999999</v>
      </c>
      <c r="D374" s="36">
        <v>149.84</v>
      </c>
      <c r="E374" s="36">
        <v>146.83000000000001</v>
      </c>
      <c r="F374" s="36">
        <v>142.24</v>
      </c>
      <c r="G374" s="36">
        <v>139.23000000000002</v>
      </c>
      <c r="H374" s="36">
        <v>154.43</v>
      </c>
      <c r="I374" s="36">
        <v>157.44</v>
      </c>
      <c r="J374" s="36">
        <v>162.03</v>
      </c>
      <c r="K374" s="31">
        <v>152.85</v>
      </c>
      <c r="L374" s="31">
        <v>145.25</v>
      </c>
      <c r="M374" s="31">
        <v>21.179559999999999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2045.05</v>
      </c>
      <c r="D375" s="36">
        <v>2078.2666666666669</v>
      </c>
      <c r="E375" s="36">
        <v>1980.7833333333338</v>
      </c>
      <c r="F375" s="36">
        <v>1916.5166666666669</v>
      </c>
      <c r="G375" s="36">
        <v>1819.0333333333338</v>
      </c>
      <c r="H375" s="36">
        <v>2142.5333333333338</v>
      </c>
      <c r="I375" s="36">
        <v>2240.0166666666664</v>
      </c>
      <c r="J375" s="36">
        <v>2304.2833333333338</v>
      </c>
      <c r="K375" s="31">
        <v>2175.75</v>
      </c>
      <c r="L375" s="31">
        <v>2014</v>
      </c>
      <c r="M375" s="31">
        <v>1.87059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6289</v>
      </c>
      <c r="D376" s="36">
        <v>6317.1333333333341</v>
      </c>
      <c r="E376" s="36">
        <v>6210.8166666666684</v>
      </c>
      <c r="F376" s="36">
        <v>6132.6333333333341</v>
      </c>
      <c r="G376" s="36">
        <v>6026.3166666666684</v>
      </c>
      <c r="H376" s="36">
        <v>6395.3166666666684</v>
      </c>
      <c r="I376" s="36">
        <v>6501.6333333333341</v>
      </c>
      <c r="J376" s="36">
        <v>6579.8166666666684</v>
      </c>
      <c r="K376" s="31">
        <v>6423.45</v>
      </c>
      <c r="L376" s="31">
        <v>6238.95</v>
      </c>
      <c r="M376" s="31">
        <v>6.8922999999999996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404.05</v>
      </c>
      <c r="D377" s="36">
        <v>406.2</v>
      </c>
      <c r="E377" s="36">
        <v>399.4</v>
      </c>
      <c r="F377" s="36">
        <v>394.75</v>
      </c>
      <c r="G377" s="36">
        <v>387.95</v>
      </c>
      <c r="H377" s="36">
        <v>410.84999999999997</v>
      </c>
      <c r="I377" s="36">
        <v>417.65000000000003</v>
      </c>
      <c r="J377" s="36">
        <v>422.29999999999995</v>
      </c>
      <c r="K377" s="31">
        <v>413</v>
      </c>
      <c r="L377" s="31">
        <v>401.55</v>
      </c>
      <c r="M377" s="31">
        <v>26.166260000000001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544.6</v>
      </c>
      <c r="D378" s="36">
        <v>539.50000000000011</v>
      </c>
      <c r="E378" s="36">
        <v>531.30000000000018</v>
      </c>
      <c r="F378" s="36">
        <v>518.00000000000011</v>
      </c>
      <c r="G378" s="36">
        <v>509.80000000000018</v>
      </c>
      <c r="H378" s="36">
        <v>552.80000000000018</v>
      </c>
      <c r="I378" s="36">
        <v>561.00000000000023</v>
      </c>
      <c r="J378" s="36">
        <v>574.30000000000018</v>
      </c>
      <c r="K378" s="31">
        <v>547.70000000000005</v>
      </c>
      <c r="L378" s="31">
        <v>526.20000000000005</v>
      </c>
      <c r="M378" s="31">
        <v>85.619020000000006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338.6</v>
      </c>
      <c r="D379" s="36">
        <v>335.83333333333331</v>
      </c>
      <c r="E379" s="36">
        <v>332.26666666666665</v>
      </c>
      <c r="F379" s="36">
        <v>325.93333333333334</v>
      </c>
      <c r="G379" s="36">
        <v>322.36666666666667</v>
      </c>
      <c r="H379" s="36">
        <v>342.16666666666663</v>
      </c>
      <c r="I379" s="36">
        <v>345.73333333333335</v>
      </c>
      <c r="J379" s="36">
        <v>352.06666666666661</v>
      </c>
      <c r="K379" s="31">
        <v>339.4</v>
      </c>
      <c r="L379" s="31">
        <v>329.5</v>
      </c>
      <c r="M379" s="31">
        <v>106.7864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706.7</v>
      </c>
      <c r="D380" s="36">
        <v>697.95000000000016</v>
      </c>
      <c r="E380" s="36">
        <v>686.0500000000003</v>
      </c>
      <c r="F380" s="36">
        <v>665.40000000000009</v>
      </c>
      <c r="G380" s="36">
        <v>653.50000000000023</v>
      </c>
      <c r="H380" s="36">
        <v>718.60000000000036</v>
      </c>
      <c r="I380" s="36">
        <v>730.50000000000023</v>
      </c>
      <c r="J380" s="36">
        <v>751.15000000000043</v>
      </c>
      <c r="K380" s="31">
        <v>709.85</v>
      </c>
      <c r="L380" s="31">
        <v>677.3</v>
      </c>
      <c r="M380" s="31">
        <v>5.6745000000000001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1774.3</v>
      </c>
      <c r="D381" s="36">
        <v>1767.1333333333332</v>
      </c>
      <c r="E381" s="36">
        <v>1740.9166666666665</v>
      </c>
      <c r="F381" s="36">
        <v>1707.5333333333333</v>
      </c>
      <c r="G381" s="36">
        <v>1681.3166666666666</v>
      </c>
      <c r="H381" s="36">
        <v>1800.5166666666664</v>
      </c>
      <c r="I381" s="36">
        <v>1826.7333333333331</v>
      </c>
      <c r="J381" s="36">
        <v>1860.1166666666663</v>
      </c>
      <c r="K381" s="31">
        <v>1793.35</v>
      </c>
      <c r="L381" s="31">
        <v>1733.75</v>
      </c>
      <c r="M381" s="31">
        <v>7.1152699999999998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674.05</v>
      </c>
      <c r="D382" s="36">
        <v>671.65</v>
      </c>
      <c r="E382" s="36">
        <v>663.4</v>
      </c>
      <c r="F382" s="36">
        <v>652.75</v>
      </c>
      <c r="G382" s="36">
        <v>644.5</v>
      </c>
      <c r="H382" s="36">
        <v>682.3</v>
      </c>
      <c r="I382" s="36">
        <v>690.55</v>
      </c>
      <c r="J382" s="36">
        <v>701.19999999999993</v>
      </c>
      <c r="K382" s="31">
        <v>679.9</v>
      </c>
      <c r="L382" s="31">
        <v>661</v>
      </c>
      <c r="M382" s="31">
        <v>0.93950999999999996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159.91</v>
      </c>
      <c r="D383" s="36">
        <v>158.86666666666667</v>
      </c>
      <c r="E383" s="36">
        <v>156.83333333333334</v>
      </c>
      <c r="F383" s="36">
        <v>153.75666666666666</v>
      </c>
      <c r="G383" s="36">
        <v>151.72333333333333</v>
      </c>
      <c r="H383" s="36">
        <v>161.94333333333336</v>
      </c>
      <c r="I383" s="36">
        <v>163.97666666666666</v>
      </c>
      <c r="J383" s="36">
        <v>167.05333333333337</v>
      </c>
      <c r="K383" s="31">
        <v>160.9</v>
      </c>
      <c r="L383" s="31">
        <v>155.79</v>
      </c>
      <c r="M383" s="31">
        <v>3.2322799999999998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16526.2</v>
      </c>
      <c r="D384" s="36">
        <v>16604.149999999998</v>
      </c>
      <c r="E384" s="36">
        <v>16367.799999999996</v>
      </c>
      <c r="F384" s="36">
        <v>16209.399999999998</v>
      </c>
      <c r="G384" s="36">
        <v>15973.049999999996</v>
      </c>
      <c r="H384" s="36">
        <v>16762.549999999996</v>
      </c>
      <c r="I384" s="36">
        <v>16998.899999999994</v>
      </c>
      <c r="J384" s="36">
        <v>17157.299999999996</v>
      </c>
      <c r="K384" s="31">
        <v>16840.5</v>
      </c>
      <c r="L384" s="31">
        <v>16445.75</v>
      </c>
      <c r="M384" s="31">
        <v>3.9309999999999998E-2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118.16</v>
      </c>
      <c r="D385" s="36">
        <v>117.20333333333333</v>
      </c>
      <c r="E385" s="36">
        <v>115.71666666666667</v>
      </c>
      <c r="F385" s="36">
        <v>113.27333333333334</v>
      </c>
      <c r="G385" s="36">
        <v>111.78666666666668</v>
      </c>
      <c r="H385" s="36">
        <v>119.64666666666666</v>
      </c>
      <c r="I385" s="36">
        <v>121.13333333333331</v>
      </c>
      <c r="J385" s="36">
        <v>123.57666666666665</v>
      </c>
      <c r="K385" s="31">
        <v>118.69</v>
      </c>
      <c r="L385" s="31">
        <v>114.76</v>
      </c>
      <c r="M385" s="31">
        <v>209.31255999999999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614.35</v>
      </c>
      <c r="D386" s="36">
        <v>608.06666666666672</v>
      </c>
      <c r="E386" s="36">
        <v>598.33333333333348</v>
      </c>
      <c r="F386" s="36">
        <v>582.31666666666672</v>
      </c>
      <c r="G386" s="36">
        <v>572.58333333333348</v>
      </c>
      <c r="H386" s="36">
        <v>624.08333333333348</v>
      </c>
      <c r="I386" s="36">
        <v>633.81666666666683</v>
      </c>
      <c r="J386" s="36">
        <v>649.83333333333348</v>
      </c>
      <c r="K386" s="31">
        <v>617.79999999999995</v>
      </c>
      <c r="L386" s="31">
        <v>592.04999999999995</v>
      </c>
      <c r="M386" s="31">
        <v>1.18228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1730.3</v>
      </c>
      <c r="D387" s="36">
        <v>1721.4166666666667</v>
      </c>
      <c r="E387" s="36">
        <v>1698.0333333333335</v>
      </c>
      <c r="F387" s="36">
        <v>1665.7666666666669</v>
      </c>
      <c r="G387" s="36">
        <v>1642.3833333333337</v>
      </c>
      <c r="H387" s="36">
        <v>1753.6833333333334</v>
      </c>
      <c r="I387" s="36">
        <v>1777.0666666666666</v>
      </c>
      <c r="J387" s="36">
        <v>1809.3333333333333</v>
      </c>
      <c r="K387" s="31">
        <v>1744.8</v>
      </c>
      <c r="L387" s="31">
        <v>1689.15</v>
      </c>
      <c r="M387" s="31">
        <v>1.61425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242.45</v>
      </c>
      <c r="D388" s="36">
        <v>242.95000000000002</v>
      </c>
      <c r="E388" s="36">
        <v>238.90000000000003</v>
      </c>
      <c r="F388" s="36">
        <v>235.35000000000002</v>
      </c>
      <c r="G388" s="36">
        <v>231.30000000000004</v>
      </c>
      <c r="H388" s="36">
        <v>246.50000000000003</v>
      </c>
      <c r="I388" s="36">
        <v>250.55000000000004</v>
      </c>
      <c r="J388" s="36">
        <v>254.10000000000002</v>
      </c>
      <c r="K388" s="31">
        <v>247</v>
      </c>
      <c r="L388" s="31">
        <v>239.4</v>
      </c>
      <c r="M388" s="31">
        <v>119.50055999999999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618.79999999999995</v>
      </c>
      <c r="D389" s="36">
        <v>610.26666666666677</v>
      </c>
      <c r="E389" s="36">
        <v>599.93333333333351</v>
      </c>
      <c r="F389" s="36">
        <v>581.06666666666672</v>
      </c>
      <c r="G389" s="36">
        <v>570.73333333333346</v>
      </c>
      <c r="H389" s="36">
        <v>629.13333333333355</v>
      </c>
      <c r="I389" s="36">
        <v>639.46666666666681</v>
      </c>
      <c r="J389" s="36">
        <v>658.3333333333336</v>
      </c>
      <c r="K389" s="31">
        <v>620.6</v>
      </c>
      <c r="L389" s="31">
        <v>591.4</v>
      </c>
      <c r="M389" s="31">
        <v>130.35918000000001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589.65</v>
      </c>
      <c r="D390" s="36">
        <v>586.05000000000007</v>
      </c>
      <c r="E390" s="36">
        <v>579.60000000000014</v>
      </c>
      <c r="F390" s="36">
        <v>569.55000000000007</v>
      </c>
      <c r="G390" s="36">
        <v>563.10000000000014</v>
      </c>
      <c r="H390" s="36">
        <v>596.10000000000014</v>
      </c>
      <c r="I390" s="36">
        <v>602.55000000000018</v>
      </c>
      <c r="J390" s="36">
        <v>612.60000000000014</v>
      </c>
      <c r="K390" s="31">
        <v>592.5</v>
      </c>
      <c r="L390" s="31">
        <v>576</v>
      </c>
      <c r="M390" s="31">
        <v>2.4382700000000002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730.2</v>
      </c>
      <c r="D391" s="36">
        <v>726.66666666666663</v>
      </c>
      <c r="E391" s="36">
        <v>715.33333333333326</v>
      </c>
      <c r="F391" s="36">
        <v>700.46666666666658</v>
      </c>
      <c r="G391" s="36">
        <v>689.13333333333321</v>
      </c>
      <c r="H391" s="36">
        <v>741.5333333333333</v>
      </c>
      <c r="I391" s="36">
        <v>752.86666666666656</v>
      </c>
      <c r="J391" s="36">
        <v>767.73333333333335</v>
      </c>
      <c r="K391" s="31">
        <v>738</v>
      </c>
      <c r="L391" s="31">
        <v>711.8</v>
      </c>
      <c r="M391" s="31">
        <v>17.728760000000001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1719.45</v>
      </c>
      <c r="D392" s="36">
        <v>1703.0999999999997</v>
      </c>
      <c r="E392" s="36">
        <v>1681.1999999999994</v>
      </c>
      <c r="F392" s="36">
        <v>1642.9499999999996</v>
      </c>
      <c r="G392" s="36">
        <v>1621.0499999999993</v>
      </c>
      <c r="H392" s="36">
        <v>1741.3499999999995</v>
      </c>
      <c r="I392" s="36">
        <v>1763.2499999999995</v>
      </c>
      <c r="J392" s="36">
        <v>1801.4999999999995</v>
      </c>
      <c r="K392" s="31">
        <v>1725</v>
      </c>
      <c r="L392" s="31">
        <v>1664.85</v>
      </c>
      <c r="M392" s="31">
        <v>1.3208200000000001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624.1</v>
      </c>
      <c r="D393" s="36">
        <v>617.75000000000011</v>
      </c>
      <c r="E393" s="36">
        <v>604.80000000000018</v>
      </c>
      <c r="F393" s="36">
        <v>585.50000000000011</v>
      </c>
      <c r="G393" s="36">
        <v>572.55000000000018</v>
      </c>
      <c r="H393" s="36">
        <v>637.05000000000018</v>
      </c>
      <c r="I393" s="36">
        <v>650.00000000000023</v>
      </c>
      <c r="J393" s="36">
        <v>669.30000000000018</v>
      </c>
      <c r="K393" s="31">
        <v>630.70000000000005</v>
      </c>
      <c r="L393" s="31">
        <v>598.45000000000005</v>
      </c>
      <c r="M393" s="31">
        <v>341.33877000000001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523.70000000000005</v>
      </c>
      <c r="D394" s="36">
        <v>522</v>
      </c>
      <c r="E394" s="36">
        <v>507.45000000000005</v>
      </c>
      <c r="F394" s="36">
        <v>491.20000000000005</v>
      </c>
      <c r="G394" s="36">
        <v>476.65000000000009</v>
      </c>
      <c r="H394" s="36">
        <v>538.25</v>
      </c>
      <c r="I394" s="36">
        <v>552.79999999999995</v>
      </c>
      <c r="J394" s="36">
        <v>569.04999999999995</v>
      </c>
      <c r="K394" s="31">
        <v>536.54999999999995</v>
      </c>
      <c r="L394" s="31">
        <v>505.75</v>
      </c>
      <c r="M394" s="31">
        <v>98.063019999999995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1145.75</v>
      </c>
      <c r="D395" s="36">
        <v>1154.5833333333333</v>
      </c>
      <c r="E395" s="36">
        <v>1129.1666666666665</v>
      </c>
      <c r="F395" s="36">
        <v>1112.5833333333333</v>
      </c>
      <c r="G395" s="36">
        <v>1087.1666666666665</v>
      </c>
      <c r="H395" s="36">
        <v>1171.1666666666665</v>
      </c>
      <c r="I395" s="36">
        <v>1196.583333333333</v>
      </c>
      <c r="J395" s="36">
        <v>1213.1666666666665</v>
      </c>
      <c r="K395" s="31">
        <v>1180</v>
      </c>
      <c r="L395" s="31">
        <v>1138</v>
      </c>
      <c r="M395" s="31">
        <v>1.9937499999999999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297.64999999999998</v>
      </c>
      <c r="D396" s="36">
        <v>297.39999999999998</v>
      </c>
      <c r="E396" s="36">
        <v>293.89999999999998</v>
      </c>
      <c r="F396" s="36">
        <v>290.14999999999998</v>
      </c>
      <c r="G396" s="36">
        <v>286.64999999999998</v>
      </c>
      <c r="H396" s="36">
        <v>301.14999999999998</v>
      </c>
      <c r="I396" s="36">
        <v>304.64999999999998</v>
      </c>
      <c r="J396" s="36">
        <v>308.39999999999998</v>
      </c>
      <c r="K396" s="31">
        <v>300.89999999999998</v>
      </c>
      <c r="L396" s="31">
        <v>293.64999999999998</v>
      </c>
      <c r="M396" s="31">
        <v>3.41866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889.3</v>
      </c>
      <c r="D397" s="36">
        <v>876.1</v>
      </c>
      <c r="E397" s="36">
        <v>858.2</v>
      </c>
      <c r="F397" s="36">
        <v>827.1</v>
      </c>
      <c r="G397" s="36">
        <v>809.2</v>
      </c>
      <c r="H397" s="36">
        <v>907.2</v>
      </c>
      <c r="I397" s="36">
        <v>925.09999999999991</v>
      </c>
      <c r="J397" s="36">
        <v>956.2</v>
      </c>
      <c r="K397" s="31">
        <v>894</v>
      </c>
      <c r="L397" s="31">
        <v>845</v>
      </c>
      <c r="M397" s="31">
        <v>4.14663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235.03</v>
      </c>
      <c r="D398" s="36">
        <v>229.26333333333332</v>
      </c>
      <c r="E398" s="36">
        <v>216.52666666666664</v>
      </c>
      <c r="F398" s="36">
        <v>198.02333333333331</v>
      </c>
      <c r="G398" s="36">
        <v>185.28666666666663</v>
      </c>
      <c r="H398" s="36">
        <v>247.76666666666665</v>
      </c>
      <c r="I398" s="36">
        <v>260.50333333333333</v>
      </c>
      <c r="J398" s="36">
        <v>279.00666666666666</v>
      </c>
      <c r="K398" s="31">
        <v>242</v>
      </c>
      <c r="L398" s="31">
        <v>210.76</v>
      </c>
      <c r="M398" s="31">
        <v>670.93597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3535.45</v>
      </c>
      <c r="D399" s="36">
        <v>3510.65</v>
      </c>
      <c r="E399" s="36">
        <v>3451.3</v>
      </c>
      <c r="F399" s="36">
        <v>3367.15</v>
      </c>
      <c r="G399" s="36">
        <v>3307.8</v>
      </c>
      <c r="H399" s="36">
        <v>3594.8</v>
      </c>
      <c r="I399" s="36">
        <v>3654.1499999999996</v>
      </c>
      <c r="J399" s="36">
        <v>3738.3</v>
      </c>
      <c r="K399" s="31">
        <v>3570</v>
      </c>
      <c r="L399" s="31">
        <v>3426.5</v>
      </c>
      <c r="M399" s="31">
        <v>0.64978999999999998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74.66</v>
      </c>
      <c r="D400" s="36">
        <v>74.06</v>
      </c>
      <c r="E400" s="36">
        <v>72.69</v>
      </c>
      <c r="F400" s="36">
        <v>70.72</v>
      </c>
      <c r="G400" s="36">
        <v>69.349999999999994</v>
      </c>
      <c r="H400" s="36">
        <v>76.03</v>
      </c>
      <c r="I400" s="36">
        <v>77.400000000000006</v>
      </c>
      <c r="J400" s="36">
        <v>79.37</v>
      </c>
      <c r="K400" s="31">
        <v>75.430000000000007</v>
      </c>
      <c r="L400" s="31">
        <v>72.09</v>
      </c>
      <c r="M400" s="31">
        <v>54.886049999999997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1986.3</v>
      </c>
      <c r="D401" s="36">
        <v>2007.5333333333335</v>
      </c>
      <c r="E401" s="36">
        <v>1965.0666666666671</v>
      </c>
      <c r="F401" s="36">
        <v>1943.8333333333335</v>
      </c>
      <c r="G401" s="36">
        <v>1901.366666666667</v>
      </c>
      <c r="H401" s="36">
        <v>2028.7666666666671</v>
      </c>
      <c r="I401" s="36">
        <v>2071.2333333333336</v>
      </c>
      <c r="J401" s="36">
        <v>2092.4666666666672</v>
      </c>
      <c r="K401" s="31">
        <v>2050</v>
      </c>
      <c r="L401" s="31">
        <v>1986.3</v>
      </c>
      <c r="M401" s="31">
        <v>2.4634999999999998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202.28</v>
      </c>
      <c r="D402" s="36">
        <v>200.36</v>
      </c>
      <c r="E402" s="36">
        <v>197.38000000000002</v>
      </c>
      <c r="F402" s="36">
        <v>192.48000000000002</v>
      </c>
      <c r="G402" s="36">
        <v>189.50000000000003</v>
      </c>
      <c r="H402" s="36">
        <v>205.26000000000002</v>
      </c>
      <c r="I402" s="36">
        <v>208.24000000000004</v>
      </c>
      <c r="J402" s="36">
        <v>213.14000000000001</v>
      </c>
      <c r="K402" s="31">
        <v>203.34</v>
      </c>
      <c r="L402" s="31">
        <v>195.46</v>
      </c>
      <c r="M402" s="31">
        <v>8.3551699999999993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3001.35</v>
      </c>
      <c r="D403" s="36">
        <v>3024.9666666666672</v>
      </c>
      <c r="E403" s="36">
        <v>2974.9333333333343</v>
      </c>
      <c r="F403" s="36">
        <v>2948.5166666666673</v>
      </c>
      <c r="G403" s="36">
        <v>2898.4833333333345</v>
      </c>
      <c r="H403" s="36">
        <v>3051.3833333333341</v>
      </c>
      <c r="I403" s="36">
        <v>3101.416666666667</v>
      </c>
      <c r="J403" s="36">
        <v>3127.8333333333339</v>
      </c>
      <c r="K403" s="31">
        <v>3075</v>
      </c>
      <c r="L403" s="31">
        <v>2998.55</v>
      </c>
      <c r="M403" s="31">
        <v>98.371880000000004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106.4</v>
      </c>
      <c r="D404" s="36">
        <v>107.01666666666667</v>
      </c>
      <c r="E404" s="36">
        <v>105.13333333333333</v>
      </c>
      <c r="F404" s="36">
        <v>103.86666666666666</v>
      </c>
      <c r="G404" s="36">
        <v>101.98333333333332</v>
      </c>
      <c r="H404" s="36">
        <v>108.28333333333333</v>
      </c>
      <c r="I404" s="36">
        <v>110.16666666666669</v>
      </c>
      <c r="J404" s="36">
        <v>111.43333333333334</v>
      </c>
      <c r="K404" s="31">
        <v>108.9</v>
      </c>
      <c r="L404" s="31">
        <v>105.75</v>
      </c>
      <c r="M404" s="31">
        <v>24.057020000000001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1755.3</v>
      </c>
      <c r="D405" s="36">
        <v>1741.25</v>
      </c>
      <c r="E405" s="36">
        <v>1688.25</v>
      </c>
      <c r="F405" s="36">
        <v>1621.2</v>
      </c>
      <c r="G405" s="36">
        <v>1568.2</v>
      </c>
      <c r="H405" s="36">
        <v>1808.3</v>
      </c>
      <c r="I405" s="36">
        <v>1861.3</v>
      </c>
      <c r="J405" s="36">
        <v>1928.35</v>
      </c>
      <c r="K405" s="31">
        <v>1794.25</v>
      </c>
      <c r="L405" s="31">
        <v>1674.2</v>
      </c>
      <c r="M405" s="31">
        <v>2.30071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80.05</v>
      </c>
      <c r="D406" s="36">
        <v>79.819999999999993</v>
      </c>
      <c r="E406" s="36">
        <v>78.939999999999984</v>
      </c>
      <c r="F406" s="36">
        <v>77.829999999999984</v>
      </c>
      <c r="G406" s="36">
        <v>76.949999999999974</v>
      </c>
      <c r="H406" s="36">
        <v>80.929999999999993</v>
      </c>
      <c r="I406" s="36">
        <v>81.809999999999988</v>
      </c>
      <c r="J406" s="36">
        <v>82.92</v>
      </c>
      <c r="K406" s="31">
        <v>80.7</v>
      </c>
      <c r="L406" s="31">
        <v>78.709999999999994</v>
      </c>
      <c r="M406" s="31">
        <v>15.12894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727.75</v>
      </c>
      <c r="D407" s="36">
        <v>722.75</v>
      </c>
      <c r="E407" s="36">
        <v>716.6</v>
      </c>
      <c r="F407" s="36">
        <v>705.45</v>
      </c>
      <c r="G407" s="36">
        <v>699.30000000000007</v>
      </c>
      <c r="H407" s="36">
        <v>733.9</v>
      </c>
      <c r="I407" s="36">
        <v>740.05000000000007</v>
      </c>
      <c r="J407" s="36">
        <v>751.19999999999993</v>
      </c>
      <c r="K407" s="31">
        <v>728.9</v>
      </c>
      <c r="L407" s="31">
        <v>711.6</v>
      </c>
      <c r="M407" s="31">
        <v>7.1752099999999999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1621.15</v>
      </c>
      <c r="D408" s="36">
        <v>1629.1666666666667</v>
      </c>
      <c r="E408" s="36">
        <v>1610.6333333333334</v>
      </c>
      <c r="F408" s="36">
        <v>1600.1166666666668</v>
      </c>
      <c r="G408" s="36">
        <v>1581.5833333333335</v>
      </c>
      <c r="H408" s="36">
        <v>1639.6833333333334</v>
      </c>
      <c r="I408" s="36">
        <v>1658.2166666666667</v>
      </c>
      <c r="J408" s="36">
        <v>1668.7333333333333</v>
      </c>
      <c r="K408" s="31">
        <v>1647.7</v>
      </c>
      <c r="L408" s="31">
        <v>1618.65</v>
      </c>
      <c r="M408" s="31">
        <v>3.9748999999999999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144.18</v>
      </c>
      <c r="D409" s="36">
        <v>142.36666666666667</v>
      </c>
      <c r="E409" s="36">
        <v>139.94333333333336</v>
      </c>
      <c r="F409" s="36">
        <v>135.70666666666668</v>
      </c>
      <c r="G409" s="36">
        <v>133.28333333333336</v>
      </c>
      <c r="H409" s="36">
        <v>146.60333333333335</v>
      </c>
      <c r="I409" s="36">
        <v>149.02666666666664</v>
      </c>
      <c r="J409" s="36">
        <v>153.26333333333335</v>
      </c>
      <c r="K409" s="31">
        <v>144.79</v>
      </c>
      <c r="L409" s="31">
        <v>138.13</v>
      </c>
      <c r="M409" s="31">
        <v>140.36159000000001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5629.05</v>
      </c>
      <c r="D410" s="36">
        <v>5620.9666666666672</v>
      </c>
      <c r="E410" s="36">
        <v>5563.6833333333343</v>
      </c>
      <c r="F410" s="36">
        <v>5498.3166666666675</v>
      </c>
      <c r="G410" s="36">
        <v>5441.0333333333347</v>
      </c>
      <c r="H410" s="36">
        <v>5686.3333333333339</v>
      </c>
      <c r="I410" s="36">
        <v>5743.6166666666668</v>
      </c>
      <c r="J410" s="36">
        <v>5808.9833333333336</v>
      </c>
      <c r="K410" s="31">
        <v>5678.25</v>
      </c>
      <c r="L410" s="31">
        <v>5555.6</v>
      </c>
      <c r="M410" s="31">
        <v>0.40831000000000001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2367.5500000000002</v>
      </c>
      <c r="D411" s="36">
        <v>2350.6166666666668</v>
      </c>
      <c r="E411" s="36">
        <v>2326.2333333333336</v>
      </c>
      <c r="F411" s="36">
        <v>2284.916666666667</v>
      </c>
      <c r="G411" s="36">
        <v>2260.5333333333338</v>
      </c>
      <c r="H411" s="36">
        <v>2391.9333333333334</v>
      </c>
      <c r="I411" s="36">
        <v>2416.3166666666666</v>
      </c>
      <c r="J411" s="36">
        <v>2457.6333333333332</v>
      </c>
      <c r="K411" s="31">
        <v>2375</v>
      </c>
      <c r="L411" s="31">
        <v>2309.3000000000002</v>
      </c>
      <c r="M411" s="31">
        <v>4.7036899999999999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2078.4</v>
      </c>
      <c r="D412" s="36">
        <v>2065.0333333333333</v>
      </c>
      <c r="E412" s="36">
        <v>2040.0666666666666</v>
      </c>
      <c r="F412" s="36">
        <v>2001.7333333333333</v>
      </c>
      <c r="G412" s="36">
        <v>1976.7666666666667</v>
      </c>
      <c r="H412" s="36">
        <v>2103.3666666666668</v>
      </c>
      <c r="I412" s="36">
        <v>2128.333333333333</v>
      </c>
      <c r="J412" s="36">
        <v>2166.6666666666665</v>
      </c>
      <c r="K412" s="31">
        <v>2090</v>
      </c>
      <c r="L412" s="31">
        <v>2026.7</v>
      </c>
      <c r="M412" s="31">
        <v>0.34823999999999999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190.24</v>
      </c>
      <c r="D413" s="36">
        <v>190.6</v>
      </c>
      <c r="E413" s="36">
        <v>187.83999999999997</v>
      </c>
      <c r="F413" s="36">
        <v>185.43999999999997</v>
      </c>
      <c r="G413" s="36">
        <v>182.67999999999995</v>
      </c>
      <c r="H413" s="36">
        <v>193</v>
      </c>
      <c r="I413" s="36">
        <v>195.76000000000005</v>
      </c>
      <c r="J413" s="36">
        <v>198.16000000000003</v>
      </c>
      <c r="K413" s="31">
        <v>193.36</v>
      </c>
      <c r="L413" s="31">
        <v>188.2</v>
      </c>
      <c r="M413" s="31">
        <v>189.44522000000001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6371.35</v>
      </c>
      <c r="D414" s="36">
        <v>6362.9333333333334</v>
      </c>
      <c r="E414" s="36">
        <v>6325.8666666666668</v>
      </c>
      <c r="F414" s="36">
        <v>6280.3833333333332</v>
      </c>
      <c r="G414" s="36">
        <v>6243.3166666666666</v>
      </c>
      <c r="H414" s="36">
        <v>6408.416666666667</v>
      </c>
      <c r="I414" s="36">
        <v>6445.4833333333345</v>
      </c>
      <c r="J414" s="36">
        <v>6490.9666666666672</v>
      </c>
      <c r="K414" s="31">
        <v>6400</v>
      </c>
      <c r="L414" s="31">
        <v>6317.45</v>
      </c>
      <c r="M414" s="31">
        <v>6.1629999999999997E-2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1528.7</v>
      </c>
      <c r="D415" s="36">
        <v>1523.05</v>
      </c>
      <c r="E415" s="36">
        <v>1496.1</v>
      </c>
      <c r="F415" s="36">
        <v>1463.5</v>
      </c>
      <c r="G415" s="36">
        <v>1436.55</v>
      </c>
      <c r="H415" s="36">
        <v>1555.6499999999999</v>
      </c>
      <c r="I415" s="36">
        <v>1582.6000000000001</v>
      </c>
      <c r="J415" s="36">
        <v>1615.1999999999998</v>
      </c>
      <c r="K415" s="31">
        <v>1550</v>
      </c>
      <c r="L415" s="31">
        <v>1490.45</v>
      </c>
      <c r="M415" s="31">
        <v>0.89715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530.04999999999995</v>
      </c>
      <c r="D416" s="36">
        <v>524.9</v>
      </c>
      <c r="E416" s="36">
        <v>515.75</v>
      </c>
      <c r="F416" s="36">
        <v>501.45000000000005</v>
      </c>
      <c r="G416" s="36">
        <v>492.30000000000007</v>
      </c>
      <c r="H416" s="36">
        <v>539.19999999999993</v>
      </c>
      <c r="I416" s="36">
        <v>548.3499999999998</v>
      </c>
      <c r="J416" s="36">
        <v>562.64999999999986</v>
      </c>
      <c r="K416" s="31">
        <v>534.04999999999995</v>
      </c>
      <c r="L416" s="31">
        <v>510.6</v>
      </c>
      <c r="M416" s="31">
        <v>1.5780799999999999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3854.05</v>
      </c>
      <c r="D417" s="36">
        <v>3860.5166666666664</v>
      </c>
      <c r="E417" s="36">
        <v>3813.5333333333328</v>
      </c>
      <c r="F417" s="36">
        <v>3773.0166666666664</v>
      </c>
      <c r="G417" s="36">
        <v>3726.0333333333328</v>
      </c>
      <c r="H417" s="36">
        <v>3901.0333333333328</v>
      </c>
      <c r="I417" s="36">
        <v>3948.0166666666664</v>
      </c>
      <c r="J417" s="36">
        <v>3988.5333333333328</v>
      </c>
      <c r="K417" s="31">
        <v>3907.5</v>
      </c>
      <c r="L417" s="31">
        <v>3820</v>
      </c>
      <c r="M417" s="31">
        <v>1.9416899999999999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785</v>
      </c>
      <c r="D418" s="36">
        <v>769.48333333333323</v>
      </c>
      <c r="E418" s="36">
        <v>749.96666666666647</v>
      </c>
      <c r="F418" s="36">
        <v>714.93333333333328</v>
      </c>
      <c r="G418" s="36">
        <v>695.41666666666652</v>
      </c>
      <c r="H418" s="36">
        <v>804.51666666666642</v>
      </c>
      <c r="I418" s="36">
        <v>824.03333333333308</v>
      </c>
      <c r="J418" s="36">
        <v>859.06666666666638</v>
      </c>
      <c r="K418" s="31">
        <v>789</v>
      </c>
      <c r="L418" s="31">
        <v>734.45</v>
      </c>
      <c r="M418" s="31">
        <v>4.9470400000000003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27919.8</v>
      </c>
      <c r="D419" s="36">
        <v>27637.933333333334</v>
      </c>
      <c r="E419" s="36">
        <v>27282.866666666669</v>
      </c>
      <c r="F419" s="36">
        <v>26645.933333333334</v>
      </c>
      <c r="G419" s="36">
        <v>26290.866666666669</v>
      </c>
      <c r="H419" s="36">
        <v>28274.866666666669</v>
      </c>
      <c r="I419" s="36">
        <v>28629.933333333334</v>
      </c>
      <c r="J419" s="36">
        <v>29266.866666666669</v>
      </c>
      <c r="K419" s="31">
        <v>27993</v>
      </c>
      <c r="L419" s="31">
        <v>27001</v>
      </c>
      <c r="M419" s="31">
        <v>0.30475999999999998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48.29</v>
      </c>
      <c r="D420" s="36">
        <v>47.839999999999996</v>
      </c>
      <c r="E420" s="36">
        <v>46.929999999999993</v>
      </c>
      <c r="F420" s="36">
        <v>45.569999999999993</v>
      </c>
      <c r="G420" s="36">
        <v>44.659999999999989</v>
      </c>
      <c r="H420" s="36">
        <v>49.199999999999996</v>
      </c>
      <c r="I420" s="36">
        <v>50.110000000000007</v>
      </c>
      <c r="J420" s="36">
        <v>51.47</v>
      </c>
      <c r="K420" s="31">
        <v>48.75</v>
      </c>
      <c r="L420" s="31">
        <v>46.48</v>
      </c>
      <c r="M420" s="31">
        <v>116.17022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2827.4</v>
      </c>
      <c r="D421" s="36">
        <v>2813.1333333333337</v>
      </c>
      <c r="E421" s="36">
        <v>2778.3166666666675</v>
      </c>
      <c r="F421" s="36">
        <v>2729.233333333334</v>
      </c>
      <c r="G421" s="36">
        <v>2694.4166666666679</v>
      </c>
      <c r="H421" s="36">
        <v>2862.2166666666672</v>
      </c>
      <c r="I421" s="36">
        <v>2897.0333333333338</v>
      </c>
      <c r="J421" s="36">
        <v>2946.1166666666668</v>
      </c>
      <c r="K421" s="31">
        <v>2847.95</v>
      </c>
      <c r="L421" s="31">
        <v>2764.05</v>
      </c>
      <c r="M421" s="31">
        <v>5.4355700000000002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672.55</v>
      </c>
      <c r="D422" s="36">
        <v>668.91666666666663</v>
      </c>
      <c r="E422" s="36">
        <v>654.63333333333321</v>
      </c>
      <c r="F422" s="36">
        <v>636.71666666666658</v>
      </c>
      <c r="G422" s="36">
        <v>622.43333333333317</v>
      </c>
      <c r="H422" s="36">
        <v>686.83333333333326</v>
      </c>
      <c r="I422" s="36">
        <v>701.11666666666679</v>
      </c>
      <c r="J422" s="36">
        <v>719.0333333333333</v>
      </c>
      <c r="K422" s="31">
        <v>683.2</v>
      </c>
      <c r="L422" s="31">
        <v>651</v>
      </c>
      <c r="M422" s="31">
        <v>6.5317400000000001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7023.15</v>
      </c>
      <c r="D423" s="36">
        <v>6917.0666666666666</v>
      </c>
      <c r="E423" s="36">
        <v>6796.1333333333332</v>
      </c>
      <c r="F423" s="36">
        <v>6569.1166666666668</v>
      </c>
      <c r="G423" s="36">
        <v>6448.1833333333334</v>
      </c>
      <c r="H423" s="36">
        <v>7144.083333333333</v>
      </c>
      <c r="I423" s="36">
        <v>7265.0166666666655</v>
      </c>
      <c r="J423" s="36">
        <v>7492.0333333333328</v>
      </c>
      <c r="K423" s="31">
        <v>7038</v>
      </c>
      <c r="L423" s="31">
        <v>6690.05</v>
      </c>
      <c r="M423" s="31">
        <v>3.7348599999999998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1491.65</v>
      </c>
      <c r="D424" s="36">
        <v>1475.6166666666668</v>
      </c>
      <c r="E424" s="36">
        <v>1453.2333333333336</v>
      </c>
      <c r="F424" s="36">
        <v>1414.8166666666668</v>
      </c>
      <c r="G424" s="36">
        <v>1392.4333333333336</v>
      </c>
      <c r="H424" s="36">
        <v>1514.0333333333335</v>
      </c>
      <c r="I424" s="36">
        <v>1536.4166666666667</v>
      </c>
      <c r="J424" s="36">
        <v>1574.8333333333335</v>
      </c>
      <c r="K424" s="31">
        <v>1498</v>
      </c>
      <c r="L424" s="31">
        <v>1437.2</v>
      </c>
      <c r="M424" s="31">
        <v>6.2490100000000002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1794.35</v>
      </c>
      <c r="D425" s="36">
        <v>1803.5833333333333</v>
      </c>
      <c r="E425" s="36">
        <v>1762.2166666666665</v>
      </c>
      <c r="F425" s="36">
        <v>1730.0833333333333</v>
      </c>
      <c r="G425" s="36">
        <v>1688.7166666666665</v>
      </c>
      <c r="H425" s="36">
        <v>1835.7166666666665</v>
      </c>
      <c r="I425" s="36">
        <v>1877.0833333333333</v>
      </c>
      <c r="J425" s="36">
        <v>1909.2166666666665</v>
      </c>
      <c r="K425" s="31">
        <v>1844.95</v>
      </c>
      <c r="L425" s="31">
        <v>1771.45</v>
      </c>
      <c r="M425" s="31">
        <v>1.52793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10911.4</v>
      </c>
      <c r="D426" s="36">
        <v>10889.133333333333</v>
      </c>
      <c r="E426" s="36">
        <v>10638.266666666666</v>
      </c>
      <c r="F426" s="36">
        <v>10365.133333333333</v>
      </c>
      <c r="G426" s="36">
        <v>10114.266666666666</v>
      </c>
      <c r="H426" s="36">
        <v>11162.266666666666</v>
      </c>
      <c r="I426" s="36">
        <v>11413.133333333331</v>
      </c>
      <c r="J426" s="36">
        <v>11686.266666666666</v>
      </c>
      <c r="K426" s="31">
        <v>11140</v>
      </c>
      <c r="L426" s="31">
        <v>10616</v>
      </c>
      <c r="M426" s="31">
        <v>0.80249000000000004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708</v>
      </c>
      <c r="D427" s="36">
        <v>698.66666666666663</v>
      </c>
      <c r="E427" s="36">
        <v>687.33333333333326</v>
      </c>
      <c r="F427" s="36">
        <v>666.66666666666663</v>
      </c>
      <c r="G427" s="36">
        <v>655.33333333333326</v>
      </c>
      <c r="H427" s="36">
        <v>719.33333333333326</v>
      </c>
      <c r="I427" s="36">
        <v>730.66666666666652</v>
      </c>
      <c r="J427" s="36">
        <v>751.33333333333326</v>
      </c>
      <c r="K427" s="31">
        <v>710</v>
      </c>
      <c r="L427" s="31">
        <v>678</v>
      </c>
      <c r="M427" s="31">
        <v>11.910220000000001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663.35</v>
      </c>
      <c r="D428" s="36">
        <v>662.58333333333337</v>
      </c>
      <c r="E428" s="36">
        <v>650.76666666666677</v>
      </c>
      <c r="F428" s="36">
        <v>638.18333333333339</v>
      </c>
      <c r="G428" s="36">
        <v>626.36666666666679</v>
      </c>
      <c r="H428" s="36">
        <v>675.16666666666674</v>
      </c>
      <c r="I428" s="36">
        <v>686.98333333333335</v>
      </c>
      <c r="J428" s="36">
        <v>699.56666666666672</v>
      </c>
      <c r="K428" s="31">
        <v>674.4</v>
      </c>
      <c r="L428" s="31">
        <v>650</v>
      </c>
      <c r="M428" s="31">
        <v>11.47259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582.15</v>
      </c>
      <c r="D429" s="36">
        <v>583.9666666666667</v>
      </c>
      <c r="E429" s="36">
        <v>573.93333333333339</v>
      </c>
      <c r="F429" s="36">
        <v>565.7166666666667</v>
      </c>
      <c r="G429" s="36">
        <v>555.68333333333339</v>
      </c>
      <c r="H429" s="36">
        <v>592.18333333333339</v>
      </c>
      <c r="I429" s="36">
        <v>602.2166666666667</v>
      </c>
      <c r="J429" s="36">
        <v>610.43333333333339</v>
      </c>
      <c r="K429" s="31">
        <v>594</v>
      </c>
      <c r="L429" s="31">
        <v>575.75</v>
      </c>
      <c r="M429" s="31">
        <v>4.0231000000000003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876.8</v>
      </c>
      <c r="D430" s="36">
        <v>879.93333333333339</v>
      </c>
      <c r="E430" s="36">
        <v>864.86666666666679</v>
      </c>
      <c r="F430" s="36">
        <v>852.93333333333339</v>
      </c>
      <c r="G430" s="36">
        <v>837.86666666666679</v>
      </c>
      <c r="H430" s="36">
        <v>891.86666666666679</v>
      </c>
      <c r="I430" s="36">
        <v>906.93333333333339</v>
      </c>
      <c r="J430" s="36">
        <v>918.86666666666679</v>
      </c>
      <c r="K430" s="31">
        <v>895</v>
      </c>
      <c r="L430" s="31">
        <v>868</v>
      </c>
      <c r="M430" s="31">
        <v>146.14111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143.28</v>
      </c>
      <c r="D431" s="36">
        <v>141.70000000000002</v>
      </c>
      <c r="E431" s="36">
        <v>139.80000000000004</v>
      </c>
      <c r="F431" s="36">
        <v>136.32000000000002</v>
      </c>
      <c r="G431" s="36">
        <v>134.42000000000004</v>
      </c>
      <c r="H431" s="36">
        <v>145.18000000000004</v>
      </c>
      <c r="I431" s="36">
        <v>147.08000000000001</v>
      </c>
      <c r="J431" s="36">
        <v>150.56000000000003</v>
      </c>
      <c r="K431" s="31">
        <v>143.6</v>
      </c>
      <c r="L431" s="31">
        <v>138.22</v>
      </c>
      <c r="M431" s="31">
        <v>231.58599000000001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663</v>
      </c>
      <c r="D432" s="36">
        <v>651.80000000000007</v>
      </c>
      <c r="E432" s="36">
        <v>635.60000000000014</v>
      </c>
      <c r="F432" s="36">
        <v>608.20000000000005</v>
      </c>
      <c r="G432" s="36">
        <v>592.00000000000011</v>
      </c>
      <c r="H432" s="36">
        <v>679.20000000000016</v>
      </c>
      <c r="I432" s="36">
        <v>695.4000000000002</v>
      </c>
      <c r="J432" s="36">
        <v>722.80000000000018</v>
      </c>
      <c r="K432" s="31">
        <v>668</v>
      </c>
      <c r="L432" s="31">
        <v>624.4</v>
      </c>
      <c r="M432" s="31">
        <v>9.9838500000000003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141.29</v>
      </c>
      <c r="D433" s="36">
        <v>140.22333333333333</v>
      </c>
      <c r="E433" s="36">
        <v>137.48666666666665</v>
      </c>
      <c r="F433" s="36">
        <v>133.68333333333331</v>
      </c>
      <c r="G433" s="36">
        <v>130.94666666666663</v>
      </c>
      <c r="H433" s="36">
        <v>144.02666666666667</v>
      </c>
      <c r="I433" s="36">
        <v>146.76333333333335</v>
      </c>
      <c r="J433" s="36">
        <v>150.56666666666669</v>
      </c>
      <c r="K433" s="31">
        <v>142.96</v>
      </c>
      <c r="L433" s="31">
        <v>136.41999999999999</v>
      </c>
      <c r="M433" s="31">
        <v>19.149059999999999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517.6</v>
      </c>
      <c r="D434" s="36">
        <v>509.14999999999992</v>
      </c>
      <c r="E434" s="36">
        <v>495.79999999999984</v>
      </c>
      <c r="F434" s="36">
        <v>473.99999999999994</v>
      </c>
      <c r="G434" s="36">
        <v>460.64999999999986</v>
      </c>
      <c r="H434" s="36">
        <v>530.94999999999982</v>
      </c>
      <c r="I434" s="36">
        <v>544.29999999999984</v>
      </c>
      <c r="J434" s="36">
        <v>566.0999999999998</v>
      </c>
      <c r="K434" s="31">
        <v>522.5</v>
      </c>
      <c r="L434" s="31">
        <v>487.35</v>
      </c>
      <c r="M434" s="31">
        <v>19.3367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223.33</v>
      </c>
      <c r="D435" s="36">
        <v>222.51</v>
      </c>
      <c r="E435" s="36">
        <v>218.11999999999998</v>
      </c>
      <c r="F435" s="36">
        <v>212.91</v>
      </c>
      <c r="G435" s="36">
        <v>208.51999999999998</v>
      </c>
      <c r="H435" s="36">
        <v>227.71999999999997</v>
      </c>
      <c r="I435" s="36">
        <v>232.10999999999996</v>
      </c>
      <c r="J435" s="36">
        <v>237.31999999999996</v>
      </c>
      <c r="K435" s="31">
        <v>226.9</v>
      </c>
      <c r="L435" s="31">
        <v>217.3</v>
      </c>
      <c r="M435" s="31">
        <v>3.2024400000000002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1587.35</v>
      </c>
      <c r="D436" s="36">
        <v>1577.3</v>
      </c>
      <c r="E436" s="36">
        <v>1565.1</v>
      </c>
      <c r="F436" s="36">
        <v>1542.85</v>
      </c>
      <c r="G436" s="36">
        <v>1530.6499999999999</v>
      </c>
      <c r="H436" s="36">
        <v>1599.55</v>
      </c>
      <c r="I436" s="36">
        <v>1611.7500000000002</v>
      </c>
      <c r="J436" s="36">
        <v>1634</v>
      </c>
      <c r="K436" s="31">
        <v>1589.5</v>
      </c>
      <c r="L436" s="31">
        <v>1555.05</v>
      </c>
      <c r="M436" s="31">
        <v>8.2663600000000006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781.45</v>
      </c>
      <c r="D437" s="36">
        <v>782.25</v>
      </c>
      <c r="E437" s="36">
        <v>772.75</v>
      </c>
      <c r="F437" s="36">
        <v>764.05</v>
      </c>
      <c r="G437" s="36">
        <v>754.55</v>
      </c>
      <c r="H437" s="36">
        <v>790.95</v>
      </c>
      <c r="I437" s="36">
        <v>800.45</v>
      </c>
      <c r="J437" s="36">
        <v>809.15000000000009</v>
      </c>
      <c r="K437" s="31">
        <v>791.75</v>
      </c>
      <c r="L437" s="31">
        <v>773.55</v>
      </c>
      <c r="M437" s="31">
        <v>4.71976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4320.7</v>
      </c>
      <c r="D438" s="36">
        <v>4304.9666666666672</v>
      </c>
      <c r="E438" s="36">
        <v>4150.9333333333343</v>
      </c>
      <c r="F438" s="36">
        <v>3981.166666666667</v>
      </c>
      <c r="G438" s="36">
        <v>3827.1333333333341</v>
      </c>
      <c r="H438" s="36">
        <v>4474.7333333333345</v>
      </c>
      <c r="I438" s="36">
        <v>4628.7666666666673</v>
      </c>
      <c r="J438" s="36">
        <v>4798.5333333333347</v>
      </c>
      <c r="K438" s="31">
        <v>4459</v>
      </c>
      <c r="L438" s="31">
        <v>4135.2</v>
      </c>
      <c r="M438" s="31">
        <v>1.35259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1394.7</v>
      </c>
      <c r="D439" s="36">
        <v>1388.6166666666668</v>
      </c>
      <c r="E439" s="36">
        <v>1373.5333333333335</v>
      </c>
      <c r="F439" s="36">
        <v>1352.3666666666668</v>
      </c>
      <c r="G439" s="36">
        <v>1337.2833333333335</v>
      </c>
      <c r="H439" s="36">
        <v>1409.7833333333335</v>
      </c>
      <c r="I439" s="36">
        <v>1424.8666666666666</v>
      </c>
      <c r="J439" s="36">
        <v>1446.0333333333335</v>
      </c>
      <c r="K439" s="31">
        <v>1403.7</v>
      </c>
      <c r="L439" s="31">
        <v>1367.45</v>
      </c>
      <c r="M439" s="31">
        <v>0.87587000000000004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609.75</v>
      </c>
      <c r="D440" s="36">
        <v>602.5333333333333</v>
      </c>
      <c r="E440" s="36">
        <v>589.26666666666665</v>
      </c>
      <c r="F440" s="36">
        <v>568.7833333333333</v>
      </c>
      <c r="G440" s="36">
        <v>555.51666666666665</v>
      </c>
      <c r="H440" s="36">
        <v>623.01666666666665</v>
      </c>
      <c r="I440" s="36">
        <v>636.2833333333333</v>
      </c>
      <c r="J440" s="36">
        <v>656.76666666666665</v>
      </c>
      <c r="K440" s="31">
        <v>615.79999999999995</v>
      </c>
      <c r="L440" s="31">
        <v>582.04999999999995</v>
      </c>
      <c r="M440" s="31">
        <v>7.55349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5694.3</v>
      </c>
      <c r="D441" s="36">
        <v>5723.25</v>
      </c>
      <c r="E441" s="36">
        <v>5582.6</v>
      </c>
      <c r="F441" s="36">
        <v>5470.9000000000005</v>
      </c>
      <c r="G441" s="36">
        <v>5330.2500000000009</v>
      </c>
      <c r="H441" s="36">
        <v>5834.95</v>
      </c>
      <c r="I441" s="36">
        <v>5975.5999999999995</v>
      </c>
      <c r="J441" s="36">
        <v>6087.2999999999993</v>
      </c>
      <c r="K441" s="31">
        <v>5863.9</v>
      </c>
      <c r="L441" s="31">
        <v>5611.55</v>
      </c>
      <c r="M441" s="31">
        <v>2.5092099999999999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847.55</v>
      </c>
      <c r="D442" s="36">
        <v>838.19999999999993</v>
      </c>
      <c r="E442" s="36">
        <v>824.39999999999986</v>
      </c>
      <c r="F442" s="36">
        <v>801.24999999999989</v>
      </c>
      <c r="G442" s="36">
        <v>787.44999999999982</v>
      </c>
      <c r="H442" s="36">
        <v>861.34999999999991</v>
      </c>
      <c r="I442" s="36">
        <v>875.14999999999986</v>
      </c>
      <c r="J442" s="36">
        <v>898.3</v>
      </c>
      <c r="K442" s="31">
        <v>852</v>
      </c>
      <c r="L442" s="31">
        <v>815.05</v>
      </c>
      <c r="M442" s="31">
        <v>1.5964700000000001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55.08</v>
      </c>
      <c r="D443" s="36">
        <v>54.673333333333325</v>
      </c>
      <c r="E443" s="36">
        <v>53.906666666666652</v>
      </c>
      <c r="F443" s="36">
        <v>52.733333333333327</v>
      </c>
      <c r="G443" s="36">
        <v>51.966666666666654</v>
      </c>
      <c r="H443" s="36">
        <v>55.84666666666665</v>
      </c>
      <c r="I443" s="36">
        <v>56.613333333333316</v>
      </c>
      <c r="J443" s="36">
        <v>57.786666666666648</v>
      </c>
      <c r="K443" s="31">
        <v>55.44</v>
      </c>
      <c r="L443" s="31">
        <v>53.5</v>
      </c>
      <c r="M443" s="31">
        <v>478.05246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684.95</v>
      </c>
      <c r="D444" s="36">
        <v>687.41666666666663</v>
      </c>
      <c r="E444" s="36">
        <v>676.13333333333321</v>
      </c>
      <c r="F444" s="36">
        <v>667.31666666666661</v>
      </c>
      <c r="G444" s="36">
        <v>656.03333333333319</v>
      </c>
      <c r="H444" s="36">
        <v>696.23333333333323</v>
      </c>
      <c r="I444" s="36">
        <v>707.51666666666677</v>
      </c>
      <c r="J444" s="36">
        <v>716.33333333333326</v>
      </c>
      <c r="K444" s="31">
        <v>698.7</v>
      </c>
      <c r="L444" s="31">
        <v>678.6</v>
      </c>
      <c r="M444" s="31">
        <v>17.85886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753.05</v>
      </c>
      <c r="D445" s="36">
        <v>753.13333333333321</v>
      </c>
      <c r="E445" s="36">
        <v>742.46666666666647</v>
      </c>
      <c r="F445" s="36">
        <v>731.88333333333321</v>
      </c>
      <c r="G445" s="36">
        <v>721.21666666666647</v>
      </c>
      <c r="H445" s="36">
        <v>763.71666666666647</v>
      </c>
      <c r="I445" s="36">
        <v>774.38333333333321</v>
      </c>
      <c r="J445" s="36">
        <v>784.96666666666647</v>
      </c>
      <c r="K445" s="31">
        <v>763.8</v>
      </c>
      <c r="L445" s="31">
        <v>742.55</v>
      </c>
      <c r="M445" s="31">
        <v>6.31311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470.7</v>
      </c>
      <c r="D446" s="36">
        <v>460.91666666666669</v>
      </c>
      <c r="E446" s="36">
        <v>449.83333333333337</v>
      </c>
      <c r="F446" s="36">
        <v>428.9666666666667</v>
      </c>
      <c r="G446" s="36">
        <v>417.88333333333338</v>
      </c>
      <c r="H446" s="36">
        <v>481.78333333333336</v>
      </c>
      <c r="I446" s="36">
        <v>492.86666666666673</v>
      </c>
      <c r="J446" s="36">
        <v>513.73333333333335</v>
      </c>
      <c r="K446" s="31">
        <v>472</v>
      </c>
      <c r="L446" s="31">
        <v>440.05</v>
      </c>
      <c r="M446" s="31">
        <v>6.1763500000000002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41.22</v>
      </c>
      <c r="D447" s="36">
        <v>41.04</v>
      </c>
      <c r="E447" s="36">
        <v>40.46</v>
      </c>
      <c r="F447" s="36">
        <v>39.700000000000003</v>
      </c>
      <c r="G447" s="36">
        <v>39.120000000000005</v>
      </c>
      <c r="H447" s="36">
        <v>41.8</v>
      </c>
      <c r="I447" s="36">
        <v>42.379999999999995</v>
      </c>
      <c r="J447" s="36">
        <v>43.139999999999993</v>
      </c>
      <c r="K447" s="31">
        <v>41.62</v>
      </c>
      <c r="L447" s="31">
        <v>40.28</v>
      </c>
      <c r="M447" s="31">
        <v>51.470129999999997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2426.1</v>
      </c>
      <c r="D448" s="36">
        <v>2412.6833333333329</v>
      </c>
      <c r="E448" s="36">
        <v>2384.4166666666661</v>
      </c>
      <c r="F448" s="36">
        <v>2342.7333333333331</v>
      </c>
      <c r="G448" s="36">
        <v>2314.4666666666662</v>
      </c>
      <c r="H448" s="36">
        <v>2454.3666666666659</v>
      </c>
      <c r="I448" s="36">
        <v>2482.6333333333332</v>
      </c>
      <c r="J448" s="36">
        <v>2524.3166666666657</v>
      </c>
      <c r="K448" s="31">
        <v>2440.9499999999998</v>
      </c>
      <c r="L448" s="31">
        <v>2371</v>
      </c>
      <c r="M448" s="31">
        <v>5.1066399999999996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187.72</v>
      </c>
      <c r="D449" s="36">
        <v>186.92999999999998</v>
      </c>
      <c r="E449" s="36">
        <v>184.85999999999996</v>
      </c>
      <c r="F449" s="36">
        <v>181.99999999999997</v>
      </c>
      <c r="G449" s="36">
        <v>179.92999999999995</v>
      </c>
      <c r="H449" s="36">
        <v>189.78999999999996</v>
      </c>
      <c r="I449" s="36">
        <v>191.85999999999996</v>
      </c>
      <c r="J449" s="36">
        <v>194.71999999999997</v>
      </c>
      <c r="K449" s="31">
        <v>189</v>
      </c>
      <c r="L449" s="31">
        <v>184.07</v>
      </c>
      <c r="M449" s="31">
        <v>6.1727600000000002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460.65</v>
      </c>
      <c r="D450" s="36">
        <v>460.09999999999997</v>
      </c>
      <c r="E450" s="36">
        <v>456.54999999999995</v>
      </c>
      <c r="F450" s="36">
        <v>452.45</v>
      </c>
      <c r="G450" s="36">
        <v>448.9</v>
      </c>
      <c r="H450" s="36">
        <v>464.19999999999993</v>
      </c>
      <c r="I450" s="36">
        <v>467.75</v>
      </c>
      <c r="J450" s="36">
        <v>471.84999999999991</v>
      </c>
      <c r="K450" s="31">
        <v>463.65</v>
      </c>
      <c r="L450" s="31">
        <v>456</v>
      </c>
      <c r="M450" s="31">
        <v>1.13283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967.65</v>
      </c>
      <c r="D451" s="36">
        <v>963.33333333333337</v>
      </c>
      <c r="E451" s="36">
        <v>944.81666666666672</v>
      </c>
      <c r="F451" s="36">
        <v>921.98333333333335</v>
      </c>
      <c r="G451" s="36">
        <v>903.4666666666667</v>
      </c>
      <c r="H451" s="36">
        <v>986.16666666666674</v>
      </c>
      <c r="I451" s="36">
        <v>1004.6833333333334</v>
      </c>
      <c r="J451" s="36">
        <v>1027.5166666666669</v>
      </c>
      <c r="K451" s="31">
        <v>981.85</v>
      </c>
      <c r="L451" s="31">
        <v>940.5</v>
      </c>
      <c r="M451" s="31">
        <v>9.0232399999999995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1067.0999999999999</v>
      </c>
      <c r="D452" s="36">
        <v>1056.5</v>
      </c>
      <c r="E452" s="36">
        <v>1043</v>
      </c>
      <c r="F452" s="36">
        <v>1018.9000000000001</v>
      </c>
      <c r="G452" s="36">
        <v>1005.4000000000001</v>
      </c>
      <c r="H452" s="36">
        <v>1080.5999999999999</v>
      </c>
      <c r="I452" s="36">
        <v>1094.0999999999999</v>
      </c>
      <c r="J452" s="36">
        <v>1118.1999999999998</v>
      </c>
      <c r="K452" s="31">
        <v>1070</v>
      </c>
      <c r="L452" s="31">
        <v>1032.4000000000001</v>
      </c>
      <c r="M452" s="31">
        <v>9.8491300000000006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1785.7</v>
      </c>
      <c r="D453" s="36">
        <v>1790.3</v>
      </c>
      <c r="E453" s="36">
        <v>1762.6499999999999</v>
      </c>
      <c r="F453" s="36">
        <v>1739.6</v>
      </c>
      <c r="G453" s="36">
        <v>1711.9499999999998</v>
      </c>
      <c r="H453" s="36">
        <v>1813.35</v>
      </c>
      <c r="I453" s="36">
        <v>1841</v>
      </c>
      <c r="J453" s="36">
        <v>1864.05</v>
      </c>
      <c r="K453" s="31">
        <v>1817.95</v>
      </c>
      <c r="L453" s="31">
        <v>1767.25</v>
      </c>
      <c r="M453" s="31">
        <v>6.05985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4287.3500000000004</v>
      </c>
      <c r="D454" s="36">
        <v>4290.7666666666664</v>
      </c>
      <c r="E454" s="36">
        <v>4261.583333333333</v>
      </c>
      <c r="F454" s="36">
        <v>4235.8166666666666</v>
      </c>
      <c r="G454" s="36">
        <v>4206.6333333333332</v>
      </c>
      <c r="H454" s="36">
        <v>4316.5333333333328</v>
      </c>
      <c r="I454" s="36">
        <v>4345.7166666666672</v>
      </c>
      <c r="J454" s="36">
        <v>4371.4833333333327</v>
      </c>
      <c r="K454" s="31">
        <v>4319.95</v>
      </c>
      <c r="L454" s="31">
        <v>4265</v>
      </c>
      <c r="M454" s="31">
        <v>18.96386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1204.8</v>
      </c>
      <c r="D455" s="36">
        <v>1199.3166666666666</v>
      </c>
      <c r="E455" s="36">
        <v>1187.7333333333331</v>
      </c>
      <c r="F455" s="36">
        <v>1170.6666666666665</v>
      </c>
      <c r="G455" s="36">
        <v>1159.083333333333</v>
      </c>
      <c r="H455" s="36">
        <v>1216.3833333333332</v>
      </c>
      <c r="I455" s="36">
        <v>1227.9666666666667</v>
      </c>
      <c r="J455" s="36">
        <v>1245.0333333333333</v>
      </c>
      <c r="K455" s="31">
        <v>1210.9000000000001</v>
      </c>
      <c r="L455" s="31">
        <v>1182.25</v>
      </c>
      <c r="M455" s="31">
        <v>16.985510000000001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6964.25</v>
      </c>
      <c r="D456" s="36">
        <v>6948.7333333333336</v>
      </c>
      <c r="E456" s="36">
        <v>6918.5166666666673</v>
      </c>
      <c r="F456" s="36">
        <v>6872.7833333333338</v>
      </c>
      <c r="G456" s="36">
        <v>6842.5666666666675</v>
      </c>
      <c r="H456" s="36">
        <v>6994.4666666666672</v>
      </c>
      <c r="I456" s="36">
        <v>7024.6833333333343</v>
      </c>
      <c r="J456" s="36">
        <v>7070.416666666667</v>
      </c>
      <c r="K456" s="31">
        <v>6978.95</v>
      </c>
      <c r="L456" s="31">
        <v>6903</v>
      </c>
      <c r="M456" s="31">
        <v>0.80518000000000001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6259.6</v>
      </c>
      <c r="D457" s="36">
        <v>6273.2</v>
      </c>
      <c r="E457" s="36">
        <v>6216.4</v>
      </c>
      <c r="F457" s="36">
        <v>6173.2</v>
      </c>
      <c r="G457" s="36">
        <v>6116.4</v>
      </c>
      <c r="H457" s="36">
        <v>6316.4</v>
      </c>
      <c r="I457" s="36">
        <v>6373.2000000000007</v>
      </c>
      <c r="J457" s="36">
        <v>6416.4</v>
      </c>
      <c r="K457" s="31">
        <v>6330</v>
      </c>
      <c r="L457" s="31">
        <v>6230</v>
      </c>
      <c r="M457" s="31">
        <v>0.18567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684.15</v>
      </c>
      <c r="D458" s="36">
        <v>674.81666666666661</v>
      </c>
      <c r="E458" s="36">
        <v>661.33333333333326</v>
      </c>
      <c r="F458" s="36">
        <v>638.51666666666665</v>
      </c>
      <c r="G458" s="36">
        <v>625.0333333333333</v>
      </c>
      <c r="H458" s="36">
        <v>697.63333333333321</v>
      </c>
      <c r="I458" s="36">
        <v>711.11666666666656</v>
      </c>
      <c r="J458" s="36">
        <v>733.93333333333317</v>
      </c>
      <c r="K458" s="31">
        <v>688.3</v>
      </c>
      <c r="L458" s="31">
        <v>652</v>
      </c>
      <c r="M458" s="31">
        <v>23.727419999999999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1003.15</v>
      </c>
      <c r="D459" s="36">
        <v>995.9</v>
      </c>
      <c r="E459" s="36">
        <v>983.8</v>
      </c>
      <c r="F459" s="36">
        <v>964.44999999999993</v>
      </c>
      <c r="G459" s="36">
        <v>952.34999999999991</v>
      </c>
      <c r="H459" s="36">
        <v>1015.25</v>
      </c>
      <c r="I459" s="36">
        <v>1027.3500000000001</v>
      </c>
      <c r="J459" s="36">
        <v>1046.7</v>
      </c>
      <c r="K459" s="31">
        <v>1008</v>
      </c>
      <c r="L459" s="31">
        <v>976.55</v>
      </c>
      <c r="M459" s="31">
        <v>73.961979999999997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424.05</v>
      </c>
      <c r="D460" s="36">
        <v>419.55</v>
      </c>
      <c r="E460" s="36">
        <v>414.1</v>
      </c>
      <c r="F460" s="36">
        <v>404.15000000000003</v>
      </c>
      <c r="G460" s="36">
        <v>398.70000000000005</v>
      </c>
      <c r="H460" s="36">
        <v>429.5</v>
      </c>
      <c r="I460" s="36">
        <v>434.94999999999993</v>
      </c>
      <c r="J460" s="36">
        <v>444.9</v>
      </c>
      <c r="K460" s="31">
        <v>425</v>
      </c>
      <c r="L460" s="31">
        <v>409.6</v>
      </c>
      <c r="M460" s="31">
        <v>94.378929999999997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160.32</v>
      </c>
      <c r="D461" s="36">
        <v>159.14333333333332</v>
      </c>
      <c r="E461" s="36">
        <v>157.58666666666664</v>
      </c>
      <c r="F461" s="36">
        <v>154.85333333333332</v>
      </c>
      <c r="G461" s="36">
        <v>153.29666666666665</v>
      </c>
      <c r="H461" s="36">
        <v>161.87666666666664</v>
      </c>
      <c r="I461" s="36">
        <v>163.43333333333331</v>
      </c>
      <c r="J461" s="36">
        <v>166.16666666666663</v>
      </c>
      <c r="K461" s="31">
        <v>160.69999999999999</v>
      </c>
      <c r="L461" s="31">
        <v>156.41</v>
      </c>
      <c r="M461" s="31">
        <v>403.5369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992.7</v>
      </c>
      <c r="D462" s="36">
        <v>993.73333333333323</v>
      </c>
      <c r="E462" s="36">
        <v>989.46666666666647</v>
      </c>
      <c r="F462" s="36">
        <v>986.23333333333323</v>
      </c>
      <c r="G462" s="36">
        <v>981.96666666666647</v>
      </c>
      <c r="H462" s="36">
        <v>996.96666666666647</v>
      </c>
      <c r="I462" s="36">
        <v>1001.2333333333331</v>
      </c>
      <c r="J462" s="36">
        <v>1004.4666666666665</v>
      </c>
      <c r="K462" s="31">
        <v>998</v>
      </c>
      <c r="L462" s="31">
        <v>990.5</v>
      </c>
      <c r="M462" s="31">
        <v>5.9489400000000003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102.03</v>
      </c>
      <c r="D463" s="36">
        <v>103.29333333333334</v>
      </c>
      <c r="E463" s="36">
        <v>96.586666666666673</v>
      </c>
      <c r="F463" s="36">
        <v>91.143333333333331</v>
      </c>
      <c r="G463" s="36">
        <v>84.436666666666667</v>
      </c>
      <c r="H463" s="36">
        <v>108.73666666666668</v>
      </c>
      <c r="I463" s="36">
        <v>115.44333333333336</v>
      </c>
      <c r="J463" s="36">
        <v>120.88666666666668</v>
      </c>
      <c r="K463" s="31">
        <v>110</v>
      </c>
      <c r="L463" s="31">
        <v>97.85</v>
      </c>
      <c r="M463" s="31">
        <v>1641.7917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1495.55</v>
      </c>
      <c r="D464" s="36">
        <v>1492.5</v>
      </c>
      <c r="E464" s="36">
        <v>1479.15</v>
      </c>
      <c r="F464" s="36">
        <v>1462.75</v>
      </c>
      <c r="G464" s="36">
        <v>1449.4</v>
      </c>
      <c r="H464" s="36">
        <v>1508.9</v>
      </c>
      <c r="I464" s="36">
        <v>1522.25</v>
      </c>
      <c r="J464" s="36">
        <v>1538.65</v>
      </c>
      <c r="K464" s="31">
        <v>1505.85</v>
      </c>
      <c r="L464" s="31">
        <v>1476.1</v>
      </c>
      <c r="M464" s="31">
        <v>22.257809999999999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1312.75</v>
      </c>
      <c r="D465" s="36">
        <v>1340.9833333333333</v>
      </c>
      <c r="E465" s="36">
        <v>1276.7666666666667</v>
      </c>
      <c r="F465" s="36">
        <v>1240.7833333333333</v>
      </c>
      <c r="G465" s="36">
        <v>1176.5666666666666</v>
      </c>
      <c r="H465" s="36">
        <v>1376.9666666666667</v>
      </c>
      <c r="I465" s="36">
        <v>1441.1833333333334</v>
      </c>
      <c r="J465" s="36">
        <v>1477.1666666666667</v>
      </c>
      <c r="K465" s="31">
        <v>1405.2</v>
      </c>
      <c r="L465" s="31">
        <v>1305</v>
      </c>
      <c r="M465" s="31">
        <v>15.41811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270.82</v>
      </c>
      <c r="D466" s="36">
        <v>268.66333333333336</v>
      </c>
      <c r="E466" s="36">
        <v>262.93666666666672</v>
      </c>
      <c r="F466" s="36">
        <v>255.05333333333334</v>
      </c>
      <c r="G466" s="36">
        <v>249.32666666666671</v>
      </c>
      <c r="H466" s="36">
        <v>276.54666666666674</v>
      </c>
      <c r="I466" s="36">
        <v>282.27333333333331</v>
      </c>
      <c r="J466" s="36">
        <v>290.15666666666675</v>
      </c>
      <c r="K466" s="31">
        <v>274.39</v>
      </c>
      <c r="L466" s="31">
        <v>260.77999999999997</v>
      </c>
      <c r="M466" s="31">
        <v>18.722200000000001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780.15</v>
      </c>
      <c r="D467" s="36">
        <v>776.65</v>
      </c>
      <c r="E467" s="36">
        <v>768.5</v>
      </c>
      <c r="F467" s="36">
        <v>756.85</v>
      </c>
      <c r="G467" s="36">
        <v>748.7</v>
      </c>
      <c r="H467" s="36">
        <v>788.3</v>
      </c>
      <c r="I467" s="36">
        <v>796.44999999999982</v>
      </c>
      <c r="J467" s="36">
        <v>808.09999999999991</v>
      </c>
      <c r="K467" s="31">
        <v>784.8</v>
      </c>
      <c r="L467" s="31">
        <v>765</v>
      </c>
      <c r="M467" s="31">
        <v>6.7888500000000001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4978</v>
      </c>
      <c r="D468" s="36">
        <v>4977.6833333333334</v>
      </c>
      <c r="E468" s="36">
        <v>4940.3666666666668</v>
      </c>
      <c r="F468" s="36">
        <v>4902.7333333333336</v>
      </c>
      <c r="G468" s="36">
        <v>4865.416666666667</v>
      </c>
      <c r="H468" s="36">
        <v>5015.3166666666666</v>
      </c>
      <c r="I468" s="36">
        <v>5052.6333333333341</v>
      </c>
      <c r="J468" s="36">
        <v>5090.2666666666664</v>
      </c>
      <c r="K468" s="31">
        <v>5015</v>
      </c>
      <c r="L468" s="31">
        <v>4940.05</v>
      </c>
      <c r="M468" s="31">
        <v>2.9105400000000001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3875.95</v>
      </c>
      <c r="D469" s="36">
        <v>3893.9833333333336</v>
      </c>
      <c r="E469" s="36">
        <v>3839.9666666666672</v>
      </c>
      <c r="F469" s="36">
        <v>3803.9833333333336</v>
      </c>
      <c r="G469" s="36">
        <v>3749.9666666666672</v>
      </c>
      <c r="H469" s="36">
        <v>3929.9666666666672</v>
      </c>
      <c r="I469" s="36">
        <v>3983.9833333333336</v>
      </c>
      <c r="J469" s="36">
        <v>4019.9666666666672</v>
      </c>
      <c r="K469" s="31">
        <v>3948</v>
      </c>
      <c r="L469" s="31">
        <v>3858</v>
      </c>
      <c r="M469" s="31">
        <v>0.54527000000000003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1622.85</v>
      </c>
      <c r="D470" s="36">
        <v>1623.9333333333334</v>
      </c>
      <c r="E470" s="36">
        <v>1592.9666666666667</v>
      </c>
      <c r="F470" s="36">
        <v>1563.0833333333333</v>
      </c>
      <c r="G470" s="36">
        <v>1532.1166666666666</v>
      </c>
      <c r="H470" s="36">
        <v>1653.8166666666668</v>
      </c>
      <c r="I470" s="36">
        <v>1684.7833333333335</v>
      </c>
      <c r="J470" s="36">
        <v>1714.666666666667</v>
      </c>
      <c r="K470" s="31">
        <v>1654.9</v>
      </c>
      <c r="L470" s="31">
        <v>1594.05</v>
      </c>
      <c r="M470" s="31">
        <v>10.273479999999999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3254.45</v>
      </c>
      <c r="D471" s="36">
        <v>3250.35</v>
      </c>
      <c r="E471" s="36">
        <v>3227.2999999999997</v>
      </c>
      <c r="F471" s="36">
        <v>3200.1499999999996</v>
      </c>
      <c r="G471" s="36">
        <v>3177.0999999999995</v>
      </c>
      <c r="H471" s="36">
        <v>3277.5</v>
      </c>
      <c r="I471" s="36">
        <v>3300.55</v>
      </c>
      <c r="J471" s="36">
        <v>3327.7000000000003</v>
      </c>
      <c r="K471" s="31">
        <v>3273.4</v>
      </c>
      <c r="L471" s="31">
        <v>3223.2</v>
      </c>
      <c r="M471" s="31">
        <v>6.9625500000000002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3029.8</v>
      </c>
      <c r="D472" s="36">
        <v>2981.4833333333336</v>
      </c>
      <c r="E472" s="36">
        <v>2918.3166666666671</v>
      </c>
      <c r="F472" s="36">
        <v>2806.8333333333335</v>
      </c>
      <c r="G472" s="36">
        <v>2743.666666666667</v>
      </c>
      <c r="H472" s="36">
        <v>3092.9666666666672</v>
      </c>
      <c r="I472" s="36">
        <v>3156.1333333333332</v>
      </c>
      <c r="J472" s="36">
        <v>3267.6166666666672</v>
      </c>
      <c r="K472" s="31">
        <v>3044.65</v>
      </c>
      <c r="L472" s="31">
        <v>2870</v>
      </c>
      <c r="M472" s="31">
        <v>2.4096199999999999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1509.2</v>
      </c>
      <c r="D473" s="36">
        <v>1520.1166666666668</v>
      </c>
      <c r="E473" s="36">
        <v>1492.1833333333336</v>
      </c>
      <c r="F473" s="36">
        <v>1475.1666666666667</v>
      </c>
      <c r="G473" s="36">
        <v>1447.2333333333336</v>
      </c>
      <c r="H473" s="36">
        <v>1537.1333333333337</v>
      </c>
      <c r="I473" s="36">
        <v>1565.0666666666671</v>
      </c>
      <c r="J473" s="36">
        <v>1582.0833333333337</v>
      </c>
      <c r="K473" s="31">
        <v>1548.05</v>
      </c>
      <c r="L473" s="31">
        <v>1503.1</v>
      </c>
      <c r="M473" s="31">
        <v>2.3136399999999999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5210.2</v>
      </c>
      <c r="D474" s="36">
        <v>5177.5666666666666</v>
      </c>
      <c r="E474" s="36">
        <v>5116.1833333333334</v>
      </c>
      <c r="F474" s="36">
        <v>5022.166666666667</v>
      </c>
      <c r="G474" s="36">
        <v>4960.7833333333338</v>
      </c>
      <c r="H474" s="36">
        <v>5271.583333333333</v>
      </c>
      <c r="I474" s="36">
        <v>5332.9666666666662</v>
      </c>
      <c r="J474" s="36">
        <v>5426.9833333333327</v>
      </c>
      <c r="K474" s="31">
        <v>5238.95</v>
      </c>
      <c r="L474" s="31">
        <v>5083.55</v>
      </c>
      <c r="M474" s="31">
        <v>6.3125999999999998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37.24</v>
      </c>
      <c r="D475" s="36">
        <v>37.07</v>
      </c>
      <c r="E475" s="36">
        <v>36.64</v>
      </c>
      <c r="F475" s="36">
        <v>36.04</v>
      </c>
      <c r="G475" s="36">
        <v>35.61</v>
      </c>
      <c r="H475" s="36">
        <v>37.67</v>
      </c>
      <c r="I475" s="36">
        <v>38.099999999999994</v>
      </c>
      <c r="J475" s="36">
        <v>38.700000000000003</v>
      </c>
      <c r="K475" s="31">
        <v>37.5</v>
      </c>
      <c r="L475" s="31">
        <v>36.47</v>
      </c>
      <c r="M475" s="31">
        <v>58.594299999999997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397.85</v>
      </c>
      <c r="D476" s="36">
        <v>393.15000000000003</v>
      </c>
      <c r="E476" s="36">
        <v>382.70000000000005</v>
      </c>
      <c r="F476" s="36">
        <v>367.55</v>
      </c>
      <c r="G476" s="36">
        <v>357.1</v>
      </c>
      <c r="H476" s="36">
        <v>408.30000000000007</v>
      </c>
      <c r="I476" s="36">
        <v>418.75</v>
      </c>
      <c r="J476" s="36">
        <v>433.90000000000009</v>
      </c>
      <c r="K476" s="31">
        <v>403.6</v>
      </c>
      <c r="L476" s="31">
        <v>378</v>
      </c>
      <c r="M476" s="31">
        <v>5.4290900000000004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603.79999999999995</v>
      </c>
      <c r="D477" s="36">
        <v>600.06666666666672</v>
      </c>
      <c r="E477" s="36">
        <v>591.68333333333339</v>
      </c>
      <c r="F477" s="36">
        <v>579.56666666666672</v>
      </c>
      <c r="G477" s="36">
        <v>571.18333333333339</v>
      </c>
      <c r="H477" s="36">
        <v>612.18333333333339</v>
      </c>
      <c r="I477" s="36">
        <v>620.56666666666683</v>
      </c>
      <c r="J477" s="31">
        <v>632.68333333333339</v>
      </c>
      <c r="K477" s="31">
        <v>608.45000000000005</v>
      </c>
      <c r="L477" s="31">
        <v>587.95000000000005</v>
      </c>
      <c r="M477" s="53">
        <v>2.56162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4119.6000000000004</v>
      </c>
      <c r="D478" s="36">
        <v>4076.3333333333339</v>
      </c>
      <c r="E478" s="36">
        <v>3997.8666666666677</v>
      </c>
      <c r="F478" s="36">
        <v>3876.1333333333337</v>
      </c>
      <c r="G478" s="36">
        <v>3797.6666666666674</v>
      </c>
      <c r="H478" s="36">
        <v>4198.0666666666675</v>
      </c>
      <c r="I478" s="36">
        <v>4276.5333333333347</v>
      </c>
      <c r="J478" s="31">
        <v>4398.2666666666682</v>
      </c>
      <c r="K478" s="31">
        <v>4154.8</v>
      </c>
      <c r="L478" s="31">
        <v>3954.6</v>
      </c>
      <c r="M478" s="53">
        <v>1.2380199999999999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56.08</v>
      </c>
      <c r="D479" s="36">
        <v>55.859999999999992</v>
      </c>
      <c r="E479" s="36">
        <v>54.519999999999982</v>
      </c>
      <c r="F479" s="36">
        <v>52.959999999999987</v>
      </c>
      <c r="G479" s="36">
        <v>51.619999999999976</v>
      </c>
      <c r="H479" s="36">
        <v>57.419999999999987</v>
      </c>
      <c r="I479" s="36">
        <v>58.760000000000005</v>
      </c>
      <c r="J479" s="36">
        <v>60.319999999999993</v>
      </c>
      <c r="K479" s="31">
        <v>57.2</v>
      </c>
      <c r="L479" s="31">
        <v>54.3</v>
      </c>
      <c r="M479" s="31">
        <v>172.90366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978.8</v>
      </c>
      <c r="D480" s="36">
        <v>973.6</v>
      </c>
      <c r="E480" s="36">
        <v>953.2</v>
      </c>
      <c r="F480" s="36">
        <v>927.6</v>
      </c>
      <c r="G480" s="36">
        <v>907.2</v>
      </c>
      <c r="H480" s="36">
        <v>999.2</v>
      </c>
      <c r="I480" s="36">
        <v>1019.5999999999999</v>
      </c>
      <c r="J480" s="31">
        <v>1045.2</v>
      </c>
      <c r="K480" s="31">
        <v>994</v>
      </c>
      <c r="L480" s="31">
        <v>948</v>
      </c>
      <c r="M480" s="53">
        <v>11.162599999999999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545.45000000000005</v>
      </c>
      <c r="D481" s="36">
        <v>545.5</v>
      </c>
      <c r="E481" s="36">
        <v>532.79999999999995</v>
      </c>
      <c r="F481" s="36">
        <v>520.15</v>
      </c>
      <c r="G481" s="36">
        <v>507.44999999999993</v>
      </c>
      <c r="H481" s="36">
        <v>558.15</v>
      </c>
      <c r="I481" s="36">
        <v>570.85</v>
      </c>
      <c r="J481" s="36">
        <v>583.5</v>
      </c>
      <c r="K481" s="31">
        <v>558.20000000000005</v>
      </c>
      <c r="L481" s="31">
        <v>532.85</v>
      </c>
      <c r="M481" s="31">
        <v>24.455719999999999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979.85</v>
      </c>
      <c r="D482" s="36">
        <v>982.98333333333323</v>
      </c>
      <c r="E482" s="36">
        <v>968.86666666666645</v>
      </c>
      <c r="F482" s="36">
        <v>957.88333333333321</v>
      </c>
      <c r="G482" s="36">
        <v>943.76666666666642</v>
      </c>
      <c r="H482" s="36">
        <v>993.96666666666647</v>
      </c>
      <c r="I482" s="36">
        <v>1008.0833333333333</v>
      </c>
      <c r="J482" s="36">
        <v>1019.0666666666665</v>
      </c>
      <c r="K482" s="31">
        <v>997.1</v>
      </c>
      <c r="L482" s="31">
        <v>972</v>
      </c>
      <c r="M482" s="31">
        <v>2.1005400000000001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44.53</v>
      </c>
      <c r="D483" s="36">
        <v>44.19</v>
      </c>
      <c r="E483" s="36">
        <v>43.76</v>
      </c>
      <c r="F483" s="36">
        <v>42.99</v>
      </c>
      <c r="G483" s="36">
        <v>42.56</v>
      </c>
      <c r="H483" s="36">
        <v>44.959999999999994</v>
      </c>
      <c r="I483" s="36">
        <v>45.39</v>
      </c>
      <c r="J483" s="36">
        <v>46.159999999999989</v>
      </c>
      <c r="K483" s="31">
        <v>44.62</v>
      </c>
      <c r="L483" s="31">
        <v>43.42</v>
      </c>
      <c r="M483" s="31">
        <v>119.26886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11515.7</v>
      </c>
      <c r="D484" s="36">
        <v>11439</v>
      </c>
      <c r="E484" s="36">
        <v>11308</v>
      </c>
      <c r="F484" s="36">
        <v>11100.3</v>
      </c>
      <c r="G484" s="36">
        <v>10969.3</v>
      </c>
      <c r="H484" s="36">
        <v>11646.7</v>
      </c>
      <c r="I484" s="36">
        <v>11777.7</v>
      </c>
      <c r="J484" s="36">
        <v>11985.400000000001</v>
      </c>
      <c r="K484" s="31">
        <v>11570</v>
      </c>
      <c r="L484" s="31">
        <v>11231.3</v>
      </c>
      <c r="M484" s="31">
        <v>5.7383300000000004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136.16999999999999</v>
      </c>
      <c r="D485" s="36">
        <v>136.21333333333334</v>
      </c>
      <c r="E485" s="36">
        <v>133.46666666666667</v>
      </c>
      <c r="F485" s="36">
        <v>130.76333333333332</v>
      </c>
      <c r="G485" s="36">
        <v>128.01666666666665</v>
      </c>
      <c r="H485" s="36">
        <v>138.91666666666669</v>
      </c>
      <c r="I485" s="36">
        <v>141.66333333333336</v>
      </c>
      <c r="J485" s="36">
        <v>144.3666666666667</v>
      </c>
      <c r="K485" s="31">
        <v>138.96</v>
      </c>
      <c r="L485" s="31">
        <v>133.51</v>
      </c>
      <c r="M485" s="31">
        <v>125.69391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2014.75</v>
      </c>
      <c r="D486" s="36">
        <v>2025.7166666666665</v>
      </c>
      <c r="E486" s="36">
        <v>2001.4333333333329</v>
      </c>
      <c r="F486" s="36">
        <v>1988.1166666666666</v>
      </c>
      <c r="G486" s="36">
        <v>1963.833333333333</v>
      </c>
      <c r="H486" s="36">
        <v>2039.0333333333328</v>
      </c>
      <c r="I486" s="36">
        <v>2063.3166666666662</v>
      </c>
      <c r="J486" s="36">
        <v>2076.6333333333328</v>
      </c>
      <c r="K486" s="31">
        <v>2050</v>
      </c>
      <c r="L486" s="31">
        <v>2012.4</v>
      </c>
      <c r="M486" s="31">
        <v>2.9192800000000001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1308.0999999999999</v>
      </c>
      <c r="D487" s="36">
        <v>1305.2</v>
      </c>
      <c r="E487" s="36">
        <v>1295.4000000000001</v>
      </c>
      <c r="F487" s="36">
        <v>1282.7</v>
      </c>
      <c r="G487" s="36">
        <v>1272.9000000000001</v>
      </c>
      <c r="H487" s="36">
        <v>1317.9</v>
      </c>
      <c r="I487" s="36">
        <v>1327.6999999999998</v>
      </c>
      <c r="J487" s="36">
        <v>1340.4</v>
      </c>
      <c r="K487" s="31">
        <v>1315</v>
      </c>
      <c r="L487" s="31">
        <v>1292.5</v>
      </c>
      <c r="M487" s="31">
        <v>10.66896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366.55</v>
      </c>
      <c r="D488" s="36">
        <v>367.56666666666666</v>
      </c>
      <c r="E488" s="36">
        <v>361.23333333333335</v>
      </c>
      <c r="F488" s="36">
        <v>355.91666666666669</v>
      </c>
      <c r="G488" s="36">
        <v>349.58333333333337</v>
      </c>
      <c r="H488" s="36">
        <v>372.88333333333333</v>
      </c>
      <c r="I488" s="36">
        <v>379.2166666666667</v>
      </c>
      <c r="J488" s="36">
        <v>384.5333333333333</v>
      </c>
      <c r="K488" s="31">
        <v>373.9</v>
      </c>
      <c r="L488" s="31">
        <v>362.25</v>
      </c>
      <c r="M488" s="31">
        <v>5.3304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453.55</v>
      </c>
      <c r="D489" s="36">
        <v>449.56666666666666</v>
      </c>
      <c r="E489" s="36">
        <v>443.33333333333331</v>
      </c>
      <c r="F489" s="36">
        <v>433.11666666666667</v>
      </c>
      <c r="G489" s="36">
        <v>426.88333333333333</v>
      </c>
      <c r="H489" s="36">
        <v>459.7833333333333</v>
      </c>
      <c r="I489" s="36">
        <v>466.01666666666665</v>
      </c>
      <c r="J489" s="36">
        <v>476.23333333333329</v>
      </c>
      <c r="K489" s="31">
        <v>455.8</v>
      </c>
      <c r="L489" s="31">
        <v>439.35</v>
      </c>
      <c r="M489" s="31">
        <v>1.77274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458.25</v>
      </c>
      <c r="D490" s="36">
        <v>459.10000000000008</v>
      </c>
      <c r="E490" s="36">
        <v>454.25000000000017</v>
      </c>
      <c r="F490" s="36">
        <v>450.25000000000011</v>
      </c>
      <c r="G490" s="36">
        <v>445.4000000000002</v>
      </c>
      <c r="H490" s="36">
        <v>463.10000000000014</v>
      </c>
      <c r="I490" s="36">
        <v>467.95000000000005</v>
      </c>
      <c r="J490" s="36">
        <v>471.9500000000001</v>
      </c>
      <c r="K490" s="31">
        <v>463.95</v>
      </c>
      <c r="L490" s="31">
        <v>455.1</v>
      </c>
      <c r="M490" s="31">
        <v>2.7883499999999999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310.39999999999998</v>
      </c>
      <c r="D491" s="36">
        <v>309.59999999999997</v>
      </c>
      <c r="E491" s="36">
        <v>306.24999999999994</v>
      </c>
      <c r="F491" s="36">
        <v>302.09999999999997</v>
      </c>
      <c r="G491" s="36">
        <v>298.74999999999994</v>
      </c>
      <c r="H491" s="36">
        <v>313.74999999999994</v>
      </c>
      <c r="I491" s="36">
        <v>317.09999999999997</v>
      </c>
      <c r="J491" s="36">
        <v>321.24999999999994</v>
      </c>
      <c r="K491" s="31">
        <v>312.95</v>
      </c>
      <c r="L491" s="31">
        <v>305.45</v>
      </c>
      <c r="M491" s="31">
        <v>3.4918399999999998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534.15</v>
      </c>
      <c r="D492" s="36">
        <v>529.43333333333328</v>
      </c>
      <c r="E492" s="36">
        <v>519.41666666666652</v>
      </c>
      <c r="F492" s="36">
        <v>504.68333333333328</v>
      </c>
      <c r="G492" s="36">
        <v>494.66666666666652</v>
      </c>
      <c r="H492" s="36">
        <v>544.16666666666652</v>
      </c>
      <c r="I492" s="36">
        <v>554.18333333333317</v>
      </c>
      <c r="J492" s="36">
        <v>568.91666666666652</v>
      </c>
      <c r="K492" s="31">
        <v>539.45000000000005</v>
      </c>
      <c r="L492" s="31">
        <v>514.70000000000005</v>
      </c>
      <c r="M492" s="31">
        <v>2.1441599999999998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624.20000000000005</v>
      </c>
      <c r="D493" s="36">
        <v>621.4</v>
      </c>
      <c r="E493" s="36">
        <v>609.79999999999995</v>
      </c>
      <c r="F493" s="36">
        <v>595.4</v>
      </c>
      <c r="G493" s="36">
        <v>583.79999999999995</v>
      </c>
      <c r="H493" s="36">
        <v>635.79999999999995</v>
      </c>
      <c r="I493" s="36">
        <v>647.40000000000009</v>
      </c>
      <c r="J493" s="36">
        <v>661.8</v>
      </c>
      <c r="K493" s="31">
        <v>633</v>
      </c>
      <c r="L493" s="31">
        <v>607</v>
      </c>
      <c r="M493" s="31">
        <v>1.5878300000000001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1562.55</v>
      </c>
      <c r="D494" s="36">
        <v>1562.3500000000001</v>
      </c>
      <c r="E494" s="36">
        <v>1553.2000000000003</v>
      </c>
      <c r="F494" s="36">
        <v>1543.8500000000001</v>
      </c>
      <c r="G494" s="36">
        <v>1534.7000000000003</v>
      </c>
      <c r="H494" s="36">
        <v>1571.7000000000003</v>
      </c>
      <c r="I494" s="36">
        <v>1580.8500000000004</v>
      </c>
      <c r="J494" s="36">
        <v>1590.2000000000003</v>
      </c>
      <c r="K494" s="31">
        <v>1571.5</v>
      </c>
      <c r="L494" s="31">
        <v>1553</v>
      </c>
      <c r="M494" s="31">
        <v>12.58859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1054</v>
      </c>
      <c r="D495" s="36">
        <v>1044.1166666666666</v>
      </c>
      <c r="E495" s="36">
        <v>1032.2333333333331</v>
      </c>
      <c r="F495" s="36">
        <v>1010.4666666666666</v>
      </c>
      <c r="G495" s="36">
        <v>998.58333333333314</v>
      </c>
      <c r="H495" s="36">
        <v>1065.8833333333332</v>
      </c>
      <c r="I495" s="36">
        <v>1077.7666666666669</v>
      </c>
      <c r="J495" s="36">
        <v>1099.5333333333331</v>
      </c>
      <c r="K495" s="31">
        <v>1056</v>
      </c>
      <c r="L495" s="31">
        <v>1022.35</v>
      </c>
      <c r="M495" s="31">
        <v>1.3251299999999999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448.75</v>
      </c>
      <c r="D496" s="36">
        <v>445.58333333333331</v>
      </c>
      <c r="E496" s="36">
        <v>440.16666666666663</v>
      </c>
      <c r="F496" s="36">
        <v>431.58333333333331</v>
      </c>
      <c r="G496" s="36">
        <v>426.16666666666663</v>
      </c>
      <c r="H496" s="36">
        <v>454.16666666666663</v>
      </c>
      <c r="I496" s="36">
        <v>459.58333333333326</v>
      </c>
      <c r="J496" s="36">
        <v>468.16666666666663</v>
      </c>
      <c r="K496" s="31">
        <v>451</v>
      </c>
      <c r="L496" s="31">
        <v>437</v>
      </c>
      <c r="M496" s="31">
        <v>178.18304000000001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760.85</v>
      </c>
      <c r="D497" s="36">
        <v>759.5</v>
      </c>
      <c r="E497" s="36">
        <v>748.35</v>
      </c>
      <c r="F497" s="36">
        <v>735.85</v>
      </c>
      <c r="G497" s="36">
        <v>724.7</v>
      </c>
      <c r="H497" s="36">
        <v>772</v>
      </c>
      <c r="I497" s="36">
        <v>783.15000000000009</v>
      </c>
      <c r="J497" s="36">
        <v>795.65</v>
      </c>
      <c r="K497" s="31">
        <v>770.65</v>
      </c>
      <c r="L497" s="31">
        <v>747</v>
      </c>
      <c r="M497" s="31">
        <v>0.48052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15.89</v>
      </c>
      <c r="D498" s="36">
        <v>15.863333333333335</v>
      </c>
      <c r="E498" s="36">
        <v>15.676666666666669</v>
      </c>
      <c r="F498" s="36">
        <v>15.463333333333335</v>
      </c>
      <c r="G498" s="36">
        <v>15.276666666666669</v>
      </c>
      <c r="H498" s="36">
        <v>16.076666666666668</v>
      </c>
      <c r="I498" s="36">
        <v>16.263333333333335</v>
      </c>
      <c r="J498" s="36">
        <v>16.47666666666667</v>
      </c>
      <c r="K498" s="31">
        <v>16.05</v>
      </c>
      <c r="L498" s="31">
        <v>15.65</v>
      </c>
      <c r="M498" s="31">
        <v>5290.1876599999996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1483.2</v>
      </c>
      <c r="D499" s="36">
        <v>1470.3500000000001</v>
      </c>
      <c r="E499" s="36">
        <v>1434.0000000000002</v>
      </c>
      <c r="F499" s="36">
        <v>1384.8000000000002</v>
      </c>
      <c r="G499" s="36">
        <v>1348.4500000000003</v>
      </c>
      <c r="H499" s="36">
        <v>1519.5500000000002</v>
      </c>
      <c r="I499" s="36">
        <v>1555.9</v>
      </c>
      <c r="J499" s="31">
        <v>1605.1000000000001</v>
      </c>
      <c r="K499" s="31">
        <v>1506.7</v>
      </c>
      <c r="L499" s="31">
        <v>1421.15</v>
      </c>
      <c r="M499" s="53">
        <v>17.80537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654.75</v>
      </c>
      <c r="D500" s="36">
        <v>645.58333333333337</v>
      </c>
      <c r="E500" s="36">
        <v>630.16666666666674</v>
      </c>
      <c r="F500" s="36">
        <v>605.58333333333337</v>
      </c>
      <c r="G500" s="36">
        <v>590.16666666666674</v>
      </c>
      <c r="H500" s="36">
        <v>670.16666666666674</v>
      </c>
      <c r="I500" s="36">
        <v>685.58333333333348</v>
      </c>
      <c r="J500" s="31">
        <v>710.16666666666674</v>
      </c>
      <c r="K500" s="31">
        <v>661</v>
      </c>
      <c r="L500" s="31">
        <v>621</v>
      </c>
      <c r="M500" s="53">
        <v>10.47104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177.63</v>
      </c>
      <c r="D501" s="36">
        <v>176.68999999999997</v>
      </c>
      <c r="E501" s="36">
        <v>171.37999999999994</v>
      </c>
      <c r="F501" s="36">
        <v>165.12999999999997</v>
      </c>
      <c r="G501" s="36">
        <v>159.81999999999994</v>
      </c>
      <c r="H501" s="36">
        <v>182.93999999999994</v>
      </c>
      <c r="I501" s="36">
        <v>188.24999999999994</v>
      </c>
      <c r="J501" s="36">
        <v>194.49999999999994</v>
      </c>
      <c r="K501" s="31">
        <v>182</v>
      </c>
      <c r="L501" s="31">
        <v>170.44</v>
      </c>
      <c r="M501" s="31">
        <v>143.28908999999999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838.05</v>
      </c>
      <c r="D502" s="36">
        <v>841.56666666666661</v>
      </c>
      <c r="E502" s="36">
        <v>828.73333333333323</v>
      </c>
      <c r="F502" s="36">
        <v>819.41666666666663</v>
      </c>
      <c r="G502" s="36">
        <v>806.58333333333326</v>
      </c>
      <c r="H502" s="36">
        <v>850.88333333333321</v>
      </c>
      <c r="I502" s="36">
        <v>863.7166666666667</v>
      </c>
      <c r="J502" s="36">
        <v>873.03333333333319</v>
      </c>
      <c r="K502" s="31">
        <v>854.4</v>
      </c>
      <c r="L502" s="31">
        <v>832.25</v>
      </c>
      <c r="M502" s="31">
        <v>1.15286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2037.85</v>
      </c>
      <c r="D503" s="36">
        <v>2016.2</v>
      </c>
      <c r="E503" s="36">
        <v>1978.15</v>
      </c>
      <c r="F503" s="36">
        <v>1918.45</v>
      </c>
      <c r="G503" s="36">
        <v>1880.4</v>
      </c>
      <c r="H503" s="36">
        <v>2075.9</v>
      </c>
      <c r="I503" s="36">
        <v>2113.9499999999998</v>
      </c>
      <c r="J503" s="31">
        <v>2173.65</v>
      </c>
      <c r="K503" s="31">
        <v>2054.25</v>
      </c>
      <c r="L503" s="31">
        <v>1956.5</v>
      </c>
      <c r="M503" s="53">
        <v>0.90288000000000002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505.8</v>
      </c>
      <c r="D504" s="36">
        <v>511.36666666666662</v>
      </c>
      <c r="E504" s="36">
        <v>495.98333333333323</v>
      </c>
      <c r="F504" s="36">
        <v>486.16666666666663</v>
      </c>
      <c r="G504" s="36">
        <v>470.78333333333325</v>
      </c>
      <c r="H504" s="36">
        <v>521.18333333333317</v>
      </c>
      <c r="I504" s="36">
        <v>536.56666666666661</v>
      </c>
      <c r="J504" s="36">
        <v>546.38333333333321</v>
      </c>
      <c r="K504" s="31">
        <v>526.75</v>
      </c>
      <c r="L504" s="31">
        <v>501.55</v>
      </c>
      <c r="M504" s="31">
        <v>380.07283999999999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25.67</v>
      </c>
      <c r="D505" s="200">
        <v>25.693333333333332</v>
      </c>
      <c r="E505" s="200">
        <v>25.196666666666662</v>
      </c>
      <c r="F505" s="200">
        <v>24.723333333333329</v>
      </c>
      <c r="G505" s="200">
        <v>24.226666666666659</v>
      </c>
      <c r="H505" s="200">
        <v>26.166666666666664</v>
      </c>
      <c r="I505" s="200">
        <v>26.663333333333334</v>
      </c>
      <c r="J505" s="200">
        <v>27.136666666666667</v>
      </c>
      <c r="K505" s="201">
        <v>26.19</v>
      </c>
      <c r="L505" s="201">
        <v>25.22</v>
      </c>
      <c r="M505" s="201">
        <v>3325.8731299999999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15573.6</v>
      </c>
      <c r="D506" s="276">
        <v>15352.549999999997</v>
      </c>
      <c r="E506" s="276">
        <v>15056.099999999995</v>
      </c>
      <c r="F506" s="276">
        <v>14538.599999999997</v>
      </c>
      <c r="G506" s="276">
        <v>14242.149999999994</v>
      </c>
      <c r="H506" s="276">
        <v>15870.049999999996</v>
      </c>
      <c r="I506" s="276">
        <v>16166.499999999996</v>
      </c>
      <c r="J506" s="276">
        <v>16683.999999999996</v>
      </c>
      <c r="K506" s="277">
        <v>15649</v>
      </c>
      <c r="L506" s="277">
        <v>14835.05</v>
      </c>
      <c r="M506" s="277">
        <v>0.13652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134.46</v>
      </c>
      <c r="D507" s="215">
        <v>135.93666666666664</v>
      </c>
      <c r="E507" s="215">
        <v>132.42333333333329</v>
      </c>
      <c r="F507" s="215">
        <v>130.38666666666666</v>
      </c>
      <c r="G507" s="215">
        <v>126.87333333333331</v>
      </c>
      <c r="H507" s="215">
        <v>137.97333333333327</v>
      </c>
      <c r="I507" s="215">
        <v>141.48666666666665</v>
      </c>
      <c r="J507" s="215">
        <v>143.52333333333326</v>
      </c>
      <c r="K507" s="213">
        <v>139.44999999999999</v>
      </c>
      <c r="L507" s="213">
        <v>133.9</v>
      </c>
      <c r="M507" s="213">
        <v>144.43433999999999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748.55</v>
      </c>
      <c r="D508" s="278">
        <v>746.76666666666677</v>
      </c>
      <c r="E508" s="278">
        <v>734.03333333333353</v>
      </c>
      <c r="F508" s="278">
        <v>719.51666666666677</v>
      </c>
      <c r="G508" s="278">
        <v>706.78333333333353</v>
      </c>
      <c r="H508" s="278">
        <v>761.28333333333353</v>
      </c>
      <c r="I508" s="278">
        <v>774.01666666666688</v>
      </c>
      <c r="J508" s="278">
        <v>788.53333333333353</v>
      </c>
      <c r="K508" s="278">
        <v>759.5</v>
      </c>
      <c r="L508" s="278">
        <v>732.25</v>
      </c>
      <c r="M508" s="278">
        <v>7.4874299999999998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221.66</v>
      </c>
      <c r="D509" s="280">
        <v>219.28333333333333</v>
      </c>
      <c r="E509" s="280">
        <v>216.37666666666667</v>
      </c>
      <c r="F509" s="280">
        <v>211.09333333333333</v>
      </c>
      <c r="G509" s="280">
        <v>208.18666666666667</v>
      </c>
      <c r="H509" s="280">
        <v>224.56666666666666</v>
      </c>
      <c r="I509" s="280">
        <v>227.47333333333336</v>
      </c>
      <c r="J509" s="280">
        <v>232.75666666666666</v>
      </c>
      <c r="K509" s="280">
        <v>222.19</v>
      </c>
      <c r="L509" s="280">
        <v>214</v>
      </c>
      <c r="M509" s="280">
        <v>337.01488000000001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1154.55</v>
      </c>
      <c r="D510" s="278">
        <v>1147.7666666666667</v>
      </c>
      <c r="E510" s="278">
        <v>1129.9833333333333</v>
      </c>
      <c r="F510" s="278">
        <v>1105.4166666666667</v>
      </c>
      <c r="G510" s="278">
        <v>1087.6333333333334</v>
      </c>
      <c r="H510" s="278">
        <v>1172.3333333333333</v>
      </c>
      <c r="I510" s="278">
        <v>1190.1166666666666</v>
      </c>
      <c r="J510" s="278">
        <v>1214.6833333333332</v>
      </c>
      <c r="K510" s="278">
        <v>1165.55</v>
      </c>
      <c r="L510" s="278">
        <v>1123.2</v>
      </c>
      <c r="M510" s="278">
        <v>17.668040000000001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2434.5500000000002</v>
      </c>
      <c r="D511" s="281">
        <v>2419.9666666666667</v>
      </c>
      <c r="E511" s="281">
        <v>2394.5833333333335</v>
      </c>
      <c r="F511" s="281">
        <v>2354.6166666666668</v>
      </c>
      <c r="G511" s="281">
        <v>2329.2333333333336</v>
      </c>
      <c r="H511" s="281">
        <v>2459.9333333333334</v>
      </c>
      <c r="I511" s="281">
        <v>2485.3166666666666</v>
      </c>
      <c r="J511" s="281">
        <v>2525.2833333333333</v>
      </c>
      <c r="K511" s="281">
        <v>2445.35</v>
      </c>
      <c r="L511" s="281">
        <v>2380</v>
      </c>
      <c r="M511" s="281">
        <v>0.41236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45496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45495</v>
      </c>
      <c r="B10" s="32">
        <v>531658</v>
      </c>
      <c r="C10" s="31" t="s">
        <v>1091</v>
      </c>
      <c r="D10" s="31" t="s">
        <v>887</v>
      </c>
      <c r="E10" s="31" t="s">
        <v>530</v>
      </c>
      <c r="F10" s="84">
        <v>39000</v>
      </c>
      <c r="G10" s="32">
        <v>30.13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45495</v>
      </c>
      <c r="B11" s="32">
        <v>513119</v>
      </c>
      <c r="C11" s="31" t="s">
        <v>1092</v>
      </c>
      <c r="D11" s="31" t="s">
        <v>1093</v>
      </c>
      <c r="E11" s="31" t="s">
        <v>530</v>
      </c>
      <c r="F11" s="84">
        <v>17220</v>
      </c>
      <c r="G11" s="32">
        <v>96.15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45495</v>
      </c>
      <c r="B12" s="32">
        <v>513119</v>
      </c>
      <c r="C12" s="31" t="s">
        <v>1092</v>
      </c>
      <c r="D12" s="31" t="s">
        <v>887</v>
      </c>
      <c r="E12" s="31" t="s">
        <v>530</v>
      </c>
      <c r="F12" s="84">
        <v>12555</v>
      </c>
      <c r="G12" s="32">
        <v>96.15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45495</v>
      </c>
      <c r="B13" s="32">
        <v>513119</v>
      </c>
      <c r="C13" s="31" t="s">
        <v>1092</v>
      </c>
      <c r="D13" s="31" t="s">
        <v>1094</v>
      </c>
      <c r="E13" s="31" t="s">
        <v>529</v>
      </c>
      <c r="F13" s="84">
        <v>16751</v>
      </c>
      <c r="G13" s="32">
        <v>96.15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45495</v>
      </c>
      <c r="B14" s="32">
        <v>544213</v>
      </c>
      <c r="C14" s="31" t="s">
        <v>1095</v>
      </c>
      <c r="D14" s="31" t="s">
        <v>1096</v>
      </c>
      <c r="E14" s="31" t="s">
        <v>529</v>
      </c>
      <c r="F14" s="84">
        <v>105600</v>
      </c>
      <c r="G14" s="32">
        <v>165.2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45495</v>
      </c>
      <c r="B15" s="32">
        <v>544213</v>
      </c>
      <c r="C15" s="31" t="s">
        <v>1095</v>
      </c>
      <c r="D15" s="31" t="s">
        <v>1097</v>
      </c>
      <c r="E15" s="31" t="s">
        <v>529</v>
      </c>
      <c r="F15" s="84">
        <v>117600</v>
      </c>
      <c r="G15" s="32">
        <v>162.74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45495</v>
      </c>
      <c r="B16" s="32">
        <v>538351</v>
      </c>
      <c r="C16" s="31" t="s">
        <v>1029</v>
      </c>
      <c r="D16" s="31" t="s">
        <v>1098</v>
      </c>
      <c r="E16" s="31" t="s">
        <v>529</v>
      </c>
      <c r="F16" s="84">
        <v>72500</v>
      </c>
      <c r="G16" s="32">
        <v>13.88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45495</v>
      </c>
      <c r="B17" s="32">
        <v>538351</v>
      </c>
      <c r="C17" s="31" t="s">
        <v>1029</v>
      </c>
      <c r="D17" s="31" t="s">
        <v>1047</v>
      </c>
      <c r="E17" s="31" t="s">
        <v>529</v>
      </c>
      <c r="F17" s="84">
        <v>287562</v>
      </c>
      <c r="G17" s="32">
        <v>13.79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45495</v>
      </c>
      <c r="B18" s="32">
        <v>538351</v>
      </c>
      <c r="C18" s="31" t="s">
        <v>1029</v>
      </c>
      <c r="D18" s="31" t="s">
        <v>887</v>
      </c>
      <c r="E18" s="31" t="s">
        <v>530</v>
      </c>
      <c r="F18" s="84">
        <v>98433</v>
      </c>
      <c r="G18" s="32">
        <v>13.81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45495</v>
      </c>
      <c r="B19" s="32">
        <v>513401</v>
      </c>
      <c r="C19" s="31" t="s">
        <v>1099</v>
      </c>
      <c r="D19" s="31" t="s">
        <v>1100</v>
      </c>
      <c r="E19" s="31" t="s">
        <v>530</v>
      </c>
      <c r="F19" s="84">
        <v>100000</v>
      </c>
      <c r="G19" s="32">
        <v>50.5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45495</v>
      </c>
      <c r="B20" s="32">
        <v>531268</v>
      </c>
      <c r="C20" s="31" t="s">
        <v>1101</v>
      </c>
      <c r="D20" s="31" t="s">
        <v>1102</v>
      </c>
      <c r="E20" s="31" t="s">
        <v>530</v>
      </c>
      <c r="F20" s="84">
        <v>95566</v>
      </c>
      <c r="G20" s="32">
        <v>40.28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45495</v>
      </c>
      <c r="B21" s="32">
        <v>544195</v>
      </c>
      <c r="C21" s="31" t="s">
        <v>1103</v>
      </c>
      <c r="D21" s="31" t="s">
        <v>1104</v>
      </c>
      <c r="E21" s="31" t="s">
        <v>529</v>
      </c>
      <c r="F21" s="84">
        <v>100000</v>
      </c>
      <c r="G21" s="32">
        <v>70.89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45495</v>
      </c>
      <c r="B22" s="32">
        <v>542155</v>
      </c>
      <c r="C22" s="31" t="s">
        <v>1105</v>
      </c>
      <c r="D22" s="31" t="s">
        <v>1106</v>
      </c>
      <c r="E22" s="31" t="s">
        <v>530</v>
      </c>
      <c r="F22" s="84">
        <v>90000</v>
      </c>
      <c r="G22" s="32">
        <v>3.72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45495</v>
      </c>
      <c r="B23" s="32">
        <v>540190</v>
      </c>
      <c r="C23" s="31" t="s">
        <v>999</v>
      </c>
      <c r="D23" s="31" t="s">
        <v>887</v>
      </c>
      <c r="E23" s="31" t="s">
        <v>530</v>
      </c>
      <c r="F23" s="84">
        <v>1266080</v>
      </c>
      <c r="G23" s="32">
        <v>3.54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45495</v>
      </c>
      <c r="B24" s="32">
        <v>540190</v>
      </c>
      <c r="C24" s="31" t="s">
        <v>999</v>
      </c>
      <c r="D24" s="31" t="s">
        <v>1030</v>
      </c>
      <c r="E24" s="31" t="s">
        <v>530</v>
      </c>
      <c r="F24" s="84">
        <v>1550001</v>
      </c>
      <c r="G24" s="32">
        <v>3.54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45495</v>
      </c>
      <c r="B25" s="32">
        <v>540190</v>
      </c>
      <c r="C25" s="31" t="s">
        <v>999</v>
      </c>
      <c r="D25" s="31" t="s">
        <v>1030</v>
      </c>
      <c r="E25" s="31" t="s">
        <v>529</v>
      </c>
      <c r="F25" s="84">
        <v>1</v>
      </c>
      <c r="G25" s="32">
        <v>3.54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45495</v>
      </c>
      <c r="B26" s="32">
        <v>544156</v>
      </c>
      <c r="C26" s="31" t="s">
        <v>1107</v>
      </c>
      <c r="D26" s="31" t="s">
        <v>1108</v>
      </c>
      <c r="E26" s="31" t="s">
        <v>529</v>
      </c>
      <c r="F26" s="84">
        <v>33000</v>
      </c>
      <c r="G26" s="32">
        <v>78.36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45495</v>
      </c>
      <c r="B27" s="32">
        <v>544199</v>
      </c>
      <c r="C27" s="31" t="s">
        <v>1109</v>
      </c>
      <c r="D27" s="31" t="s">
        <v>887</v>
      </c>
      <c r="E27" s="31" t="s">
        <v>529</v>
      </c>
      <c r="F27" s="84">
        <v>382400</v>
      </c>
      <c r="G27" s="32">
        <v>265.32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45495</v>
      </c>
      <c r="B28" s="32">
        <v>544199</v>
      </c>
      <c r="C28" s="31" t="s">
        <v>1109</v>
      </c>
      <c r="D28" s="31" t="s">
        <v>887</v>
      </c>
      <c r="E28" s="31" t="s">
        <v>530</v>
      </c>
      <c r="F28" s="84">
        <v>372800</v>
      </c>
      <c r="G28" s="32">
        <v>272.02999999999997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45495</v>
      </c>
      <c r="B29" s="32">
        <v>543538</v>
      </c>
      <c r="C29" s="31" t="s">
        <v>1110</v>
      </c>
      <c r="D29" s="31" t="s">
        <v>1111</v>
      </c>
      <c r="E29" s="31" t="s">
        <v>530</v>
      </c>
      <c r="F29" s="84">
        <v>21600</v>
      </c>
      <c r="G29" s="32">
        <v>167.56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45495</v>
      </c>
      <c r="B30" s="32">
        <v>532775</v>
      </c>
      <c r="C30" s="31" t="s">
        <v>1071</v>
      </c>
      <c r="D30" s="31" t="s">
        <v>1031</v>
      </c>
      <c r="E30" s="31" t="s">
        <v>530</v>
      </c>
      <c r="F30" s="84">
        <v>72016861</v>
      </c>
      <c r="G30" s="32">
        <v>2.67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45495</v>
      </c>
      <c r="B31" s="32">
        <v>532775</v>
      </c>
      <c r="C31" s="31" t="s">
        <v>1071</v>
      </c>
      <c r="D31" s="31" t="s">
        <v>1031</v>
      </c>
      <c r="E31" s="31" t="s">
        <v>529</v>
      </c>
      <c r="F31" s="84">
        <v>58353109</v>
      </c>
      <c r="G31" s="32">
        <v>2.6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45495</v>
      </c>
      <c r="B32" s="32">
        <v>540377</v>
      </c>
      <c r="C32" s="31" t="s">
        <v>1019</v>
      </c>
      <c r="D32" s="31" t="s">
        <v>1044</v>
      </c>
      <c r="E32" s="31" t="s">
        <v>530</v>
      </c>
      <c r="F32" s="84">
        <v>5000000</v>
      </c>
      <c r="G32" s="32">
        <v>1.26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45495</v>
      </c>
      <c r="B33" s="32">
        <v>535730</v>
      </c>
      <c r="C33" s="31" t="s">
        <v>1032</v>
      </c>
      <c r="D33" s="31" t="s">
        <v>1058</v>
      </c>
      <c r="E33" s="31" t="s">
        <v>530</v>
      </c>
      <c r="F33" s="84">
        <v>15231581</v>
      </c>
      <c r="G33" s="32">
        <v>1.56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45495</v>
      </c>
      <c r="B34" s="32">
        <v>530167</v>
      </c>
      <c r="C34" s="31" t="s">
        <v>1112</v>
      </c>
      <c r="D34" s="31" t="s">
        <v>1113</v>
      </c>
      <c r="E34" s="31" t="s">
        <v>530</v>
      </c>
      <c r="F34" s="84">
        <v>18593</v>
      </c>
      <c r="G34" s="32">
        <v>51.62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45495</v>
      </c>
      <c r="B35" s="32">
        <v>543207</v>
      </c>
      <c r="C35" s="31" t="s">
        <v>1114</v>
      </c>
      <c r="D35" s="31" t="s">
        <v>1115</v>
      </c>
      <c r="E35" s="31" t="s">
        <v>529</v>
      </c>
      <c r="F35" s="84">
        <v>80000</v>
      </c>
      <c r="G35" s="32">
        <v>11.89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45495</v>
      </c>
      <c r="B36" s="32">
        <v>543207</v>
      </c>
      <c r="C36" s="31" t="s">
        <v>1114</v>
      </c>
      <c r="D36" s="31" t="s">
        <v>1116</v>
      </c>
      <c r="E36" s="31" t="s">
        <v>529</v>
      </c>
      <c r="F36" s="84">
        <v>70000</v>
      </c>
      <c r="G36" s="32">
        <v>12.14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45495</v>
      </c>
      <c r="B37" s="32">
        <v>530557</v>
      </c>
      <c r="C37" s="31" t="s">
        <v>1117</v>
      </c>
      <c r="D37" s="31" t="s">
        <v>1030</v>
      </c>
      <c r="E37" s="31" t="s">
        <v>529</v>
      </c>
      <c r="F37" s="84">
        <v>7722454</v>
      </c>
      <c r="G37" s="32">
        <v>0.83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45495</v>
      </c>
      <c r="B38" s="32">
        <v>530557</v>
      </c>
      <c r="C38" s="31" t="s">
        <v>1117</v>
      </c>
      <c r="D38" s="31" t="s">
        <v>1030</v>
      </c>
      <c r="E38" s="31" t="s">
        <v>530</v>
      </c>
      <c r="F38" s="84">
        <v>1</v>
      </c>
      <c r="G38" s="32">
        <v>0.91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45495</v>
      </c>
      <c r="B39" s="32">
        <v>531512</v>
      </c>
      <c r="C39" s="31" t="s">
        <v>1045</v>
      </c>
      <c r="D39" s="31" t="s">
        <v>1118</v>
      </c>
      <c r="E39" s="31" t="s">
        <v>529</v>
      </c>
      <c r="F39" s="84">
        <v>128000</v>
      </c>
      <c r="G39" s="32">
        <v>13.55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45495</v>
      </c>
      <c r="B40" s="32">
        <v>531512</v>
      </c>
      <c r="C40" s="31" t="s">
        <v>1045</v>
      </c>
      <c r="D40" s="31" t="s">
        <v>1119</v>
      </c>
      <c r="E40" s="31" t="s">
        <v>530</v>
      </c>
      <c r="F40" s="84">
        <v>80000</v>
      </c>
      <c r="G40" s="32">
        <v>13.55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45495</v>
      </c>
      <c r="B41" s="32">
        <v>531512</v>
      </c>
      <c r="C41" s="31" t="s">
        <v>1045</v>
      </c>
      <c r="D41" s="31" t="s">
        <v>1120</v>
      </c>
      <c r="E41" s="31" t="s">
        <v>530</v>
      </c>
      <c r="F41" s="84">
        <v>97935</v>
      </c>
      <c r="G41" s="32">
        <v>13.54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45495</v>
      </c>
      <c r="B42" s="32">
        <v>539273</v>
      </c>
      <c r="C42" s="31" t="s">
        <v>1121</v>
      </c>
      <c r="D42" s="31" t="s">
        <v>1122</v>
      </c>
      <c r="E42" s="31" t="s">
        <v>530</v>
      </c>
      <c r="F42" s="84">
        <v>8000</v>
      </c>
      <c r="G42" s="32">
        <v>363.79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45495</v>
      </c>
      <c r="B43" s="32">
        <v>512217</v>
      </c>
      <c r="C43" s="31" t="s">
        <v>1033</v>
      </c>
      <c r="D43" s="31" t="s">
        <v>1059</v>
      </c>
      <c r="E43" s="31" t="s">
        <v>530</v>
      </c>
      <c r="F43" s="84">
        <v>86887</v>
      </c>
      <c r="G43" s="32">
        <v>29.33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45495</v>
      </c>
      <c r="B44" s="32">
        <v>512217</v>
      </c>
      <c r="C44" s="31" t="s">
        <v>1033</v>
      </c>
      <c r="D44" s="31" t="s">
        <v>1059</v>
      </c>
      <c r="E44" s="31" t="s">
        <v>529</v>
      </c>
      <c r="F44" s="84">
        <v>32455</v>
      </c>
      <c r="G44" s="32">
        <v>28.33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45495</v>
      </c>
      <c r="B45" s="32">
        <v>512217</v>
      </c>
      <c r="C45" s="31" t="s">
        <v>1033</v>
      </c>
      <c r="D45" s="31" t="s">
        <v>1123</v>
      </c>
      <c r="E45" s="31" t="s">
        <v>529</v>
      </c>
      <c r="F45" s="84">
        <v>68770</v>
      </c>
      <c r="G45" s="32">
        <v>29.39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45495</v>
      </c>
      <c r="B46" s="32">
        <v>536659</v>
      </c>
      <c r="C46" s="31" t="s">
        <v>1124</v>
      </c>
      <c r="D46" s="31" t="s">
        <v>1125</v>
      </c>
      <c r="E46" s="31" t="s">
        <v>529</v>
      </c>
      <c r="F46" s="84">
        <v>154000</v>
      </c>
      <c r="G46" s="32">
        <v>18.25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45495</v>
      </c>
      <c r="B47" s="32">
        <v>543256</v>
      </c>
      <c r="C47" s="31" t="s">
        <v>1126</v>
      </c>
      <c r="D47" s="31" t="s">
        <v>1127</v>
      </c>
      <c r="E47" s="31" t="s">
        <v>529</v>
      </c>
      <c r="F47" s="84">
        <v>52388</v>
      </c>
      <c r="G47" s="32">
        <v>17.920000000000002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45495</v>
      </c>
      <c r="B48" s="32">
        <v>543256</v>
      </c>
      <c r="C48" s="31" t="s">
        <v>1126</v>
      </c>
      <c r="D48" s="31" t="s">
        <v>1128</v>
      </c>
      <c r="E48" s="31" t="s">
        <v>530</v>
      </c>
      <c r="F48" s="84">
        <v>140080</v>
      </c>
      <c r="G48" s="32">
        <v>17.87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45495</v>
      </c>
      <c r="B49" s="32">
        <v>544080</v>
      </c>
      <c r="C49" s="31" t="s">
        <v>1129</v>
      </c>
      <c r="D49" s="31" t="s">
        <v>1130</v>
      </c>
      <c r="E49" s="31" t="s">
        <v>530</v>
      </c>
      <c r="F49" s="84">
        <v>88748</v>
      </c>
      <c r="G49" s="32">
        <v>1247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45495</v>
      </c>
      <c r="B50" s="32">
        <v>544080</v>
      </c>
      <c r="C50" s="31" t="s">
        <v>1129</v>
      </c>
      <c r="D50" s="31" t="s">
        <v>1131</v>
      </c>
      <c r="E50" s="31" t="s">
        <v>529</v>
      </c>
      <c r="F50" s="84">
        <v>90928</v>
      </c>
      <c r="G50" s="32">
        <v>1245.56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45495</v>
      </c>
      <c r="B51" s="32">
        <v>540072</v>
      </c>
      <c r="C51" s="31" t="s">
        <v>1132</v>
      </c>
      <c r="D51" s="31" t="s">
        <v>1133</v>
      </c>
      <c r="E51" s="31" t="s">
        <v>530</v>
      </c>
      <c r="F51" s="84">
        <v>120000</v>
      </c>
      <c r="G51" s="32">
        <v>13.98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45495</v>
      </c>
      <c r="B52" s="32">
        <v>540072</v>
      </c>
      <c r="C52" s="31" t="s">
        <v>1132</v>
      </c>
      <c r="D52" s="31" t="s">
        <v>1134</v>
      </c>
      <c r="E52" s="31" t="s">
        <v>529</v>
      </c>
      <c r="F52" s="84">
        <v>100000</v>
      </c>
      <c r="G52" s="32">
        <v>13.96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45495</v>
      </c>
      <c r="B53" s="32">
        <v>544165</v>
      </c>
      <c r="C53" s="31" t="s">
        <v>1135</v>
      </c>
      <c r="D53" s="31" t="s">
        <v>1136</v>
      </c>
      <c r="E53" s="31" t="s">
        <v>529</v>
      </c>
      <c r="F53" s="84">
        <v>120000</v>
      </c>
      <c r="G53" s="32">
        <v>59.7</v>
      </c>
      <c r="H53" s="32" t="s">
        <v>325</v>
      </c>
    </row>
    <row r="54" spans="1:28" ht="15" customHeight="1">
      <c r="A54" s="83">
        <v>45495</v>
      </c>
      <c r="B54" s="32">
        <v>543924</v>
      </c>
      <c r="C54" s="31" t="s">
        <v>1060</v>
      </c>
      <c r="D54" s="31" t="s">
        <v>1137</v>
      </c>
      <c r="E54" s="31" t="s">
        <v>529</v>
      </c>
      <c r="F54" s="84">
        <v>10000</v>
      </c>
      <c r="G54" s="32">
        <v>69.02</v>
      </c>
      <c r="H54" s="32" t="s">
        <v>325</v>
      </c>
    </row>
    <row r="55" spans="1:28" ht="15" customHeight="1">
      <c r="A55" s="83">
        <v>45495</v>
      </c>
      <c r="B55" s="32">
        <v>539217</v>
      </c>
      <c r="C55" s="31" t="s">
        <v>1138</v>
      </c>
      <c r="D55" s="31" t="s">
        <v>1139</v>
      </c>
      <c r="E55" s="31" t="s">
        <v>530</v>
      </c>
      <c r="F55" s="84">
        <v>1781150</v>
      </c>
      <c r="G55" s="32">
        <v>2.2400000000000002</v>
      </c>
      <c r="H55" s="32" t="s">
        <v>325</v>
      </c>
    </row>
    <row r="56" spans="1:28" ht="15" customHeight="1">
      <c r="A56" s="83">
        <v>45495</v>
      </c>
      <c r="B56" s="32">
        <v>539217</v>
      </c>
      <c r="C56" s="31" t="s">
        <v>1138</v>
      </c>
      <c r="D56" s="31" t="s">
        <v>1139</v>
      </c>
      <c r="E56" s="31" t="s">
        <v>529</v>
      </c>
      <c r="F56" s="84">
        <v>4257231</v>
      </c>
      <c r="G56" s="32">
        <v>2.27</v>
      </c>
      <c r="H56" s="32" t="s">
        <v>325</v>
      </c>
    </row>
    <row r="57" spans="1:28" ht="15" customHeight="1">
      <c r="A57" s="83">
        <v>45495</v>
      </c>
      <c r="B57" s="32">
        <v>539217</v>
      </c>
      <c r="C57" s="31" t="s">
        <v>1138</v>
      </c>
      <c r="D57" s="31" t="s">
        <v>1140</v>
      </c>
      <c r="E57" s="31" t="s">
        <v>529</v>
      </c>
      <c r="F57" s="84">
        <v>4725000</v>
      </c>
      <c r="G57" s="32">
        <v>2.2200000000000002</v>
      </c>
      <c r="H57" s="32" t="s">
        <v>325</v>
      </c>
    </row>
    <row r="58" spans="1:28" ht="15" customHeight="1">
      <c r="A58" s="83">
        <v>45495</v>
      </c>
      <c r="B58" s="32">
        <v>539217</v>
      </c>
      <c r="C58" s="31" t="s">
        <v>1138</v>
      </c>
      <c r="D58" s="31" t="s">
        <v>1140</v>
      </c>
      <c r="E58" s="31" t="s">
        <v>530</v>
      </c>
      <c r="F58" s="84">
        <v>50000</v>
      </c>
      <c r="G58" s="32">
        <v>2.2599999999999998</v>
      </c>
      <c r="H58" s="32" t="s">
        <v>325</v>
      </c>
    </row>
    <row r="59" spans="1:28" ht="15" customHeight="1">
      <c r="A59" s="83">
        <v>45495</v>
      </c>
      <c r="B59" s="32">
        <v>530611</v>
      </c>
      <c r="C59" s="31" t="s">
        <v>1141</v>
      </c>
      <c r="D59" s="31" t="s">
        <v>1142</v>
      </c>
      <c r="E59" s="31" t="s">
        <v>529</v>
      </c>
      <c r="F59" s="84">
        <v>1013752</v>
      </c>
      <c r="G59" s="32">
        <v>0.39</v>
      </c>
      <c r="H59" s="32" t="s">
        <v>325</v>
      </c>
    </row>
    <row r="60" spans="1:28" ht="15" customHeight="1">
      <c r="A60" s="83">
        <v>45495</v>
      </c>
      <c r="B60" s="32">
        <v>543745</v>
      </c>
      <c r="C60" s="31" t="s">
        <v>1020</v>
      </c>
      <c r="D60" s="31" t="s">
        <v>1143</v>
      </c>
      <c r="E60" s="31" t="s">
        <v>529</v>
      </c>
      <c r="F60" s="84">
        <v>270000</v>
      </c>
      <c r="G60" s="32">
        <v>12.53</v>
      </c>
      <c r="H60" s="32" t="s">
        <v>325</v>
      </c>
    </row>
    <row r="61" spans="1:28" ht="15" customHeight="1">
      <c r="A61" s="83">
        <v>45495</v>
      </c>
      <c r="B61" s="32">
        <v>543745</v>
      </c>
      <c r="C61" s="31" t="s">
        <v>1020</v>
      </c>
      <c r="D61" s="31" t="s">
        <v>1144</v>
      </c>
      <c r="E61" s="31" t="s">
        <v>530</v>
      </c>
      <c r="F61" s="84">
        <v>264000</v>
      </c>
      <c r="G61" s="32">
        <v>12.52</v>
      </c>
      <c r="H61" s="32" t="s">
        <v>325</v>
      </c>
    </row>
    <row r="62" spans="1:28" ht="15" customHeight="1">
      <c r="A62" s="83">
        <v>45495</v>
      </c>
      <c r="B62" s="32">
        <v>544214</v>
      </c>
      <c r="C62" s="31" t="s">
        <v>1145</v>
      </c>
      <c r="D62" s="31" t="s">
        <v>887</v>
      </c>
      <c r="E62" s="31" t="s">
        <v>529</v>
      </c>
      <c r="F62" s="84">
        <v>160000</v>
      </c>
      <c r="G62" s="32">
        <v>77.900000000000006</v>
      </c>
      <c r="H62" s="32" t="s">
        <v>325</v>
      </c>
    </row>
    <row r="63" spans="1:28" ht="15" customHeight="1">
      <c r="A63" s="83">
        <v>45495</v>
      </c>
      <c r="B63" s="32">
        <v>544214</v>
      </c>
      <c r="C63" s="31" t="s">
        <v>1145</v>
      </c>
      <c r="D63" s="31" t="s">
        <v>1146</v>
      </c>
      <c r="E63" s="31" t="s">
        <v>529</v>
      </c>
      <c r="F63" s="84">
        <v>200000</v>
      </c>
      <c r="G63" s="32">
        <v>76</v>
      </c>
      <c r="H63" s="32" t="s">
        <v>325</v>
      </c>
    </row>
    <row r="64" spans="1:28" ht="15" customHeight="1">
      <c r="A64" s="83">
        <v>45495</v>
      </c>
      <c r="B64" s="32">
        <v>500421</v>
      </c>
      <c r="C64" s="31" t="s">
        <v>1147</v>
      </c>
      <c r="D64" s="31" t="s">
        <v>1148</v>
      </c>
      <c r="E64" s="31" t="s">
        <v>530</v>
      </c>
      <c r="F64" s="84">
        <v>225000</v>
      </c>
      <c r="G64" s="32">
        <v>20.37</v>
      </c>
      <c r="H64" s="32" t="s">
        <v>325</v>
      </c>
    </row>
    <row r="65" spans="1:8" ht="15" customHeight="1">
      <c r="A65" s="83">
        <v>45495</v>
      </c>
      <c r="B65" s="32">
        <v>500421</v>
      </c>
      <c r="C65" s="31" t="s">
        <v>1147</v>
      </c>
      <c r="D65" s="31" t="s">
        <v>1149</v>
      </c>
      <c r="E65" s="31" t="s">
        <v>529</v>
      </c>
      <c r="F65" s="84">
        <v>231873</v>
      </c>
      <c r="G65" s="32">
        <v>20.39</v>
      </c>
      <c r="H65" s="32" t="s">
        <v>325</v>
      </c>
    </row>
    <row r="66" spans="1:8" ht="15" customHeight="1">
      <c r="A66" s="83">
        <v>45495</v>
      </c>
      <c r="B66" s="32">
        <v>539040</v>
      </c>
      <c r="C66" s="31" t="s">
        <v>1046</v>
      </c>
      <c r="D66" s="31" t="s">
        <v>1150</v>
      </c>
      <c r="E66" s="31" t="s">
        <v>530</v>
      </c>
      <c r="F66" s="84">
        <v>185000</v>
      </c>
      <c r="G66" s="32">
        <v>21.5</v>
      </c>
      <c r="H66" s="32" t="s">
        <v>325</v>
      </c>
    </row>
    <row r="67" spans="1:8" ht="15" customHeight="1">
      <c r="A67" s="83">
        <v>45495</v>
      </c>
      <c r="B67" s="32">
        <v>539040</v>
      </c>
      <c r="C67" s="31" t="s">
        <v>1046</v>
      </c>
      <c r="D67" s="31" t="s">
        <v>1047</v>
      </c>
      <c r="E67" s="31" t="s">
        <v>530</v>
      </c>
      <c r="F67" s="84">
        <v>570000</v>
      </c>
      <c r="G67" s="32">
        <v>21.5</v>
      </c>
      <c r="H67" s="32" t="s">
        <v>325</v>
      </c>
    </row>
    <row r="68" spans="1:8" ht="15" customHeight="1">
      <c r="A68" s="83">
        <v>45495</v>
      </c>
      <c r="B68" s="32">
        <v>511523</v>
      </c>
      <c r="C68" s="31" t="s">
        <v>1007</v>
      </c>
      <c r="D68" s="31" t="s">
        <v>1061</v>
      </c>
      <c r="E68" s="31" t="s">
        <v>529</v>
      </c>
      <c r="F68" s="84">
        <v>24000</v>
      </c>
      <c r="G68" s="32">
        <v>24.75</v>
      </c>
      <c r="H68" s="32" t="s">
        <v>325</v>
      </c>
    </row>
    <row r="69" spans="1:8" ht="15" customHeight="1">
      <c r="A69" s="83">
        <v>45495</v>
      </c>
      <c r="B69" s="32">
        <v>511523</v>
      </c>
      <c r="C69" s="31" t="s">
        <v>1007</v>
      </c>
      <c r="D69" s="31" t="s">
        <v>1061</v>
      </c>
      <c r="E69" s="31" t="s">
        <v>530</v>
      </c>
      <c r="F69" s="84">
        <v>140134</v>
      </c>
      <c r="G69" s="32">
        <v>24.85</v>
      </c>
      <c r="H69" s="32" t="s">
        <v>325</v>
      </c>
    </row>
    <row r="70" spans="1:8" ht="15" customHeight="1">
      <c r="A70" s="83">
        <v>45495</v>
      </c>
      <c r="B70" s="32">
        <v>509026</v>
      </c>
      <c r="C70" s="31" t="s">
        <v>1062</v>
      </c>
      <c r="D70" s="31" t="s">
        <v>1063</v>
      </c>
      <c r="E70" s="31" t="s">
        <v>529</v>
      </c>
      <c r="F70" s="84">
        <v>100000</v>
      </c>
      <c r="G70" s="32">
        <v>88.99</v>
      </c>
      <c r="H70" s="32" t="s">
        <v>325</v>
      </c>
    </row>
    <row r="71" spans="1:8" ht="15" customHeight="1">
      <c r="A71" s="83">
        <v>45495</v>
      </c>
      <c r="B71" s="32">
        <v>509026</v>
      </c>
      <c r="C71" s="31" t="s">
        <v>1062</v>
      </c>
      <c r="D71" s="31" t="s">
        <v>1064</v>
      </c>
      <c r="E71" s="31" t="s">
        <v>530</v>
      </c>
      <c r="F71" s="84">
        <v>100000</v>
      </c>
      <c r="G71" s="32">
        <v>89</v>
      </c>
      <c r="H71" s="32" t="s">
        <v>325</v>
      </c>
    </row>
    <row r="72" spans="1:8" ht="15" customHeight="1">
      <c r="A72" s="83">
        <v>45495</v>
      </c>
      <c r="B72" s="32">
        <v>524661</v>
      </c>
      <c r="C72" s="31" t="s">
        <v>1151</v>
      </c>
      <c r="D72" s="31" t="s">
        <v>1057</v>
      </c>
      <c r="E72" s="31" t="s">
        <v>529</v>
      </c>
      <c r="F72" s="84">
        <v>294573</v>
      </c>
      <c r="G72" s="32">
        <v>6.99</v>
      </c>
      <c r="H72" s="32" t="s">
        <v>325</v>
      </c>
    </row>
    <row r="73" spans="1:8" ht="15" customHeight="1">
      <c r="A73" s="83">
        <v>45495</v>
      </c>
      <c r="B73" s="32">
        <v>524661</v>
      </c>
      <c r="C73" s="31" t="s">
        <v>1151</v>
      </c>
      <c r="D73" s="31" t="s">
        <v>1152</v>
      </c>
      <c r="E73" s="31" t="s">
        <v>530</v>
      </c>
      <c r="F73" s="84">
        <v>90978</v>
      </c>
      <c r="G73" s="32">
        <v>6.99</v>
      </c>
      <c r="H73" s="32" t="s">
        <v>325</v>
      </c>
    </row>
    <row r="74" spans="1:8" ht="15" customHeight="1">
      <c r="A74" s="83">
        <v>45495</v>
      </c>
      <c r="B74" s="32">
        <v>524661</v>
      </c>
      <c r="C74" s="31" t="s">
        <v>1151</v>
      </c>
      <c r="D74" s="31" t="s">
        <v>1153</v>
      </c>
      <c r="E74" s="31" t="s">
        <v>529</v>
      </c>
      <c r="F74" s="84">
        <v>100000</v>
      </c>
      <c r="G74" s="32">
        <v>6.99</v>
      </c>
      <c r="H74" s="32" t="s">
        <v>325</v>
      </c>
    </row>
    <row r="75" spans="1:8" ht="15" customHeight="1">
      <c r="A75" s="83">
        <v>45495</v>
      </c>
      <c r="B75" s="32" t="s">
        <v>1065</v>
      </c>
      <c r="C75" s="31" t="s">
        <v>1066</v>
      </c>
      <c r="D75" s="31" t="s">
        <v>885</v>
      </c>
      <c r="E75" s="31" t="s">
        <v>529</v>
      </c>
      <c r="F75" s="84">
        <v>211525</v>
      </c>
      <c r="G75" s="32">
        <v>249.69</v>
      </c>
      <c r="H75" s="32" t="s">
        <v>844</v>
      </c>
    </row>
    <row r="76" spans="1:8" ht="15" customHeight="1">
      <c r="A76" s="83">
        <v>45495</v>
      </c>
      <c r="B76" s="32" t="s">
        <v>1154</v>
      </c>
      <c r="C76" s="31" t="s">
        <v>1155</v>
      </c>
      <c r="D76" s="31" t="s">
        <v>885</v>
      </c>
      <c r="E76" s="31" t="s">
        <v>529</v>
      </c>
      <c r="F76" s="84">
        <v>275544</v>
      </c>
      <c r="G76" s="32">
        <v>656.81</v>
      </c>
      <c r="H76" s="32" t="s">
        <v>844</v>
      </c>
    </row>
    <row r="77" spans="1:8" ht="15" customHeight="1">
      <c r="A77" s="83">
        <v>45495</v>
      </c>
      <c r="B77" s="32" t="s">
        <v>1154</v>
      </c>
      <c r="C77" s="31" t="s">
        <v>1155</v>
      </c>
      <c r="D77" s="31" t="s">
        <v>984</v>
      </c>
      <c r="E77" s="31" t="s">
        <v>529</v>
      </c>
      <c r="F77" s="84">
        <v>142753</v>
      </c>
      <c r="G77" s="32">
        <v>665.22</v>
      </c>
      <c r="H77" s="32" t="s">
        <v>844</v>
      </c>
    </row>
    <row r="78" spans="1:8" ht="15" customHeight="1">
      <c r="A78" s="83">
        <v>45495</v>
      </c>
      <c r="B78" s="32" t="s">
        <v>1154</v>
      </c>
      <c r="C78" s="31" t="s">
        <v>1155</v>
      </c>
      <c r="D78" s="31" t="s">
        <v>889</v>
      </c>
      <c r="E78" s="31" t="s">
        <v>529</v>
      </c>
      <c r="F78" s="84">
        <v>245782</v>
      </c>
      <c r="G78" s="32">
        <v>659.52</v>
      </c>
      <c r="H78" s="32" t="s">
        <v>844</v>
      </c>
    </row>
    <row r="79" spans="1:8" ht="15" customHeight="1">
      <c r="A79" s="83">
        <v>45495</v>
      </c>
      <c r="B79" s="32" t="s">
        <v>1156</v>
      </c>
      <c r="C79" s="31" t="s">
        <v>1157</v>
      </c>
      <c r="D79" s="31" t="s">
        <v>885</v>
      </c>
      <c r="E79" s="31" t="s">
        <v>529</v>
      </c>
      <c r="F79" s="84">
        <v>1699416</v>
      </c>
      <c r="G79" s="32">
        <v>59.99</v>
      </c>
      <c r="H79" s="32" t="s">
        <v>844</v>
      </c>
    </row>
    <row r="80" spans="1:8" ht="15" customHeight="1">
      <c r="A80" s="83">
        <v>45495</v>
      </c>
      <c r="B80" s="32" t="s">
        <v>88</v>
      </c>
      <c r="C80" s="31" t="s">
        <v>1158</v>
      </c>
      <c r="D80" s="31" t="s">
        <v>1159</v>
      </c>
      <c r="E80" s="31" t="s">
        <v>529</v>
      </c>
      <c r="F80" s="84">
        <v>1000000</v>
      </c>
      <c r="G80" s="32">
        <v>827.94</v>
      </c>
      <c r="H80" s="32" t="s">
        <v>844</v>
      </c>
    </row>
    <row r="81" spans="1:8" ht="15" customHeight="1">
      <c r="A81" s="83">
        <v>45495</v>
      </c>
      <c r="B81" s="32" t="s">
        <v>1160</v>
      </c>
      <c r="C81" s="31" t="s">
        <v>1161</v>
      </c>
      <c r="D81" s="31" t="s">
        <v>887</v>
      </c>
      <c r="E81" s="31" t="s">
        <v>529</v>
      </c>
      <c r="F81" s="84">
        <v>198400</v>
      </c>
      <c r="G81" s="32">
        <v>208.6</v>
      </c>
      <c r="H81" s="32" t="s">
        <v>844</v>
      </c>
    </row>
    <row r="82" spans="1:8" ht="15" customHeight="1">
      <c r="A82" s="83">
        <v>45495</v>
      </c>
      <c r="B82" s="32" t="s">
        <v>1069</v>
      </c>
      <c r="C82" s="31" t="s">
        <v>1070</v>
      </c>
      <c r="D82" s="31" t="s">
        <v>887</v>
      </c>
      <c r="E82" s="31" t="s">
        <v>529</v>
      </c>
      <c r="F82" s="84">
        <v>272400</v>
      </c>
      <c r="G82" s="32">
        <v>437.65</v>
      </c>
      <c r="H82" s="32" t="s">
        <v>844</v>
      </c>
    </row>
    <row r="83" spans="1:8" ht="15" customHeight="1">
      <c r="A83" s="83">
        <v>45495</v>
      </c>
      <c r="B83" s="32" t="s">
        <v>1162</v>
      </c>
      <c r="C83" s="31" t="s">
        <v>1163</v>
      </c>
      <c r="D83" s="31" t="s">
        <v>1164</v>
      </c>
      <c r="E83" s="31" t="s">
        <v>529</v>
      </c>
      <c r="F83" s="84">
        <v>79200</v>
      </c>
      <c r="G83" s="32">
        <v>357.4</v>
      </c>
      <c r="H83" s="32" t="s">
        <v>844</v>
      </c>
    </row>
    <row r="84" spans="1:8" ht="15" customHeight="1">
      <c r="A84" s="83">
        <v>45495</v>
      </c>
      <c r="B84" s="32" t="s">
        <v>1071</v>
      </c>
      <c r="C84" s="31" t="s">
        <v>1072</v>
      </c>
      <c r="D84" s="31" t="s">
        <v>1031</v>
      </c>
      <c r="E84" s="31" t="s">
        <v>529</v>
      </c>
      <c r="F84" s="84">
        <v>104044373</v>
      </c>
      <c r="G84" s="32">
        <v>2.68</v>
      </c>
      <c r="H84" s="32" t="s">
        <v>844</v>
      </c>
    </row>
    <row r="85" spans="1:8" ht="15" customHeight="1">
      <c r="A85" s="83">
        <v>45495</v>
      </c>
      <c r="B85" s="32" t="s">
        <v>1165</v>
      </c>
      <c r="C85" s="31" t="s">
        <v>1166</v>
      </c>
      <c r="D85" s="31" t="s">
        <v>1167</v>
      </c>
      <c r="E85" s="31" t="s">
        <v>529</v>
      </c>
      <c r="F85" s="84">
        <v>8401496</v>
      </c>
      <c r="G85" s="32">
        <v>40.69</v>
      </c>
      <c r="H85" s="32" t="s">
        <v>844</v>
      </c>
    </row>
    <row r="86" spans="1:8" ht="15" customHeight="1">
      <c r="A86" s="83">
        <v>45495</v>
      </c>
      <c r="B86" s="32" t="s">
        <v>1165</v>
      </c>
      <c r="C86" s="31" t="s">
        <v>1166</v>
      </c>
      <c r="D86" s="31" t="s">
        <v>1168</v>
      </c>
      <c r="E86" s="31" t="s">
        <v>529</v>
      </c>
      <c r="F86" s="84">
        <v>1578189</v>
      </c>
      <c r="G86" s="32">
        <v>40.619999999999997</v>
      </c>
      <c r="H86" s="32" t="s">
        <v>844</v>
      </c>
    </row>
    <row r="87" spans="1:8" ht="15" customHeight="1">
      <c r="A87" s="83">
        <v>45495</v>
      </c>
      <c r="B87" s="32" t="s">
        <v>1165</v>
      </c>
      <c r="C87" s="31" t="s">
        <v>1166</v>
      </c>
      <c r="D87" s="31" t="s">
        <v>1043</v>
      </c>
      <c r="E87" s="31" t="s">
        <v>529</v>
      </c>
      <c r="F87" s="84">
        <v>1993930</v>
      </c>
      <c r="G87" s="32">
        <v>41.71</v>
      </c>
      <c r="H87" s="32" t="s">
        <v>844</v>
      </c>
    </row>
    <row r="88" spans="1:8" ht="15" customHeight="1">
      <c r="A88" s="83">
        <v>45495</v>
      </c>
      <c r="B88" s="32" t="s">
        <v>1165</v>
      </c>
      <c r="C88" s="31" t="s">
        <v>1166</v>
      </c>
      <c r="D88" s="31" t="s">
        <v>889</v>
      </c>
      <c r="E88" s="31" t="s">
        <v>529</v>
      </c>
      <c r="F88" s="84">
        <v>2878781</v>
      </c>
      <c r="G88" s="32">
        <v>40.450000000000003</v>
      </c>
      <c r="H88" s="32" t="s">
        <v>844</v>
      </c>
    </row>
    <row r="89" spans="1:8" ht="15" customHeight="1">
      <c r="A89" s="83">
        <v>45495</v>
      </c>
      <c r="B89" s="32" t="s">
        <v>1074</v>
      </c>
      <c r="C89" s="31" t="s">
        <v>1075</v>
      </c>
      <c r="D89" s="31" t="s">
        <v>1169</v>
      </c>
      <c r="E89" s="31" t="s">
        <v>529</v>
      </c>
      <c r="F89" s="84">
        <v>398352</v>
      </c>
      <c r="G89" s="32">
        <v>8.1199999999999992</v>
      </c>
      <c r="H89" s="32" t="s">
        <v>844</v>
      </c>
    </row>
    <row r="90" spans="1:8" ht="15" customHeight="1">
      <c r="A90" s="83">
        <v>45495</v>
      </c>
      <c r="B90" s="32" t="s">
        <v>1170</v>
      </c>
      <c r="C90" s="31" t="s">
        <v>1171</v>
      </c>
      <c r="D90" s="31" t="s">
        <v>912</v>
      </c>
      <c r="E90" s="31" t="s">
        <v>529</v>
      </c>
      <c r="F90" s="84">
        <v>297128</v>
      </c>
      <c r="G90" s="32">
        <v>20.27</v>
      </c>
      <c r="H90" s="32" t="s">
        <v>844</v>
      </c>
    </row>
    <row r="91" spans="1:8" ht="15" customHeight="1">
      <c r="A91" s="83">
        <v>45495</v>
      </c>
      <c r="B91" s="32" t="s">
        <v>1008</v>
      </c>
      <c r="C91" s="31" t="s">
        <v>1009</v>
      </c>
      <c r="D91" s="31" t="s">
        <v>985</v>
      </c>
      <c r="E91" s="31" t="s">
        <v>529</v>
      </c>
      <c r="F91" s="84">
        <v>1865813</v>
      </c>
      <c r="G91" s="32">
        <v>74.099999999999994</v>
      </c>
      <c r="H91" s="32" t="s">
        <v>844</v>
      </c>
    </row>
    <row r="92" spans="1:8" ht="15" customHeight="1">
      <c r="A92" s="83">
        <v>45495</v>
      </c>
      <c r="B92" s="32" t="s">
        <v>1008</v>
      </c>
      <c r="C92" s="31" t="s">
        <v>1009</v>
      </c>
      <c r="D92" s="31" t="s">
        <v>1034</v>
      </c>
      <c r="E92" s="31" t="s">
        <v>529</v>
      </c>
      <c r="F92" s="84">
        <v>1798535</v>
      </c>
      <c r="G92" s="32">
        <v>75.17</v>
      </c>
      <c r="H92" s="32" t="s">
        <v>844</v>
      </c>
    </row>
    <row r="93" spans="1:8" ht="15" customHeight="1">
      <c r="A93" s="83">
        <v>45495</v>
      </c>
      <c r="B93" s="32" t="s">
        <v>1008</v>
      </c>
      <c r="C93" s="31" t="s">
        <v>1009</v>
      </c>
      <c r="D93" s="31" t="s">
        <v>983</v>
      </c>
      <c r="E93" s="31" t="s">
        <v>529</v>
      </c>
      <c r="F93" s="84">
        <v>2602241</v>
      </c>
      <c r="G93" s="32">
        <v>73.959999999999994</v>
      </c>
      <c r="H93" s="32" t="s">
        <v>844</v>
      </c>
    </row>
    <row r="94" spans="1:8" ht="15" customHeight="1">
      <c r="A94" s="83">
        <v>45495</v>
      </c>
      <c r="B94" s="32" t="s">
        <v>1008</v>
      </c>
      <c r="C94" s="31" t="s">
        <v>1009</v>
      </c>
      <c r="D94" s="31" t="s">
        <v>984</v>
      </c>
      <c r="E94" s="31" t="s">
        <v>529</v>
      </c>
      <c r="F94" s="84">
        <v>3167168</v>
      </c>
      <c r="G94" s="32">
        <v>74.61</v>
      </c>
      <c r="H94" s="32" t="s">
        <v>844</v>
      </c>
    </row>
    <row r="95" spans="1:8" ht="15" customHeight="1">
      <c r="A95" s="83">
        <v>45495</v>
      </c>
      <c r="B95" s="32" t="s">
        <v>1008</v>
      </c>
      <c r="C95" s="31" t="s">
        <v>1009</v>
      </c>
      <c r="D95" s="31" t="s">
        <v>1048</v>
      </c>
      <c r="E95" s="31" t="s">
        <v>529</v>
      </c>
      <c r="F95" s="84">
        <v>1413169</v>
      </c>
      <c r="G95" s="32">
        <v>73.569999999999993</v>
      </c>
      <c r="H95" s="32" t="s">
        <v>844</v>
      </c>
    </row>
    <row r="96" spans="1:8" ht="15" customHeight="1">
      <c r="A96" s="83">
        <v>45495</v>
      </c>
      <c r="B96" s="32" t="s">
        <v>1008</v>
      </c>
      <c r="C96" s="31" t="s">
        <v>1009</v>
      </c>
      <c r="D96" s="31" t="s">
        <v>889</v>
      </c>
      <c r="E96" s="31" t="s">
        <v>529</v>
      </c>
      <c r="F96" s="84">
        <v>3035621</v>
      </c>
      <c r="G96" s="32">
        <v>74.02</v>
      </c>
      <c r="H96" s="32" t="s">
        <v>844</v>
      </c>
    </row>
    <row r="97" spans="1:8" ht="15" customHeight="1">
      <c r="A97" s="83">
        <v>45495</v>
      </c>
      <c r="B97" s="32" t="s">
        <v>1076</v>
      </c>
      <c r="C97" s="31" t="s">
        <v>1077</v>
      </c>
      <c r="D97" s="31" t="s">
        <v>885</v>
      </c>
      <c r="E97" s="31" t="s">
        <v>529</v>
      </c>
      <c r="F97" s="84">
        <v>958865</v>
      </c>
      <c r="G97" s="32">
        <v>138.49</v>
      </c>
      <c r="H97" s="32" t="s">
        <v>844</v>
      </c>
    </row>
    <row r="98" spans="1:8" ht="15" customHeight="1">
      <c r="A98" s="83">
        <v>45495</v>
      </c>
      <c r="B98" s="32" t="s">
        <v>1078</v>
      </c>
      <c r="C98" s="31" t="s">
        <v>1079</v>
      </c>
      <c r="D98" s="31" t="s">
        <v>885</v>
      </c>
      <c r="E98" s="31" t="s">
        <v>529</v>
      </c>
      <c r="F98" s="84">
        <v>792813</v>
      </c>
      <c r="G98" s="32">
        <v>39.36</v>
      </c>
      <c r="H98" s="32" t="s">
        <v>844</v>
      </c>
    </row>
    <row r="99" spans="1:8" ht="15" customHeight="1">
      <c r="A99" s="83">
        <v>45495</v>
      </c>
      <c r="B99" s="32" t="s">
        <v>1078</v>
      </c>
      <c r="C99" s="31" t="s">
        <v>1079</v>
      </c>
      <c r="D99" s="31" t="s">
        <v>984</v>
      </c>
      <c r="E99" s="31" t="s">
        <v>529</v>
      </c>
      <c r="F99" s="84">
        <v>916890</v>
      </c>
      <c r="G99" s="32">
        <v>41.02</v>
      </c>
      <c r="H99" s="32" t="s">
        <v>844</v>
      </c>
    </row>
    <row r="100" spans="1:8" ht="15" customHeight="1">
      <c r="A100" s="83">
        <v>45495</v>
      </c>
      <c r="B100" s="32" t="s">
        <v>1078</v>
      </c>
      <c r="C100" s="31" t="s">
        <v>1079</v>
      </c>
      <c r="D100" s="31" t="s">
        <v>983</v>
      </c>
      <c r="E100" s="31" t="s">
        <v>529</v>
      </c>
      <c r="F100" s="84">
        <v>1324733</v>
      </c>
      <c r="G100" s="32">
        <v>41</v>
      </c>
      <c r="H100" s="32" t="s">
        <v>844</v>
      </c>
    </row>
    <row r="101" spans="1:8" ht="15" customHeight="1">
      <c r="A101" s="83">
        <v>45495</v>
      </c>
      <c r="B101" s="32" t="s">
        <v>1078</v>
      </c>
      <c r="C101" s="31" t="s">
        <v>1079</v>
      </c>
      <c r="D101" s="31" t="s">
        <v>1172</v>
      </c>
      <c r="E101" s="31" t="s">
        <v>529</v>
      </c>
      <c r="F101" s="84">
        <v>490189</v>
      </c>
      <c r="G101" s="32">
        <v>40.61</v>
      </c>
      <c r="H101" s="32" t="s">
        <v>844</v>
      </c>
    </row>
    <row r="102" spans="1:8" ht="15" customHeight="1">
      <c r="A102" s="83">
        <v>45495</v>
      </c>
      <c r="B102" s="32" t="s">
        <v>1050</v>
      </c>
      <c r="C102" s="31" t="s">
        <v>1051</v>
      </c>
      <c r="D102" s="31" t="s">
        <v>1030</v>
      </c>
      <c r="E102" s="31" t="s">
        <v>529</v>
      </c>
      <c r="F102" s="84">
        <v>70400</v>
      </c>
      <c r="G102" s="32">
        <v>259.12</v>
      </c>
      <c r="H102" s="32" t="s">
        <v>844</v>
      </c>
    </row>
    <row r="103" spans="1:8" ht="15" customHeight="1">
      <c r="A103" s="83">
        <v>45495</v>
      </c>
      <c r="B103" s="32" t="s">
        <v>1050</v>
      </c>
      <c r="C103" s="31" t="s">
        <v>1051</v>
      </c>
      <c r="D103" s="31" t="s">
        <v>912</v>
      </c>
      <c r="E103" s="31" t="s">
        <v>529</v>
      </c>
      <c r="F103" s="84">
        <v>206400</v>
      </c>
      <c r="G103" s="32">
        <v>254.78</v>
      </c>
      <c r="H103" s="32" t="s">
        <v>844</v>
      </c>
    </row>
    <row r="104" spans="1:8" ht="15" customHeight="1">
      <c r="A104" s="83">
        <v>45495</v>
      </c>
      <c r="B104" s="32" t="s">
        <v>1050</v>
      </c>
      <c r="C104" s="31" t="s">
        <v>1051</v>
      </c>
      <c r="D104" s="31" t="s">
        <v>1053</v>
      </c>
      <c r="E104" s="31" t="s">
        <v>529</v>
      </c>
      <c r="F104" s="84">
        <v>86400</v>
      </c>
      <c r="G104" s="32">
        <v>250.5</v>
      </c>
      <c r="H104" s="32" t="s">
        <v>844</v>
      </c>
    </row>
    <row r="105" spans="1:8" ht="15" customHeight="1">
      <c r="A105" s="83">
        <v>45495</v>
      </c>
      <c r="B105" s="32" t="s">
        <v>1050</v>
      </c>
      <c r="C105" s="31" t="s">
        <v>1051</v>
      </c>
      <c r="D105" s="31" t="s">
        <v>1173</v>
      </c>
      <c r="E105" s="31" t="s">
        <v>529</v>
      </c>
      <c r="F105" s="84">
        <v>92800</v>
      </c>
      <c r="G105" s="32">
        <v>257.76</v>
      </c>
      <c r="H105" s="32" t="s">
        <v>844</v>
      </c>
    </row>
    <row r="106" spans="1:8" ht="15" customHeight="1">
      <c r="A106" s="83">
        <v>45495</v>
      </c>
      <c r="B106" s="32" t="s">
        <v>1050</v>
      </c>
      <c r="C106" s="31" t="s">
        <v>1051</v>
      </c>
      <c r="D106" s="31" t="s">
        <v>1174</v>
      </c>
      <c r="E106" s="31" t="s">
        <v>529</v>
      </c>
      <c r="F106" s="84">
        <v>118400</v>
      </c>
      <c r="G106" s="32">
        <v>257.54000000000002</v>
      </c>
      <c r="H106" s="32" t="s">
        <v>844</v>
      </c>
    </row>
    <row r="107" spans="1:8" ht="15" customHeight="1">
      <c r="A107" s="83">
        <v>45495</v>
      </c>
      <c r="B107" s="32" t="s">
        <v>1050</v>
      </c>
      <c r="C107" s="31" t="s">
        <v>1051</v>
      </c>
      <c r="D107" s="31" t="s">
        <v>1175</v>
      </c>
      <c r="E107" s="31" t="s">
        <v>529</v>
      </c>
      <c r="F107" s="84">
        <v>148800</v>
      </c>
      <c r="G107" s="32">
        <v>269.05</v>
      </c>
      <c r="H107" s="32" t="s">
        <v>844</v>
      </c>
    </row>
    <row r="108" spans="1:8" ht="15" customHeight="1">
      <c r="A108" s="83">
        <v>45495</v>
      </c>
      <c r="B108" s="32" t="s">
        <v>1050</v>
      </c>
      <c r="C108" s="31" t="s">
        <v>1051</v>
      </c>
      <c r="D108" s="31" t="s">
        <v>1073</v>
      </c>
      <c r="E108" s="31" t="s">
        <v>529</v>
      </c>
      <c r="F108" s="84">
        <v>76800</v>
      </c>
      <c r="G108" s="32">
        <v>252.62</v>
      </c>
      <c r="H108" s="32" t="s">
        <v>844</v>
      </c>
    </row>
    <row r="109" spans="1:8" ht="15" customHeight="1">
      <c r="A109" s="83">
        <v>45495</v>
      </c>
      <c r="B109" s="32" t="s">
        <v>1050</v>
      </c>
      <c r="C109" s="31" t="s">
        <v>1051</v>
      </c>
      <c r="D109" s="31" t="s">
        <v>887</v>
      </c>
      <c r="E109" s="31" t="s">
        <v>529</v>
      </c>
      <c r="F109" s="84">
        <v>347200</v>
      </c>
      <c r="G109" s="32">
        <v>250.5</v>
      </c>
      <c r="H109" s="32" t="s">
        <v>844</v>
      </c>
    </row>
    <row r="110" spans="1:8" ht="15" customHeight="1">
      <c r="A110" s="83">
        <v>45495</v>
      </c>
      <c r="B110" s="32" t="s">
        <v>1050</v>
      </c>
      <c r="C110" s="31" t="s">
        <v>1051</v>
      </c>
      <c r="D110" s="31" t="s">
        <v>1031</v>
      </c>
      <c r="E110" s="31" t="s">
        <v>529</v>
      </c>
      <c r="F110" s="84">
        <v>192000</v>
      </c>
      <c r="G110" s="32">
        <v>251.12</v>
      </c>
      <c r="H110" s="32" t="s">
        <v>844</v>
      </c>
    </row>
    <row r="111" spans="1:8" ht="15" customHeight="1">
      <c r="A111" s="83">
        <v>45495</v>
      </c>
      <c r="B111" s="32" t="s">
        <v>1176</v>
      </c>
      <c r="C111" s="31" t="s">
        <v>1177</v>
      </c>
      <c r="D111" s="31" t="s">
        <v>985</v>
      </c>
      <c r="E111" s="31" t="s">
        <v>529</v>
      </c>
      <c r="F111" s="84">
        <v>2670189</v>
      </c>
      <c r="G111" s="32">
        <v>159.88999999999999</v>
      </c>
      <c r="H111" s="32" t="s">
        <v>844</v>
      </c>
    </row>
    <row r="112" spans="1:8" ht="15" customHeight="1">
      <c r="A112" s="83">
        <v>45495</v>
      </c>
      <c r="B112" s="32" t="s">
        <v>1176</v>
      </c>
      <c r="C112" s="31" t="s">
        <v>1177</v>
      </c>
      <c r="D112" s="31" t="s">
        <v>889</v>
      </c>
      <c r="E112" s="31" t="s">
        <v>529</v>
      </c>
      <c r="F112" s="84">
        <v>4273413</v>
      </c>
      <c r="G112" s="32">
        <v>159.59</v>
      </c>
      <c r="H112" s="32" t="s">
        <v>844</v>
      </c>
    </row>
    <row r="113" spans="1:8" ht="15" customHeight="1">
      <c r="A113" s="83">
        <v>45495</v>
      </c>
      <c r="B113" s="32" t="s">
        <v>1176</v>
      </c>
      <c r="C113" s="31" t="s">
        <v>1177</v>
      </c>
      <c r="D113" s="31" t="s">
        <v>885</v>
      </c>
      <c r="E113" s="31" t="s">
        <v>529</v>
      </c>
      <c r="F113" s="84">
        <v>4308875</v>
      </c>
      <c r="G113" s="32">
        <v>159.69</v>
      </c>
      <c r="H113" s="32" t="s">
        <v>844</v>
      </c>
    </row>
    <row r="114" spans="1:8" ht="15" customHeight="1">
      <c r="A114" s="83">
        <v>45495</v>
      </c>
      <c r="B114" s="32" t="s">
        <v>1178</v>
      </c>
      <c r="C114" s="31" t="s">
        <v>1179</v>
      </c>
      <c r="D114" s="31" t="s">
        <v>885</v>
      </c>
      <c r="E114" s="31" t="s">
        <v>529</v>
      </c>
      <c r="F114" s="84">
        <v>444197</v>
      </c>
      <c r="G114" s="32">
        <v>425.94</v>
      </c>
      <c r="H114" s="32" t="s">
        <v>844</v>
      </c>
    </row>
    <row r="115" spans="1:8" ht="15" customHeight="1">
      <c r="A115" s="83">
        <v>45495</v>
      </c>
      <c r="B115" s="32" t="s">
        <v>1180</v>
      </c>
      <c r="C115" s="31" t="s">
        <v>1181</v>
      </c>
      <c r="D115" s="31" t="s">
        <v>889</v>
      </c>
      <c r="E115" s="31" t="s">
        <v>529</v>
      </c>
      <c r="F115" s="84">
        <v>480128</v>
      </c>
      <c r="G115" s="32">
        <v>69.599999999999994</v>
      </c>
      <c r="H115" s="32" t="s">
        <v>844</v>
      </c>
    </row>
    <row r="116" spans="1:8" ht="15" customHeight="1">
      <c r="A116" s="83">
        <v>45495</v>
      </c>
      <c r="B116" s="32" t="s">
        <v>1080</v>
      </c>
      <c r="C116" s="31" t="s">
        <v>1081</v>
      </c>
      <c r="D116" s="31" t="s">
        <v>912</v>
      </c>
      <c r="E116" s="31" t="s">
        <v>529</v>
      </c>
      <c r="F116" s="84">
        <v>111765</v>
      </c>
      <c r="G116" s="32">
        <v>359.32</v>
      </c>
      <c r="H116" s="32" t="s">
        <v>844</v>
      </c>
    </row>
    <row r="117" spans="1:8" ht="15" customHeight="1">
      <c r="A117" s="83">
        <v>45495</v>
      </c>
      <c r="B117" s="32" t="s">
        <v>1182</v>
      </c>
      <c r="C117" s="31" t="s">
        <v>1183</v>
      </c>
      <c r="D117" s="31" t="s">
        <v>887</v>
      </c>
      <c r="E117" s="31" t="s">
        <v>529</v>
      </c>
      <c r="F117" s="84">
        <v>220800</v>
      </c>
      <c r="G117" s="32">
        <v>168.77</v>
      </c>
      <c r="H117" s="32" t="s">
        <v>844</v>
      </c>
    </row>
    <row r="118" spans="1:8" ht="15" customHeight="1">
      <c r="A118" s="83">
        <v>45495</v>
      </c>
      <c r="B118" s="32" t="s">
        <v>1182</v>
      </c>
      <c r="C118" s="31" t="s">
        <v>1183</v>
      </c>
      <c r="D118" s="31" t="s">
        <v>912</v>
      </c>
      <c r="E118" s="31" t="s">
        <v>529</v>
      </c>
      <c r="F118" s="84">
        <v>240000</v>
      </c>
      <c r="G118" s="32">
        <v>170.8</v>
      </c>
      <c r="H118" s="32" t="s">
        <v>844</v>
      </c>
    </row>
    <row r="119" spans="1:8" ht="15" customHeight="1">
      <c r="A119" s="83">
        <v>45495</v>
      </c>
      <c r="B119" s="32" t="s">
        <v>464</v>
      </c>
      <c r="C119" s="31" t="s">
        <v>1184</v>
      </c>
      <c r="D119" s="31" t="s">
        <v>885</v>
      </c>
      <c r="E119" s="31" t="s">
        <v>529</v>
      </c>
      <c r="F119" s="84">
        <v>4353315</v>
      </c>
      <c r="G119" s="32">
        <v>234.46</v>
      </c>
      <c r="H119" s="32" t="s">
        <v>844</v>
      </c>
    </row>
    <row r="120" spans="1:8" ht="15" customHeight="1">
      <c r="A120" s="83">
        <v>45495</v>
      </c>
      <c r="B120" s="32" t="s">
        <v>464</v>
      </c>
      <c r="C120" s="31" t="s">
        <v>1184</v>
      </c>
      <c r="D120" s="31" t="s">
        <v>889</v>
      </c>
      <c r="E120" s="31" t="s">
        <v>529</v>
      </c>
      <c r="F120" s="84">
        <v>3834436</v>
      </c>
      <c r="G120" s="32">
        <v>234.02</v>
      </c>
      <c r="H120" s="32" t="s">
        <v>844</v>
      </c>
    </row>
    <row r="121" spans="1:8" ht="15" customHeight="1">
      <c r="A121" s="83">
        <v>45495</v>
      </c>
      <c r="B121" s="32" t="s">
        <v>1185</v>
      </c>
      <c r="C121" s="31" t="s">
        <v>1186</v>
      </c>
      <c r="D121" s="31" t="s">
        <v>887</v>
      </c>
      <c r="E121" s="31" t="s">
        <v>529</v>
      </c>
      <c r="F121" s="84">
        <v>82000</v>
      </c>
      <c r="G121" s="32">
        <v>247</v>
      </c>
      <c r="H121" s="32" t="s">
        <v>844</v>
      </c>
    </row>
    <row r="122" spans="1:8" ht="15" customHeight="1">
      <c r="A122" s="83">
        <v>45495</v>
      </c>
      <c r="B122" s="32" t="s">
        <v>1185</v>
      </c>
      <c r="C122" s="31" t="s">
        <v>1186</v>
      </c>
      <c r="D122" s="31" t="s">
        <v>912</v>
      </c>
      <c r="E122" s="31" t="s">
        <v>529</v>
      </c>
      <c r="F122" s="84">
        <v>25000</v>
      </c>
      <c r="G122" s="32">
        <v>247</v>
      </c>
      <c r="H122" s="32" t="s">
        <v>844</v>
      </c>
    </row>
    <row r="123" spans="1:8" ht="15" customHeight="1">
      <c r="A123" s="83">
        <v>45495</v>
      </c>
      <c r="B123" s="32" t="s">
        <v>1185</v>
      </c>
      <c r="C123" s="31" t="s">
        <v>1186</v>
      </c>
      <c r="D123" s="31" t="s">
        <v>1003</v>
      </c>
      <c r="E123" s="31" t="s">
        <v>529</v>
      </c>
      <c r="F123" s="84">
        <v>25000</v>
      </c>
      <c r="G123" s="32">
        <v>259.35000000000002</v>
      </c>
      <c r="H123" s="32" t="s">
        <v>844</v>
      </c>
    </row>
    <row r="124" spans="1:8" ht="15" customHeight="1">
      <c r="A124" s="83">
        <v>45495</v>
      </c>
      <c r="B124" s="32" t="s">
        <v>1082</v>
      </c>
      <c r="C124" s="31" t="s">
        <v>1083</v>
      </c>
      <c r="D124" s="31" t="s">
        <v>887</v>
      </c>
      <c r="E124" s="31" t="s">
        <v>529</v>
      </c>
      <c r="F124" s="84">
        <v>300000</v>
      </c>
      <c r="G124" s="32">
        <v>41.22</v>
      </c>
      <c r="H124" s="32" t="s">
        <v>844</v>
      </c>
    </row>
    <row r="125" spans="1:8" ht="15" customHeight="1">
      <c r="A125" s="83">
        <v>45495</v>
      </c>
      <c r="B125" s="32" t="s">
        <v>1021</v>
      </c>
      <c r="C125" s="31" t="s">
        <v>1022</v>
      </c>
      <c r="D125" s="31" t="s">
        <v>1084</v>
      </c>
      <c r="E125" s="31" t="s">
        <v>529</v>
      </c>
      <c r="F125" s="84">
        <v>88000</v>
      </c>
      <c r="G125" s="32">
        <v>114.77</v>
      </c>
      <c r="H125" s="32" t="s">
        <v>844</v>
      </c>
    </row>
    <row r="126" spans="1:8" ht="15" customHeight="1">
      <c r="A126" s="83">
        <v>45495</v>
      </c>
      <c r="B126" s="32" t="s">
        <v>901</v>
      </c>
      <c r="C126" s="31" t="s">
        <v>902</v>
      </c>
      <c r="D126" s="31" t="s">
        <v>1187</v>
      </c>
      <c r="E126" s="31" t="s">
        <v>529</v>
      </c>
      <c r="F126" s="84">
        <v>662176</v>
      </c>
      <c r="G126" s="32">
        <v>46.47</v>
      </c>
      <c r="H126" s="32" t="s">
        <v>844</v>
      </c>
    </row>
    <row r="127" spans="1:8" ht="15" customHeight="1">
      <c r="A127" s="83">
        <v>45495</v>
      </c>
      <c r="B127" s="32" t="s">
        <v>293</v>
      </c>
      <c r="C127" s="31" t="s">
        <v>1052</v>
      </c>
      <c r="D127" s="31" t="s">
        <v>889</v>
      </c>
      <c r="E127" s="31" t="s">
        <v>529</v>
      </c>
      <c r="F127" s="84">
        <v>11452035</v>
      </c>
      <c r="G127" s="32">
        <v>105.42</v>
      </c>
      <c r="H127" s="32" t="s">
        <v>844</v>
      </c>
    </row>
    <row r="128" spans="1:8" ht="15" customHeight="1">
      <c r="A128" s="83">
        <v>45495</v>
      </c>
      <c r="B128" s="32" t="s">
        <v>293</v>
      </c>
      <c r="C128" s="31" t="s">
        <v>1052</v>
      </c>
      <c r="D128" s="31" t="s">
        <v>885</v>
      </c>
      <c r="E128" s="31" t="s">
        <v>529</v>
      </c>
      <c r="F128" s="84">
        <v>12810557</v>
      </c>
      <c r="G128" s="32">
        <v>106.09</v>
      </c>
      <c r="H128" s="32" t="s">
        <v>844</v>
      </c>
    </row>
    <row r="129" spans="1:8" ht="15" customHeight="1">
      <c r="A129" s="83">
        <v>45495</v>
      </c>
      <c r="B129" s="32" t="s">
        <v>1188</v>
      </c>
      <c r="C129" s="31" t="s">
        <v>1189</v>
      </c>
      <c r="D129" s="31" t="s">
        <v>1190</v>
      </c>
      <c r="E129" s="31" t="s">
        <v>529</v>
      </c>
      <c r="F129" s="84">
        <v>207468</v>
      </c>
      <c r="G129" s="32">
        <v>82.19</v>
      </c>
      <c r="H129" s="32" t="s">
        <v>844</v>
      </c>
    </row>
    <row r="130" spans="1:8" ht="15" customHeight="1">
      <c r="A130" s="83">
        <v>45495</v>
      </c>
      <c r="B130" s="32" t="s">
        <v>1188</v>
      </c>
      <c r="C130" s="31" t="s">
        <v>1189</v>
      </c>
      <c r="D130" s="31" t="s">
        <v>1191</v>
      </c>
      <c r="E130" s="31" t="s">
        <v>529</v>
      </c>
      <c r="F130" s="84">
        <v>172000</v>
      </c>
      <c r="G130" s="32">
        <v>86.35</v>
      </c>
      <c r="H130" s="32" t="s">
        <v>844</v>
      </c>
    </row>
    <row r="131" spans="1:8" ht="15" customHeight="1">
      <c r="A131" s="83">
        <v>45495</v>
      </c>
      <c r="B131" s="32" t="s">
        <v>1192</v>
      </c>
      <c r="C131" s="31" t="s">
        <v>1193</v>
      </c>
      <c r="D131" s="31" t="s">
        <v>1194</v>
      </c>
      <c r="E131" s="31" t="s">
        <v>529</v>
      </c>
      <c r="F131" s="84">
        <v>42000</v>
      </c>
      <c r="G131" s="32">
        <v>208.66</v>
      </c>
      <c r="H131" s="32" t="s">
        <v>844</v>
      </c>
    </row>
    <row r="132" spans="1:8" ht="15" customHeight="1">
      <c r="A132" s="83">
        <v>45495</v>
      </c>
      <c r="B132" s="32" t="s">
        <v>1195</v>
      </c>
      <c r="C132" s="31" t="s">
        <v>1196</v>
      </c>
      <c r="D132" s="31" t="s">
        <v>1197</v>
      </c>
      <c r="E132" s="31" t="s">
        <v>529</v>
      </c>
      <c r="F132" s="84">
        <v>1000</v>
      </c>
      <c r="G132" s="32">
        <v>305</v>
      </c>
      <c r="H132" s="32" t="s">
        <v>844</v>
      </c>
    </row>
    <row r="133" spans="1:8" ht="15" customHeight="1">
      <c r="A133" s="83">
        <v>45495</v>
      </c>
      <c r="B133" s="32" t="s">
        <v>1065</v>
      </c>
      <c r="C133" s="31" t="s">
        <v>1066</v>
      </c>
      <c r="D133" s="31" t="s">
        <v>885</v>
      </c>
      <c r="E133" s="31" t="s">
        <v>530</v>
      </c>
      <c r="F133" s="84">
        <v>211525</v>
      </c>
      <c r="G133" s="32">
        <v>250</v>
      </c>
      <c r="H133" s="32" t="s">
        <v>844</v>
      </c>
    </row>
    <row r="134" spans="1:8" ht="15" customHeight="1">
      <c r="A134" s="83">
        <v>45495</v>
      </c>
      <c r="B134" s="32" t="s">
        <v>1154</v>
      </c>
      <c r="C134" s="31" t="s">
        <v>1155</v>
      </c>
      <c r="D134" s="31" t="s">
        <v>984</v>
      </c>
      <c r="E134" s="31" t="s">
        <v>530</v>
      </c>
      <c r="F134" s="84">
        <v>158841</v>
      </c>
      <c r="G134" s="32">
        <v>664.67</v>
      </c>
      <c r="H134" s="32" t="s">
        <v>844</v>
      </c>
    </row>
    <row r="135" spans="1:8" ht="15" customHeight="1">
      <c r="A135" s="83">
        <v>45495</v>
      </c>
      <c r="B135" s="32" t="s">
        <v>1154</v>
      </c>
      <c r="C135" s="31" t="s">
        <v>1155</v>
      </c>
      <c r="D135" s="31" t="s">
        <v>885</v>
      </c>
      <c r="E135" s="31" t="s">
        <v>530</v>
      </c>
      <c r="F135" s="84">
        <v>275544</v>
      </c>
      <c r="G135" s="32">
        <v>656.9</v>
      </c>
      <c r="H135" s="32" t="s">
        <v>844</v>
      </c>
    </row>
    <row r="136" spans="1:8" ht="15" customHeight="1">
      <c r="A136" s="83">
        <v>45495</v>
      </c>
      <c r="B136" s="32" t="s">
        <v>1154</v>
      </c>
      <c r="C136" s="31" t="s">
        <v>1155</v>
      </c>
      <c r="D136" s="31" t="s">
        <v>889</v>
      </c>
      <c r="E136" s="31" t="s">
        <v>530</v>
      </c>
      <c r="F136" s="84">
        <v>235249</v>
      </c>
      <c r="G136" s="32">
        <v>659.71</v>
      </c>
      <c r="H136" s="32" t="s">
        <v>844</v>
      </c>
    </row>
    <row r="137" spans="1:8" ht="15" customHeight="1">
      <c r="A137" s="83">
        <v>45495</v>
      </c>
      <c r="B137" s="32" t="s">
        <v>1156</v>
      </c>
      <c r="C137" s="31" t="s">
        <v>1157</v>
      </c>
      <c r="D137" s="31" t="s">
        <v>885</v>
      </c>
      <c r="E137" s="31" t="s">
        <v>530</v>
      </c>
      <c r="F137" s="84">
        <v>1699416</v>
      </c>
      <c r="G137" s="32">
        <v>60.04</v>
      </c>
      <c r="H137" s="32" t="s">
        <v>844</v>
      </c>
    </row>
    <row r="138" spans="1:8" ht="15" customHeight="1">
      <c r="A138" s="83">
        <v>45495</v>
      </c>
      <c r="B138" s="32" t="s">
        <v>1067</v>
      </c>
      <c r="C138" s="31" t="s">
        <v>1068</v>
      </c>
      <c r="D138" s="31" t="s">
        <v>887</v>
      </c>
      <c r="E138" s="31" t="s">
        <v>530</v>
      </c>
      <c r="F138" s="84">
        <v>311000</v>
      </c>
      <c r="G138" s="32">
        <v>27.67</v>
      </c>
      <c r="H138" s="32" t="s">
        <v>844</v>
      </c>
    </row>
    <row r="139" spans="1:8" ht="15" customHeight="1">
      <c r="A139" s="83">
        <v>45495</v>
      </c>
      <c r="B139" s="32" t="s">
        <v>1069</v>
      </c>
      <c r="C139" s="31" t="s">
        <v>1070</v>
      </c>
      <c r="D139" s="31" t="s">
        <v>1198</v>
      </c>
      <c r="E139" s="31" t="s">
        <v>530</v>
      </c>
      <c r="F139" s="84">
        <v>126600</v>
      </c>
      <c r="G139" s="32">
        <v>442.33</v>
      </c>
      <c r="H139" s="32" t="s">
        <v>844</v>
      </c>
    </row>
    <row r="140" spans="1:8" ht="15" customHeight="1">
      <c r="A140" s="83">
        <v>45495</v>
      </c>
      <c r="B140" s="32" t="s">
        <v>1069</v>
      </c>
      <c r="C140" s="31" t="s">
        <v>1070</v>
      </c>
      <c r="D140" s="31" t="s">
        <v>887</v>
      </c>
      <c r="E140" s="31" t="s">
        <v>530</v>
      </c>
      <c r="F140" s="84">
        <v>135000</v>
      </c>
      <c r="G140" s="32">
        <v>470.4</v>
      </c>
      <c r="H140" s="32" t="s">
        <v>844</v>
      </c>
    </row>
    <row r="141" spans="1:8" ht="15" customHeight="1">
      <c r="A141" s="83">
        <v>45495</v>
      </c>
      <c r="B141" s="32" t="s">
        <v>1162</v>
      </c>
      <c r="C141" s="31" t="s">
        <v>1163</v>
      </c>
      <c r="D141" s="31" t="s">
        <v>1164</v>
      </c>
      <c r="E141" s="31" t="s">
        <v>530</v>
      </c>
      <c r="F141" s="84">
        <v>70800</v>
      </c>
      <c r="G141" s="32">
        <v>357.79</v>
      </c>
      <c r="H141" s="32" t="s">
        <v>844</v>
      </c>
    </row>
    <row r="142" spans="1:8" ht="15" customHeight="1">
      <c r="A142" s="83">
        <v>45495</v>
      </c>
      <c r="B142" s="32" t="s">
        <v>1162</v>
      </c>
      <c r="C142" s="31" t="s">
        <v>1163</v>
      </c>
      <c r="D142" s="31" t="s">
        <v>1199</v>
      </c>
      <c r="E142" s="31" t="s">
        <v>530</v>
      </c>
      <c r="F142" s="84">
        <v>72000</v>
      </c>
      <c r="G142" s="32">
        <v>350.78</v>
      </c>
      <c r="H142" s="32" t="s">
        <v>844</v>
      </c>
    </row>
    <row r="143" spans="1:8" ht="15" customHeight="1">
      <c r="A143" s="83">
        <v>45495</v>
      </c>
      <c r="B143" s="32" t="s">
        <v>1071</v>
      </c>
      <c r="C143" s="31" t="s">
        <v>1072</v>
      </c>
      <c r="D143" s="31" t="s">
        <v>1031</v>
      </c>
      <c r="E143" s="31" t="s">
        <v>530</v>
      </c>
      <c r="F143" s="84">
        <v>91744373</v>
      </c>
      <c r="G143" s="32">
        <v>2.65</v>
      </c>
      <c r="H143" s="32" t="s">
        <v>844</v>
      </c>
    </row>
    <row r="144" spans="1:8" ht="15" customHeight="1">
      <c r="A144" s="83">
        <v>45495</v>
      </c>
      <c r="B144" s="32" t="s">
        <v>1200</v>
      </c>
      <c r="C144" s="31" t="s">
        <v>1201</v>
      </c>
      <c r="D144" s="31" t="s">
        <v>1202</v>
      </c>
      <c r="E144" s="31" t="s">
        <v>530</v>
      </c>
      <c r="F144" s="84">
        <v>192000</v>
      </c>
      <c r="G144" s="32">
        <v>3.13</v>
      </c>
      <c r="H144" s="32" t="s">
        <v>844</v>
      </c>
    </row>
    <row r="145" spans="1:8" ht="15" customHeight="1">
      <c r="A145" s="83">
        <v>45495</v>
      </c>
      <c r="B145" s="32" t="s">
        <v>1165</v>
      </c>
      <c r="C145" s="31" t="s">
        <v>1166</v>
      </c>
      <c r="D145" s="31" t="s">
        <v>1167</v>
      </c>
      <c r="E145" s="31" t="s">
        <v>530</v>
      </c>
      <c r="F145" s="84">
        <v>8210479</v>
      </c>
      <c r="G145" s="32">
        <v>40.799999999999997</v>
      </c>
      <c r="H145" s="32" t="s">
        <v>844</v>
      </c>
    </row>
    <row r="146" spans="1:8" ht="15" customHeight="1">
      <c r="A146" s="83">
        <v>45495</v>
      </c>
      <c r="B146" s="32" t="s">
        <v>1165</v>
      </c>
      <c r="C146" s="31" t="s">
        <v>1166</v>
      </c>
      <c r="D146" s="31" t="s">
        <v>1043</v>
      </c>
      <c r="E146" s="31" t="s">
        <v>530</v>
      </c>
      <c r="F146" s="84">
        <v>885616</v>
      </c>
      <c r="G146" s="32">
        <v>42.14</v>
      </c>
      <c r="H146" s="32" t="s">
        <v>844</v>
      </c>
    </row>
    <row r="147" spans="1:8" ht="15" customHeight="1">
      <c r="A147" s="83">
        <v>45495</v>
      </c>
      <c r="B147" s="32" t="s">
        <v>1165</v>
      </c>
      <c r="C147" s="31" t="s">
        <v>1166</v>
      </c>
      <c r="D147" s="31" t="s">
        <v>1168</v>
      </c>
      <c r="E147" s="31" t="s">
        <v>530</v>
      </c>
      <c r="F147" s="84">
        <v>1578189</v>
      </c>
      <c r="G147" s="32">
        <v>40.619999999999997</v>
      </c>
      <c r="H147" s="32" t="s">
        <v>844</v>
      </c>
    </row>
    <row r="148" spans="1:8" ht="15" customHeight="1">
      <c r="A148" s="83">
        <v>45495</v>
      </c>
      <c r="B148" s="32" t="s">
        <v>1165</v>
      </c>
      <c r="C148" s="31" t="s">
        <v>1166</v>
      </c>
      <c r="D148" s="31" t="s">
        <v>889</v>
      </c>
      <c r="E148" s="31" t="s">
        <v>530</v>
      </c>
      <c r="F148" s="84">
        <v>2896944</v>
      </c>
      <c r="G148" s="32">
        <v>40.43</v>
      </c>
      <c r="H148" s="32" t="s">
        <v>844</v>
      </c>
    </row>
    <row r="149" spans="1:8" ht="15" customHeight="1">
      <c r="A149" s="83">
        <v>45495</v>
      </c>
      <c r="B149" s="32" t="s">
        <v>1074</v>
      </c>
      <c r="C149" s="31" t="s">
        <v>1075</v>
      </c>
      <c r="D149" s="31" t="s">
        <v>1203</v>
      </c>
      <c r="E149" s="31" t="s">
        <v>530</v>
      </c>
      <c r="F149" s="84">
        <v>283733</v>
      </c>
      <c r="G149" s="32">
        <v>8.14</v>
      </c>
      <c r="H149" s="32" t="s">
        <v>844</v>
      </c>
    </row>
    <row r="150" spans="1:8" ht="15" customHeight="1">
      <c r="A150" s="83">
        <v>45495</v>
      </c>
      <c r="B150" s="32" t="s">
        <v>1074</v>
      </c>
      <c r="C150" s="31" t="s">
        <v>1075</v>
      </c>
      <c r="D150" s="31" t="s">
        <v>1169</v>
      </c>
      <c r="E150" s="31" t="s">
        <v>530</v>
      </c>
      <c r="F150" s="84">
        <v>227935</v>
      </c>
      <c r="G150" s="32">
        <v>8.16</v>
      </c>
      <c r="H150" s="32" t="s">
        <v>844</v>
      </c>
    </row>
    <row r="151" spans="1:8" ht="15" customHeight="1">
      <c r="A151" s="83">
        <v>45495</v>
      </c>
      <c r="B151" s="32" t="s">
        <v>1008</v>
      </c>
      <c r="C151" s="31" t="s">
        <v>1009</v>
      </c>
      <c r="D151" s="31" t="s">
        <v>984</v>
      </c>
      <c r="E151" s="31" t="s">
        <v>530</v>
      </c>
      <c r="F151" s="84">
        <v>3188764</v>
      </c>
      <c r="G151" s="32">
        <v>74.27</v>
      </c>
      <c r="H151" s="32" t="s">
        <v>844</v>
      </c>
    </row>
    <row r="152" spans="1:8" ht="15" customHeight="1">
      <c r="A152" s="83">
        <v>45495</v>
      </c>
      <c r="B152" s="32" t="s">
        <v>1008</v>
      </c>
      <c r="C152" s="31" t="s">
        <v>1009</v>
      </c>
      <c r="D152" s="31" t="s">
        <v>983</v>
      </c>
      <c r="E152" s="31" t="s">
        <v>530</v>
      </c>
      <c r="F152" s="84">
        <v>2608001</v>
      </c>
      <c r="G152" s="32">
        <v>74</v>
      </c>
      <c r="H152" s="32" t="s">
        <v>844</v>
      </c>
    </row>
    <row r="153" spans="1:8" ht="15" customHeight="1">
      <c r="A153" s="83">
        <v>45495</v>
      </c>
      <c r="B153" s="32" t="s">
        <v>1008</v>
      </c>
      <c r="C153" s="31" t="s">
        <v>1009</v>
      </c>
      <c r="D153" s="31" t="s">
        <v>1048</v>
      </c>
      <c r="E153" s="31" t="s">
        <v>530</v>
      </c>
      <c r="F153" s="84">
        <v>1413169</v>
      </c>
      <c r="G153" s="32">
        <v>73.63</v>
      </c>
      <c r="H153" s="32" t="s">
        <v>844</v>
      </c>
    </row>
    <row r="154" spans="1:8" ht="15" customHeight="1">
      <c r="A154" s="83">
        <v>45495</v>
      </c>
      <c r="B154" s="32" t="s">
        <v>1008</v>
      </c>
      <c r="C154" s="31" t="s">
        <v>1009</v>
      </c>
      <c r="D154" s="31" t="s">
        <v>1049</v>
      </c>
      <c r="E154" s="31" t="s">
        <v>530</v>
      </c>
      <c r="F154" s="84">
        <v>1441388</v>
      </c>
      <c r="G154" s="32">
        <v>72.680000000000007</v>
      </c>
      <c r="H154" s="32" t="s">
        <v>844</v>
      </c>
    </row>
    <row r="155" spans="1:8" ht="15" customHeight="1">
      <c r="A155" s="83">
        <v>45495</v>
      </c>
      <c r="B155" s="32" t="s">
        <v>1008</v>
      </c>
      <c r="C155" s="31" t="s">
        <v>1009</v>
      </c>
      <c r="D155" s="31" t="s">
        <v>985</v>
      </c>
      <c r="E155" s="31" t="s">
        <v>530</v>
      </c>
      <c r="F155" s="84">
        <v>1869798</v>
      </c>
      <c r="G155" s="32">
        <v>74.180000000000007</v>
      </c>
      <c r="H155" s="32" t="s">
        <v>844</v>
      </c>
    </row>
    <row r="156" spans="1:8" ht="15" customHeight="1">
      <c r="A156" s="83">
        <v>45495</v>
      </c>
      <c r="B156" s="32" t="s">
        <v>1008</v>
      </c>
      <c r="C156" s="31" t="s">
        <v>1009</v>
      </c>
      <c r="D156" s="31" t="s">
        <v>1034</v>
      </c>
      <c r="E156" s="31" t="s">
        <v>530</v>
      </c>
      <c r="F156" s="84">
        <v>1803087</v>
      </c>
      <c r="G156" s="32">
        <v>74.52</v>
      </c>
      <c r="H156" s="32" t="s">
        <v>844</v>
      </c>
    </row>
    <row r="157" spans="1:8" ht="15" customHeight="1">
      <c r="A157" s="83">
        <v>45495</v>
      </c>
      <c r="B157" s="32" t="s">
        <v>1008</v>
      </c>
      <c r="C157" s="31" t="s">
        <v>1009</v>
      </c>
      <c r="D157" s="31" t="s">
        <v>889</v>
      </c>
      <c r="E157" s="31" t="s">
        <v>530</v>
      </c>
      <c r="F157" s="84">
        <v>3254196</v>
      </c>
      <c r="G157" s="32">
        <v>73.89</v>
      </c>
      <c r="H157" s="32" t="s">
        <v>844</v>
      </c>
    </row>
    <row r="158" spans="1:8" ht="15" customHeight="1">
      <c r="A158" s="83">
        <v>45495</v>
      </c>
      <c r="B158" s="32" t="s">
        <v>1076</v>
      </c>
      <c r="C158" s="31" t="s">
        <v>1077</v>
      </c>
      <c r="D158" s="31" t="s">
        <v>885</v>
      </c>
      <c r="E158" s="31" t="s">
        <v>530</v>
      </c>
      <c r="F158" s="84">
        <v>958865</v>
      </c>
      <c r="G158" s="32">
        <v>138.5</v>
      </c>
      <c r="H158" s="32" t="s">
        <v>844</v>
      </c>
    </row>
    <row r="159" spans="1:8" ht="15" customHeight="1">
      <c r="A159" s="83">
        <v>45495</v>
      </c>
      <c r="B159" s="32" t="s">
        <v>1078</v>
      </c>
      <c r="C159" s="31" t="s">
        <v>1079</v>
      </c>
      <c r="D159" s="31" t="s">
        <v>984</v>
      </c>
      <c r="E159" s="31" t="s">
        <v>530</v>
      </c>
      <c r="F159" s="84">
        <v>939153</v>
      </c>
      <c r="G159" s="32">
        <v>41.12</v>
      </c>
      <c r="H159" s="32" t="s">
        <v>844</v>
      </c>
    </row>
    <row r="160" spans="1:8" ht="15" customHeight="1">
      <c r="A160" s="83">
        <v>45495</v>
      </c>
      <c r="B160" s="32" t="s">
        <v>1078</v>
      </c>
      <c r="C160" s="31" t="s">
        <v>1079</v>
      </c>
      <c r="D160" s="31" t="s">
        <v>885</v>
      </c>
      <c r="E160" s="31" t="s">
        <v>530</v>
      </c>
      <c r="F160" s="84">
        <v>792813</v>
      </c>
      <c r="G160" s="32">
        <v>39.24</v>
      </c>
      <c r="H160" s="32" t="s">
        <v>844</v>
      </c>
    </row>
    <row r="161" spans="1:8" ht="15" customHeight="1">
      <c r="A161" s="83">
        <v>45495</v>
      </c>
      <c r="B161" s="32" t="s">
        <v>1078</v>
      </c>
      <c r="C161" s="31" t="s">
        <v>1079</v>
      </c>
      <c r="D161" s="31" t="s">
        <v>983</v>
      </c>
      <c r="E161" s="31" t="s">
        <v>530</v>
      </c>
      <c r="F161" s="84">
        <v>1324733</v>
      </c>
      <c r="G161" s="32">
        <v>41.04</v>
      </c>
      <c r="H161" s="32" t="s">
        <v>844</v>
      </c>
    </row>
    <row r="162" spans="1:8" ht="15" customHeight="1">
      <c r="A162" s="83">
        <v>45495</v>
      </c>
      <c r="B162" s="32" t="s">
        <v>1078</v>
      </c>
      <c r="C162" s="31" t="s">
        <v>1079</v>
      </c>
      <c r="D162" s="31" t="s">
        <v>1172</v>
      </c>
      <c r="E162" s="31" t="s">
        <v>530</v>
      </c>
      <c r="F162" s="84">
        <v>490189</v>
      </c>
      <c r="G162" s="32">
        <v>41.48</v>
      </c>
      <c r="H162" s="32" t="s">
        <v>844</v>
      </c>
    </row>
    <row r="163" spans="1:8" ht="15" customHeight="1">
      <c r="A163" s="83">
        <v>45495</v>
      </c>
      <c r="B163" s="32" t="s">
        <v>1050</v>
      </c>
      <c r="C163" s="31" t="s">
        <v>1051</v>
      </c>
      <c r="D163" s="31" t="s">
        <v>1030</v>
      </c>
      <c r="E163" s="31" t="s">
        <v>530</v>
      </c>
      <c r="F163" s="84">
        <v>118400</v>
      </c>
      <c r="G163" s="32">
        <v>251.1</v>
      </c>
      <c r="H163" s="32" t="s">
        <v>844</v>
      </c>
    </row>
    <row r="164" spans="1:8" ht="15" customHeight="1">
      <c r="A164" s="83">
        <v>45495</v>
      </c>
      <c r="B164" s="32" t="s">
        <v>1050</v>
      </c>
      <c r="C164" s="31" t="s">
        <v>1051</v>
      </c>
      <c r="D164" s="31" t="s">
        <v>1031</v>
      </c>
      <c r="E164" s="31" t="s">
        <v>530</v>
      </c>
      <c r="F164" s="84">
        <v>201600</v>
      </c>
      <c r="G164" s="32">
        <v>260.23</v>
      </c>
      <c r="H164" s="32" t="s">
        <v>844</v>
      </c>
    </row>
    <row r="165" spans="1:8" ht="15" customHeight="1">
      <c r="A165" s="83">
        <v>45495</v>
      </c>
      <c r="B165" s="32" t="s">
        <v>1050</v>
      </c>
      <c r="C165" s="31" t="s">
        <v>1051</v>
      </c>
      <c r="D165" s="31" t="s">
        <v>1198</v>
      </c>
      <c r="E165" s="31" t="s">
        <v>530</v>
      </c>
      <c r="F165" s="84">
        <v>96000</v>
      </c>
      <c r="G165" s="32">
        <v>252.44</v>
      </c>
      <c r="H165" s="32" t="s">
        <v>844</v>
      </c>
    </row>
    <row r="166" spans="1:8" ht="15" customHeight="1">
      <c r="A166" s="83">
        <v>45495</v>
      </c>
      <c r="B166" s="32" t="s">
        <v>1050</v>
      </c>
      <c r="C166" s="31" t="s">
        <v>1051</v>
      </c>
      <c r="D166" s="31" t="s">
        <v>1173</v>
      </c>
      <c r="E166" s="31" t="s">
        <v>530</v>
      </c>
      <c r="F166" s="84">
        <v>92800</v>
      </c>
      <c r="G166" s="32">
        <v>258.35000000000002</v>
      </c>
      <c r="H166" s="32" t="s">
        <v>844</v>
      </c>
    </row>
    <row r="167" spans="1:8" ht="15" customHeight="1">
      <c r="A167" s="83">
        <v>45495</v>
      </c>
      <c r="B167" s="32" t="s">
        <v>1050</v>
      </c>
      <c r="C167" s="31" t="s">
        <v>1051</v>
      </c>
      <c r="D167" s="31" t="s">
        <v>1174</v>
      </c>
      <c r="E167" s="31" t="s">
        <v>530</v>
      </c>
      <c r="F167" s="84">
        <v>118400</v>
      </c>
      <c r="G167" s="32">
        <v>258.07</v>
      </c>
      <c r="H167" s="32" t="s">
        <v>844</v>
      </c>
    </row>
    <row r="168" spans="1:8" ht="15" customHeight="1">
      <c r="A168" s="83">
        <v>45495</v>
      </c>
      <c r="B168" s="32" t="s">
        <v>1050</v>
      </c>
      <c r="C168" s="31" t="s">
        <v>1051</v>
      </c>
      <c r="D168" s="31" t="s">
        <v>1073</v>
      </c>
      <c r="E168" s="31" t="s">
        <v>530</v>
      </c>
      <c r="F168" s="84">
        <v>102400</v>
      </c>
      <c r="G168" s="32">
        <v>253.65</v>
      </c>
      <c r="H168" s="32" t="s">
        <v>844</v>
      </c>
    </row>
    <row r="169" spans="1:8" ht="15" customHeight="1">
      <c r="A169" s="83">
        <v>45495</v>
      </c>
      <c r="B169" s="32" t="s">
        <v>1050</v>
      </c>
      <c r="C169" s="31" t="s">
        <v>1051</v>
      </c>
      <c r="D169" s="31" t="s">
        <v>887</v>
      </c>
      <c r="E169" s="31" t="s">
        <v>530</v>
      </c>
      <c r="F169" s="84">
        <v>507200</v>
      </c>
      <c r="G169" s="32">
        <v>257.27999999999997</v>
      </c>
      <c r="H169" s="32" t="s">
        <v>844</v>
      </c>
    </row>
    <row r="170" spans="1:8" ht="15" customHeight="1">
      <c r="A170" s="83">
        <v>45495</v>
      </c>
      <c r="B170" s="32" t="s">
        <v>1050</v>
      </c>
      <c r="C170" s="31" t="s">
        <v>1051</v>
      </c>
      <c r="D170" s="31" t="s">
        <v>912</v>
      </c>
      <c r="E170" s="31" t="s">
        <v>530</v>
      </c>
      <c r="F170" s="84">
        <v>153600</v>
      </c>
      <c r="G170" s="32">
        <v>252.61</v>
      </c>
      <c r="H170" s="32" t="s">
        <v>844</v>
      </c>
    </row>
    <row r="171" spans="1:8" ht="15" customHeight="1">
      <c r="A171" s="83">
        <v>45495</v>
      </c>
      <c r="B171" s="32" t="s">
        <v>1176</v>
      </c>
      <c r="C171" s="31" t="s">
        <v>1177</v>
      </c>
      <c r="D171" s="31" t="s">
        <v>885</v>
      </c>
      <c r="E171" s="31" t="s">
        <v>530</v>
      </c>
      <c r="F171" s="84">
        <v>4308875</v>
      </c>
      <c r="G171" s="32">
        <v>159.77000000000001</v>
      </c>
      <c r="H171" s="32" t="s">
        <v>844</v>
      </c>
    </row>
    <row r="172" spans="1:8" ht="15" customHeight="1">
      <c r="A172" s="83">
        <v>45495</v>
      </c>
      <c r="B172" s="32" t="s">
        <v>1176</v>
      </c>
      <c r="C172" s="31" t="s">
        <v>1177</v>
      </c>
      <c r="D172" s="31" t="s">
        <v>889</v>
      </c>
      <c r="E172" s="31" t="s">
        <v>530</v>
      </c>
      <c r="F172" s="84">
        <v>3187497</v>
      </c>
      <c r="G172" s="32">
        <v>158.77000000000001</v>
      </c>
      <c r="H172" s="32" t="s">
        <v>844</v>
      </c>
    </row>
    <row r="173" spans="1:8" ht="15" customHeight="1">
      <c r="A173" s="83">
        <v>45495</v>
      </c>
      <c r="B173" s="32" t="s">
        <v>1176</v>
      </c>
      <c r="C173" s="31" t="s">
        <v>1177</v>
      </c>
      <c r="D173" s="31" t="s">
        <v>985</v>
      </c>
      <c r="E173" s="31" t="s">
        <v>530</v>
      </c>
      <c r="F173" s="84">
        <v>2670189</v>
      </c>
      <c r="G173" s="32">
        <v>159.96</v>
      </c>
      <c r="H173" s="32" t="s">
        <v>844</v>
      </c>
    </row>
    <row r="174" spans="1:8" ht="15" customHeight="1">
      <c r="A174" s="83">
        <v>45495</v>
      </c>
      <c r="B174" s="32" t="s">
        <v>1178</v>
      </c>
      <c r="C174" s="31" t="s">
        <v>1179</v>
      </c>
      <c r="D174" s="31" t="s">
        <v>885</v>
      </c>
      <c r="E174" s="31" t="s">
        <v>530</v>
      </c>
      <c r="F174" s="84">
        <v>444197</v>
      </c>
      <c r="G174" s="32">
        <v>426.51</v>
      </c>
      <c r="H174" s="32" t="s">
        <v>844</v>
      </c>
    </row>
    <row r="175" spans="1:8" ht="15" customHeight="1">
      <c r="A175" s="83">
        <v>45495</v>
      </c>
      <c r="B175" s="32" t="s">
        <v>1180</v>
      </c>
      <c r="C175" s="31" t="s">
        <v>1181</v>
      </c>
      <c r="D175" s="31" t="s">
        <v>889</v>
      </c>
      <c r="E175" s="31" t="s">
        <v>530</v>
      </c>
      <c r="F175" s="84">
        <v>470688</v>
      </c>
      <c r="G175" s="32">
        <v>69.599999999999994</v>
      </c>
      <c r="H175" s="32" t="s">
        <v>844</v>
      </c>
    </row>
    <row r="176" spans="1:8" ht="15" customHeight="1">
      <c r="A176" s="83">
        <v>45495</v>
      </c>
      <c r="B176" s="32" t="s">
        <v>1080</v>
      </c>
      <c r="C176" s="31" t="s">
        <v>1081</v>
      </c>
      <c r="D176" s="31" t="s">
        <v>912</v>
      </c>
      <c r="E176" s="31" t="s">
        <v>530</v>
      </c>
      <c r="F176" s="84">
        <v>1686</v>
      </c>
      <c r="G176" s="32">
        <v>376.42</v>
      </c>
      <c r="H176" s="32" t="s">
        <v>844</v>
      </c>
    </row>
    <row r="177" spans="1:8" ht="15" customHeight="1">
      <c r="A177" s="83">
        <v>45495</v>
      </c>
      <c r="B177" s="32" t="s">
        <v>1204</v>
      </c>
      <c r="C177" s="31" t="s">
        <v>1205</v>
      </c>
      <c r="D177" s="31" t="s">
        <v>1206</v>
      </c>
      <c r="E177" s="31" t="s">
        <v>530</v>
      </c>
      <c r="F177" s="84">
        <v>58000</v>
      </c>
      <c r="G177" s="32">
        <v>199.94</v>
      </c>
      <c r="H177" s="32" t="s">
        <v>844</v>
      </c>
    </row>
    <row r="178" spans="1:8" ht="15" customHeight="1">
      <c r="A178" s="83">
        <v>45495</v>
      </c>
      <c r="B178" s="32" t="s">
        <v>1207</v>
      </c>
      <c r="C178" s="31" t="s">
        <v>1208</v>
      </c>
      <c r="D178" s="31" t="s">
        <v>1209</v>
      </c>
      <c r="E178" s="31" t="s">
        <v>530</v>
      </c>
      <c r="F178" s="84">
        <v>99000</v>
      </c>
      <c r="G178" s="32">
        <v>297</v>
      </c>
      <c r="H178" s="32" t="s">
        <v>844</v>
      </c>
    </row>
    <row r="179" spans="1:8" ht="15" customHeight="1">
      <c r="A179" s="83">
        <v>45495</v>
      </c>
      <c r="B179" s="32" t="s">
        <v>464</v>
      </c>
      <c r="C179" s="31" t="s">
        <v>1184</v>
      </c>
      <c r="D179" s="31" t="s">
        <v>889</v>
      </c>
      <c r="E179" s="31" t="s">
        <v>530</v>
      </c>
      <c r="F179" s="84">
        <v>2852187</v>
      </c>
      <c r="G179" s="32">
        <v>233.47</v>
      </c>
      <c r="H179" s="32" t="s">
        <v>844</v>
      </c>
    </row>
    <row r="180" spans="1:8" ht="15" customHeight="1">
      <c r="A180" s="83">
        <v>45495</v>
      </c>
      <c r="B180" s="32" t="s">
        <v>464</v>
      </c>
      <c r="C180" s="31" t="s">
        <v>1184</v>
      </c>
      <c r="D180" s="31" t="s">
        <v>885</v>
      </c>
      <c r="E180" s="31" t="s">
        <v>530</v>
      </c>
      <c r="F180" s="84">
        <v>4353315</v>
      </c>
      <c r="G180" s="32">
        <v>234.61</v>
      </c>
      <c r="H180" s="32" t="s">
        <v>844</v>
      </c>
    </row>
    <row r="181" spans="1:8" ht="15" customHeight="1">
      <c r="A181" s="83">
        <v>45495</v>
      </c>
      <c r="B181" s="32" t="s">
        <v>1210</v>
      </c>
      <c r="C181" s="31" t="s">
        <v>1211</v>
      </c>
      <c r="D181" s="31" t="s">
        <v>1212</v>
      </c>
      <c r="E181" s="31" t="s">
        <v>530</v>
      </c>
      <c r="F181" s="84">
        <v>2100000</v>
      </c>
      <c r="G181" s="32">
        <v>4.62</v>
      </c>
      <c r="H181" s="32" t="s">
        <v>844</v>
      </c>
    </row>
    <row r="182" spans="1:8" ht="15" customHeight="1">
      <c r="A182" s="83">
        <v>45495</v>
      </c>
      <c r="B182" s="32" t="s">
        <v>1082</v>
      </c>
      <c r="C182" s="31" t="s">
        <v>1083</v>
      </c>
      <c r="D182" s="31" t="s">
        <v>887</v>
      </c>
      <c r="E182" s="31" t="s">
        <v>530</v>
      </c>
      <c r="F182" s="84">
        <v>152255</v>
      </c>
      <c r="G182" s="32">
        <v>41.28</v>
      </c>
      <c r="H182" s="32" t="s">
        <v>844</v>
      </c>
    </row>
    <row r="183" spans="1:8" ht="15" customHeight="1">
      <c r="A183" s="83">
        <v>45495</v>
      </c>
      <c r="B183" s="32" t="s">
        <v>1021</v>
      </c>
      <c r="C183" s="31" t="s">
        <v>1022</v>
      </c>
      <c r="D183" s="31" t="s">
        <v>1084</v>
      </c>
      <c r="E183" s="31" t="s">
        <v>530</v>
      </c>
      <c r="F183" s="84">
        <v>98000</v>
      </c>
      <c r="G183" s="32">
        <v>114.58</v>
      </c>
      <c r="H183" s="32" t="s">
        <v>844</v>
      </c>
    </row>
    <row r="184" spans="1:8" ht="15" customHeight="1">
      <c r="A184" s="83">
        <v>45495</v>
      </c>
      <c r="B184" s="32" t="s">
        <v>901</v>
      </c>
      <c r="C184" s="31" t="s">
        <v>902</v>
      </c>
      <c r="D184" s="31" t="s">
        <v>1187</v>
      </c>
      <c r="E184" s="31" t="s">
        <v>530</v>
      </c>
      <c r="F184" s="84">
        <v>662176</v>
      </c>
      <c r="G184" s="32">
        <v>46.12</v>
      </c>
      <c r="H184" s="32" t="s">
        <v>844</v>
      </c>
    </row>
    <row r="185" spans="1:8" ht="15" customHeight="1">
      <c r="A185" s="83">
        <v>45495</v>
      </c>
      <c r="B185" s="32" t="s">
        <v>293</v>
      </c>
      <c r="C185" s="31" t="s">
        <v>1052</v>
      </c>
      <c r="D185" s="31" t="s">
        <v>885</v>
      </c>
      <c r="E185" s="31" t="s">
        <v>530</v>
      </c>
      <c r="F185" s="84">
        <v>12810557</v>
      </c>
      <c r="G185" s="32">
        <v>106.14</v>
      </c>
      <c r="H185" s="32" t="s">
        <v>844</v>
      </c>
    </row>
    <row r="186" spans="1:8" ht="15" customHeight="1">
      <c r="A186" s="83">
        <v>45495</v>
      </c>
      <c r="B186" s="32" t="s">
        <v>293</v>
      </c>
      <c r="C186" s="31" t="s">
        <v>1052</v>
      </c>
      <c r="D186" s="31" t="s">
        <v>889</v>
      </c>
      <c r="E186" s="31" t="s">
        <v>530</v>
      </c>
      <c r="F186" s="84">
        <v>13648182</v>
      </c>
      <c r="G186" s="32">
        <v>105.94</v>
      </c>
      <c r="H186" s="32" t="s">
        <v>844</v>
      </c>
    </row>
    <row r="187" spans="1:8" ht="15" customHeight="1">
      <c r="A187" s="83">
        <v>45495</v>
      </c>
      <c r="B187" s="32" t="s">
        <v>1188</v>
      </c>
      <c r="C187" s="31" t="s">
        <v>1189</v>
      </c>
      <c r="D187" s="31" t="s">
        <v>1190</v>
      </c>
      <c r="E187" s="31" t="s">
        <v>530</v>
      </c>
      <c r="F187" s="84">
        <v>7867</v>
      </c>
      <c r="G187" s="32">
        <v>86</v>
      </c>
      <c r="H187" s="32" t="s">
        <v>844</v>
      </c>
    </row>
    <row r="188" spans="1:8" ht="15" customHeight="1">
      <c r="A188" s="83">
        <v>45495</v>
      </c>
      <c r="B188" s="32" t="s">
        <v>1188</v>
      </c>
      <c r="C188" s="31" t="s">
        <v>1189</v>
      </c>
      <c r="D188" s="31" t="s">
        <v>1213</v>
      </c>
      <c r="E188" s="31" t="s">
        <v>530</v>
      </c>
      <c r="F188" s="84">
        <v>404898</v>
      </c>
      <c r="G188" s="32">
        <v>84.17</v>
      </c>
      <c r="H188" s="32" t="s">
        <v>844</v>
      </c>
    </row>
    <row r="189" spans="1:8" ht="15" customHeight="1">
      <c r="A189" s="83">
        <v>45495</v>
      </c>
      <c r="B189" s="32" t="s">
        <v>1195</v>
      </c>
      <c r="C189" s="31" t="s">
        <v>1196</v>
      </c>
      <c r="D189" s="31" t="s">
        <v>1197</v>
      </c>
      <c r="E189" s="31" t="s">
        <v>530</v>
      </c>
      <c r="F189" s="84">
        <v>11000</v>
      </c>
      <c r="G189" s="32">
        <v>301.68</v>
      </c>
      <c r="H189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6"/>
  <sheetViews>
    <sheetView zoomScale="70" zoomScaleNormal="70" workbookViewId="0">
      <selection activeCell="M42" sqref="M4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971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981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890</v>
      </c>
      <c r="J12" s="247" t="s">
        <v>1035</v>
      </c>
      <c r="K12" s="247">
        <f t="shared" ref="K12" si="6">H12-F12</f>
        <v>63.5</v>
      </c>
      <c r="L12" s="261">
        <f t="shared" ref="L12" si="7">(F12*-0.3)/100</f>
        <v>-2.8559999999999999</v>
      </c>
      <c r="M12" s="262">
        <f t="shared" ref="M12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846</v>
      </c>
      <c r="F13" s="183" t="s">
        <v>1036</v>
      </c>
      <c r="G13" s="185">
        <v>112</v>
      </c>
      <c r="H13" s="183"/>
      <c r="I13" s="183" t="s">
        <v>1037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115.88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894</v>
      </c>
      <c r="J14" s="247" t="s">
        <v>963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895</v>
      </c>
      <c r="G15" s="185">
        <v>3180</v>
      </c>
      <c r="H15" s="183"/>
      <c r="I15" s="183" t="s">
        <v>896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3249.05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897</v>
      </c>
      <c r="J16" s="247" t="s">
        <v>947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898</v>
      </c>
      <c r="G17" s="185">
        <v>795</v>
      </c>
      <c r="H17" s="183"/>
      <c r="I17" s="183" t="s">
        <v>899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805.15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903</v>
      </c>
      <c r="G18" s="185">
        <v>1480</v>
      </c>
      <c r="H18" s="183"/>
      <c r="I18" s="183" t="s">
        <v>904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1562.55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905</v>
      </c>
      <c r="G19" s="185">
        <v>8900</v>
      </c>
      <c r="H19" s="183"/>
      <c r="I19" s="183" t="s">
        <v>906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9409.7000000000007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907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908</v>
      </c>
      <c r="J20" s="247" t="s">
        <v>934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911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917</v>
      </c>
      <c r="J22" s="247" t="s">
        <v>933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918</v>
      </c>
      <c r="G23" s="185">
        <v>2940</v>
      </c>
      <c r="H23" s="183"/>
      <c r="I23" s="183" t="s">
        <v>919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3001.35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927</v>
      </c>
      <c r="J24" s="247" t="s">
        <v>939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928</v>
      </c>
      <c r="J25" s="247" t="s">
        <v>967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945</v>
      </c>
      <c r="J26" s="247" t="s">
        <v>962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944</v>
      </c>
      <c r="J27" s="247" t="s">
        <v>1038</v>
      </c>
      <c r="K27" s="247">
        <f t="shared" ref="K27" si="33">H27-F27</f>
        <v>48.5</v>
      </c>
      <c r="L27" s="261">
        <f t="shared" ref="L27" si="34">(F27*-0.3)/100</f>
        <v>-2.1</v>
      </c>
      <c r="M27" s="262">
        <f t="shared" ref="M27" si="35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949</v>
      </c>
      <c r="J28" s="247" t="s">
        <v>1001</v>
      </c>
      <c r="K28" s="247">
        <f t="shared" ref="K28:K29" si="36">H28-F28</f>
        <v>15</v>
      </c>
      <c r="L28" s="261">
        <f t="shared" ref="L28" si="37">(F28*-0.3)/100</f>
        <v>-0.66899999999999993</v>
      </c>
      <c r="M28" s="262">
        <f t="shared" ref="M28:M29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891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956</v>
      </c>
      <c r="J29" s="247" t="s">
        <v>640</v>
      </c>
      <c r="K29" s="247">
        <f t="shared" si="36"/>
        <v>67</v>
      </c>
      <c r="L29" s="261">
        <f>(F29*-0.3)/100</f>
        <v>-3.75</v>
      </c>
      <c r="M29" s="262">
        <f t="shared" si="38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976</v>
      </c>
      <c r="J30" s="247" t="s">
        <v>980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977</v>
      </c>
      <c r="J31" s="247" t="s">
        <v>1010</v>
      </c>
      <c r="K31" s="247">
        <f t="shared" ref="K31:K32" si="41">H31-F31</f>
        <v>75</v>
      </c>
      <c r="L31" s="261">
        <f>(F31*-0.03)/100</f>
        <v>-0.498</v>
      </c>
      <c r="M31" s="262">
        <f t="shared" ref="M31:M32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979</v>
      </c>
      <c r="J32" s="292" t="s">
        <v>1056</v>
      </c>
      <c r="K32" s="292">
        <f t="shared" si="41"/>
        <v>-22</v>
      </c>
      <c r="L32" s="358">
        <f>(F32*-0.3)/100</f>
        <v>-1.26</v>
      </c>
      <c r="M32" s="359">
        <f t="shared" si="42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949</v>
      </c>
      <c r="J33" s="247" t="s">
        <v>1005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976</v>
      </c>
      <c r="J34" s="247" t="s">
        <v>1000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986</v>
      </c>
      <c r="G35" s="185">
        <v>645</v>
      </c>
      <c r="H35" s="183"/>
      <c r="I35" s="183" t="s">
        <v>987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672.55</v>
      </c>
      <c r="Q35" s="228"/>
      <c r="R35" s="54" t="s">
        <v>847</v>
      </c>
    </row>
    <row r="36" spans="1:3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1002</v>
      </c>
      <c r="J36" s="292" t="s">
        <v>1041</v>
      </c>
      <c r="K36" s="292">
        <f t="shared" ref="K36" si="47">H36-F36</f>
        <v>-18.5</v>
      </c>
      <c r="L36" s="358">
        <f>(F36*-0.3)/100</f>
        <v>-0.98250000000000004</v>
      </c>
      <c r="M36" s="359">
        <f t="shared" ref="M36" si="48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1004</v>
      </c>
      <c r="G37" s="185">
        <v>790</v>
      </c>
      <c r="H37" s="183"/>
      <c r="I37" s="183" t="s">
        <v>899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850.4</v>
      </c>
      <c r="Q37" s="228"/>
    </row>
    <row r="38" spans="1:3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1006</v>
      </c>
      <c r="J38" s="247" t="s">
        <v>1011</v>
      </c>
      <c r="K38" s="247">
        <f t="shared" ref="K38" si="49">H38-F38</f>
        <v>45</v>
      </c>
      <c r="L38" s="261">
        <f>(F38*-0.3)/100</f>
        <v>-1.71</v>
      </c>
      <c r="M38" s="262">
        <f t="shared" ref="M38" si="50">(K38+L38)/F38</f>
        <v>7.5947368421052625E-2</v>
      </c>
      <c r="N38" s="247" t="s">
        <v>547</v>
      </c>
      <c r="O38" s="263">
        <v>45488</v>
      </c>
      <c r="P38" s="264"/>
      <c r="Q38" s="228"/>
    </row>
    <row r="39" spans="1:3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1012</v>
      </c>
      <c r="G39" s="185">
        <v>1100</v>
      </c>
      <c r="H39" s="183"/>
      <c r="I39" s="183" t="s">
        <v>1013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3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1014</v>
      </c>
      <c r="G40" s="185">
        <v>3700</v>
      </c>
      <c r="H40" s="183"/>
      <c r="I40" s="183" t="s">
        <v>1015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38" ht="15" customHeight="1">
      <c r="A41" s="187">
        <v>32</v>
      </c>
      <c r="B41" s="184">
        <v>45489</v>
      </c>
      <c r="C41" s="188"/>
      <c r="D41" s="192" t="s">
        <v>86</v>
      </c>
      <c r="E41" s="189" t="s">
        <v>545</v>
      </c>
      <c r="F41" s="183" t="s">
        <v>1025</v>
      </c>
      <c r="G41" s="185">
        <v>680</v>
      </c>
      <c r="H41" s="183"/>
      <c r="I41" s="183" t="s">
        <v>1026</v>
      </c>
      <c r="J41" s="185" t="s">
        <v>546</v>
      </c>
      <c r="K41" s="185"/>
      <c r="L41" s="186"/>
      <c r="M41" s="190"/>
      <c r="N41" s="185"/>
      <c r="O41" s="191"/>
      <c r="P41" s="186"/>
      <c r="Q41" s="228"/>
    </row>
    <row r="42" spans="1:3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1040</v>
      </c>
      <c r="J42" s="247" t="s">
        <v>1090</v>
      </c>
      <c r="K42" s="247">
        <f t="shared" ref="K42" si="51">H42-F42</f>
        <v>9.25</v>
      </c>
      <c r="L42" s="261">
        <f>(F42*-0.3)/100</f>
        <v>-0.52949999999999997</v>
      </c>
      <c r="M42" s="262">
        <f t="shared" ref="M42" si="52">(K42+L42)/F42</f>
        <v>4.9407932011331444E-2</v>
      </c>
      <c r="N42" s="247" t="s">
        <v>547</v>
      </c>
      <c r="O42" s="263">
        <v>45495</v>
      </c>
      <c r="P42" s="264"/>
      <c r="Q42" s="228"/>
    </row>
    <row r="43" spans="1:3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1054</v>
      </c>
      <c r="G43" s="185">
        <v>1560</v>
      </c>
      <c r="H43" s="183"/>
      <c r="I43" s="183" t="s">
        <v>1055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38" ht="15" customHeight="1">
      <c r="A44" s="187">
        <v>35</v>
      </c>
      <c r="B44" s="184">
        <v>45495</v>
      </c>
      <c r="C44" s="188"/>
      <c r="D44" s="192" t="s">
        <v>498</v>
      </c>
      <c r="E44" s="189" t="s">
        <v>545</v>
      </c>
      <c r="F44" s="183" t="s">
        <v>1085</v>
      </c>
      <c r="G44" s="185">
        <v>251</v>
      </c>
      <c r="H44" s="183"/>
      <c r="I44" s="183" t="s">
        <v>976</v>
      </c>
      <c r="J44" s="185" t="s">
        <v>546</v>
      </c>
      <c r="K44" s="185"/>
      <c r="L44" s="186"/>
      <c r="M44" s="190"/>
      <c r="N44" s="185"/>
      <c r="O44" s="191"/>
      <c r="P44" s="186"/>
      <c r="Q44" s="228"/>
    </row>
    <row r="45" spans="1:38" ht="15" customHeight="1">
      <c r="A45" s="187"/>
      <c r="B45" s="184"/>
      <c r="C45" s="188"/>
      <c r="D45" s="192"/>
      <c r="E45" s="189"/>
      <c r="F45" s="183"/>
      <c r="G45" s="185"/>
      <c r="H45" s="183"/>
      <c r="I45" s="183"/>
      <c r="J45" s="185"/>
      <c r="K45" s="185"/>
      <c r="L45" s="186"/>
      <c r="M45" s="190"/>
      <c r="N45" s="185"/>
      <c r="O45" s="191"/>
      <c r="P45" s="186"/>
      <c r="Q45" s="228"/>
    </row>
    <row r="46" spans="1:38" ht="15" customHeight="1">
      <c r="A46" s="281"/>
      <c r="B46" s="281"/>
      <c r="C46" s="188"/>
      <c r="D46" s="192"/>
      <c r="E46" s="189"/>
      <c r="F46" s="183"/>
      <c r="G46" s="185"/>
      <c r="H46" s="183"/>
      <c r="I46" s="183"/>
      <c r="J46" s="185"/>
      <c r="K46" s="185"/>
      <c r="L46" s="186"/>
      <c r="M46" s="190"/>
      <c r="N46" s="185"/>
      <c r="O46" s="191"/>
      <c r="P46" s="186"/>
      <c r="Q46" s="228"/>
    </row>
    <row r="47" spans="1:38" ht="15" customHeight="1"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1:38" ht="14.25" customHeight="1">
      <c r="A48" s="96"/>
      <c r="B48" s="97"/>
      <c r="C48" s="98"/>
      <c r="D48" s="99"/>
      <c r="E48" s="100"/>
      <c r="F48" s="100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102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3" t="s">
        <v>548</v>
      </c>
      <c r="B49" s="104"/>
      <c r="C49" s="105"/>
      <c r="E49" s="106"/>
      <c r="F49" s="106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7" t="s">
        <v>549</v>
      </c>
      <c r="B50" s="103"/>
      <c r="C50" s="103"/>
      <c r="D50" s="103"/>
      <c r="E50" s="37"/>
      <c r="F50" s="108" t="s">
        <v>550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 t="s">
        <v>551</v>
      </c>
      <c r="B51" s="103"/>
      <c r="C51" s="103"/>
      <c r="D51" s="103" t="s">
        <v>552</v>
      </c>
      <c r="E51" s="6"/>
      <c r="F51" s="108" t="s">
        <v>553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3"/>
      <c r="B52" s="103"/>
      <c r="C52" s="103"/>
      <c r="D52" s="103"/>
      <c r="E52" s="6"/>
      <c r="F52" s="6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96"/>
      <c r="B53" s="196"/>
      <c r="C53" s="196"/>
      <c r="D53" s="196"/>
      <c r="E53" s="197"/>
      <c r="F53" s="19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4.25" customHeight="1">
      <c r="A54" s="103"/>
      <c r="B54" s="103"/>
      <c r="C54" s="103"/>
      <c r="D54" s="103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115" t="s">
        <v>558</v>
      </c>
      <c r="B55" s="115"/>
      <c r="C55" s="115"/>
      <c r="D55" s="115"/>
      <c r="E55" s="6"/>
      <c r="F55" s="6"/>
      <c r="G55" s="54"/>
      <c r="H55" s="54"/>
      <c r="I55" s="54"/>
      <c r="J55" s="54"/>
      <c r="K55" s="54"/>
      <c r="L55" s="54"/>
      <c r="M55" s="54"/>
      <c r="N55" s="54"/>
      <c r="O55" s="54"/>
      <c r="P55" s="54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38.25" customHeight="1">
      <c r="A56" s="93" t="s">
        <v>16</v>
      </c>
      <c r="B56" s="93" t="s">
        <v>521</v>
      </c>
      <c r="C56" s="93"/>
      <c r="D56" s="94" t="s">
        <v>532</v>
      </c>
      <c r="E56" s="93" t="s">
        <v>533</v>
      </c>
      <c r="F56" s="93" t="s">
        <v>534</v>
      </c>
      <c r="G56" s="93" t="s">
        <v>554</v>
      </c>
      <c r="H56" s="93" t="s">
        <v>536</v>
      </c>
      <c r="I56" s="193" t="s">
        <v>537</v>
      </c>
      <c r="J56" s="195" t="s">
        <v>538</v>
      </c>
      <c r="K56" s="194" t="s">
        <v>559</v>
      </c>
      <c r="L56" s="95" t="s">
        <v>540</v>
      </c>
      <c r="M56" s="116" t="s">
        <v>560</v>
      </c>
      <c r="N56" s="93" t="s">
        <v>561</v>
      </c>
      <c r="O56" s="92" t="s">
        <v>542</v>
      </c>
      <c r="P56" s="260" t="s">
        <v>543</v>
      </c>
      <c r="Q56" s="230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.75" customHeight="1">
      <c r="A57" s="248">
        <v>1</v>
      </c>
      <c r="B57" s="287">
        <v>45472</v>
      </c>
      <c r="C57" s="288"/>
      <c r="D57" s="288" t="s">
        <v>909</v>
      </c>
      <c r="E57" s="248" t="s">
        <v>556</v>
      </c>
      <c r="F57" s="248">
        <v>3917.5</v>
      </c>
      <c r="G57" s="248">
        <v>3848</v>
      </c>
      <c r="H57" s="248">
        <v>3974</v>
      </c>
      <c r="I57" s="249" t="s">
        <v>910</v>
      </c>
      <c r="J57" s="304" t="s">
        <v>926</v>
      </c>
      <c r="K57" s="303">
        <f t="shared" ref="K57" si="53">H57-F57</f>
        <v>56.5</v>
      </c>
      <c r="L57" s="305">
        <f t="shared" ref="L57:L58" si="54">(H57*N57)*0.03%</f>
        <v>208.63499999999999</v>
      </c>
      <c r="M57" s="306">
        <f t="shared" ref="M57:M58" si="55">(K57*N57)-L57</f>
        <v>9678.8649999999998</v>
      </c>
      <c r="N57" s="303">
        <v>175</v>
      </c>
      <c r="O57" s="307" t="s">
        <v>547</v>
      </c>
      <c r="P57" s="308">
        <v>45474</v>
      </c>
      <c r="Q57" s="226"/>
      <c r="R57" s="54" t="s">
        <v>847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90">
        <v>2</v>
      </c>
      <c r="B58" s="295">
        <v>45474</v>
      </c>
      <c r="C58" s="289"/>
      <c r="D58" s="289" t="s">
        <v>915</v>
      </c>
      <c r="E58" s="290" t="s">
        <v>817</v>
      </c>
      <c r="F58" s="290">
        <v>24130</v>
      </c>
      <c r="G58" s="290">
        <v>24310</v>
      </c>
      <c r="H58" s="290">
        <v>24310</v>
      </c>
      <c r="I58" s="291" t="s">
        <v>916</v>
      </c>
      <c r="J58" s="309" t="s">
        <v>937</v>
      </c>
      <c r="K58" s="310">
        <f>F58-H58</f>
        <v>-180</v>
      </c>
      <c r="L58" s="311">
        <f t="shared" si="54"/>
        <v>182.32499999999999</v>
      </c>
      <c r="M58" s="312">
        <f t="shared" si="55"/>
        <v>-4682.3249999999998</v>
      </c>
      <c r="N58" s="310">
        <v>25</v>
      </c>
      <c r="O58" s="313" t="s">
        <v>557</v>
      </c>
      <c r="P58" s="314">
        <v>45476</v>
      </c>
      <c r="Q58" s="226"/>
      <c r="R58" s="54" t="s">
        <v>849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19">
        <v>3</v>
      </c>
      <c r="B59" s="320">
        <v>45474</v>
      </c>
      <c r="C59" s="321"/>
      <c r="D59" s="321" t="s">
        <v>923</v>
      </c>
      <c r="E59" s="319" t="s">
        <v>556</v>
      </c>
      <c r="F59" s="319">
        <v>716</v>
      </c>
      <c r="G59" s="319">
        <v>704</v>
      </c>
      <c r="H59" s="319">
        <v>716</v>
      </c>
      <c r="I59" s="322" t="s">
        <v>924</v>
      </c>
      <c r="J59" s="323" t="s">
        <v>938</v>
      </c>
      <c r="K59" s="324">
        <f t="shared" ref="K59" si="56">H59-F59</f>
        <v>0</v>
      </c>
      <c r="L59" s="325">
        <f t="shared" ref="L59" si="57">(H59*N59)*0.03%</f>
        <v>214.79999999999998</v>
      </c>
      <c r="M59" s="326">
        <f t="shared" ref="M59" si="58">(K59*N59)-L59</f>
        <v>-214.79999999999998</v>
      </c>
      <c r="N59" s="324">
        <v>1000</v>
      </c>
      <c r="O59" s="327" t="s">
        <v>557</v>
      </c>
      <c r="P59" s="328">
        <v>45476</v>
      </c>
      <c r="Q59" s="226"/>
      <c r="R59" s="54" t="s">
        <v>849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90">
        <v>4</v>
      </c>
      <c r="B60" s="295">
        <v>45474</v>
      </c>
      <c r="C60" s="289"/>
      <c r="D60" s="289" t="s">
        <v>900</v>
      </c>
      <c r="E60" s="290" t="s">
        <v>556</v>
      </c>
      <c r="F60" s="290">
        <v>2840</v>
      </c>
      <c r="G60" s="290">
        <v>2802</v>
      </c>
      <c r="H60" s="290">
        <v>2802</v>
      </c>
      <c r="I60" s="291" t="s">
        <v>925</v>
      </c>
      <c r="J60" s="309" t="s">
        <v>929</v>
      </c>
      <c r="K60" s="310">
        <f t="shared" ref="K60:K61" si="59">H60-F60</f>
        <v>-38</v>
      </c>
      <c r="L60" s="311">
        <f t="shared" ref="L60:L61" si="60">(H60*N60)*0.03%</f>
        <v>252.17999999999998</v>
      </c>
      <c r="M60" s="312">
        <f t="shared" ref="M60:M61" si="61">(K60*N60)-L60</f>
        <v>-11652.18</v>
      </c>
      <c r="N60" s="310">
        <v>300</v>
      </c>
      <c r="O60" s="313" t="s">
        <v>557</v>
      </c>
      <c r="P60" s="314">
        <v>45475</v>
      </c>
      <c r="Q60" s="226"/>
      <c r="R60" s="54" t="s">
        <v>849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48">
        <v>5</v>
      </c>
      <c r="B61" s="287">
        <v>45478</v>
      </c>
      <c r="C61" s="288"/>
      <c r="D61" s="288" t="s">
        <v>952</v>
      </c>
      <c r="E61" s="248" t="s">
        <v>556</v>
      </c>
      <c r="F61" s="248">
        <v>1512</v>
      </c>
      <c r="G61" s="248">
        <v>1495</v>
      </c>
      <c r="H61" s="248">
        <v>1526</v>
      </c>
      <c r="I61" s="329" t="s">
        <v>953</v>
      </c>
      <c r="J61" s="304" t="s">
        <v>965</v>
      </c>
      <c r="K61" s="303">
        <f t="shared" si="59"/>
        <v>14</v>
      </c>
      <c r="L61" s="305">
        <f t="shared" si="60"/>
        <v>297.57</v>
      </c>
      <c r="M61" s="306">
        <f t="shared" si="61"/>
        <v>8802.43</v>
      </c>
      <c r="N61" s="303">
        <v>650</v>
      </c>
      <c r="O61" s="307" t="s">
        <v>547</v>
      </c>
      <c r="P61" s="308">
        <v>45481</v>
      </c>
      <c r="Q61" s="226"/>
      <c r="R61" s="54" t="s">
        <v>847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48">
        <v>6</v>
      </c>
      <c r="B62" s="287">
        <v>45478</v>
      </c>
      <c r="C62" s="288"/>
      <c r="D62" s="288" t="s">
        <v>954</v>
      </c>
      <c r="E62" s="248" t="s">
        <v>556</v>
      </c>
      <c r="F62" s="248">
        <v>2398</v>
      </c>
      <c r="G62" s="248">
        <v>2370</v>
      </c>
      <c r="H62" s="248">
        <v>2422.5</v>
      </c>
      <c r="I62" s="249" t="s">
        <v>955</v>
      </c>
      <c r="J62" s="304" t="s">
        <v>971</v>
      </c>
      <c r="K62" s="303">
        <f t="shared" ref="K62:K63" si="62">H62-F62</f>
        <v>24.5</v>
      </c>
      <c r="L62" s="305">
        <f t="shared" ref="L62:L63" si="63">(H62*N62)*0.03%</f>
        <v>272.53125</v>
      </c>
      <c r="M62" s="306">
        <f t="shared" ref="M62:M63" si="64">(K62*N62)-L62</f>
        <v>8914.96875</v>
      </c>
      <c r="N62" s="303">
        <v>375</v>
      </c>
      <c r="O62" s="307" t="s">
        <v>547</v>
      </c>
      <c r="P62" s="308">
        <v>45481</v>
      </c>
      <c r="Q62" s="226"/>
      <c r="R62" s="54" t="s">
        <v>849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90">
        <v>7</v>
      </c>
      <c r="B63" s="295">
        <v>45481</v>
      </c>
      <c r="C63" s="289"/>
      <c r="D63" s="289" t="s">
        <v>968</v>
      </c>
      <c r="E63" s="290" t="s">
        <v>556</v>
      </c>
      <c r="F63" s="290">
        <v>4555</v>
      </c>
      <c r="G63" s="290">
        <v>4495</v>
      </c>
      <c r="H63" s="290">
        <v>4502.5</v>
      </c>
      <c r="I63" s="290" t="s">
        <v>969</v>
      </c>
      <c r="J63" s="309" t="s">
        <v>972</v>
      </c>
      <c r="K63" s="310">
        <f t="shared" si="62"/>
        <v>-52.5</v>
      </c>
      <c r="L63" s="311">
        <f t="shared" si="63"/>
        <v>270.14999999999998</v>
      </c>
      <c r="M63" s="312">
        <f t="shared" si="64"/>
        <v>-10770.15</v>
      </c>
      <c r="N63" s="310">
        <v>200</v>
      </c>
      <c r="O63" s="313" t="s">
        <v>557</v>
      </c>
      <c r="P63" s="314">
        <v>45481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90">
        <v>8</v>
      </c>
      <c r="B64" s="295">
        <v>45481</v>
      </c>
      <c r="C64" s="289"/>
      <c r="D64" s="289" t="s">
        <v>952</v>
      </c>
      <c r="E64" s="290" t="s">
        <v>556</v>
      </c>
      <c r="F64" s="290">
        <v>1511</v>
      </c>
      <c r="G64" s="290">
        <v>1496</v>
      </c>
      <c r="H64" s="290">
        <v>1496</v>
      </c>
      <c r="I64" s="290" t="s">
        <v>970</v>
      </c>
      <c r="J64" s="309" t="s">
        <v>978</v>
      </c>
      <c r="K64" s="310">
        <f t="shared" ref="K64" si="65">H64-F64</f>
        <v>-15</v>
      </c>
      <c r="L64" s="311">
        <f t="shared" ref="L64" si="66">(H64*N64)*0.03%</f>
        <v>291.71999999999997</v>
      </c>
      <c r="M64" s="312">
        <f t="shared" ref="M64" si="67">(K64*N64)-L64</f>
        <v>-10041.719999999999</v>
      </c>
      <c r="N64" s="310">
        <v>650</v>
      </c>
      <c r="O64" s="313" t="s">
        <v>557</v>
      </c>
      <c r="P64" s="314">
        <v>45481</v>
      </c>
      <c r="Q64" s="226"/>
      <c r="R64" s="54" t="s">
        <v>847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35">
        <v>9</v>
      </c>
      <c r="B65" s="336">
        <v>45481</v>
      </c>
      <c r="C65" s="337"/>
      <c r="D65" s="337" t="s">
        <v>973</v>
      </c>
      <c r="E65" s="335" t="s">
        <v>556</v>
      </c>
      <c r="F65" s="335">
        <v>2377</v>
      </c>
      <c r="G65" s="335">
        <v>2349</v>
      </c>
      <c r="H65" s="335">
        <v>2349</v>
      </c>
      <c r="I65" s="335" t="s">
        <v>974</v>
      </c>
      <c r="J65" s="338" t="s">
        <v>975</v>
      </c>
      <c r="K65" s="339">
        <f t="shared" ref="K65:K66" si="68">H65-F65</f>
        <v>-28</v>
      </c>
      <c r="L65" s="340">
        <f t="shared" ref="L65:L66" si="69">(H65*N65)*0.03%</f>
        <v>258.62489999999997</v>
      </c>
      <c r="M65" s="341">
        <f t="shared" ref="M65:M66" si="70">(K65*N65)-L65</f>
        <v>-10534.624900000001</v>
      </c>
      <c r="N65" s="339">
        <v>367</v>
      </c>
      <c r="O65" s="342" t="s">
        <v>557</v>
      </c>
      <c r="P65" s="343">
        <v>45481</v>
      </c>
      <c r="Q65" s="226"/>
      <c r="R65" s="54" t="s">
        <v>849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10</v>
      </c>
      <c r="B66" s="287">
        <v>45483</v>
      </c>
      <c r="C66" s="288"/>
      <c r="D66" s="288" t="s">
        <v>988</v>
      </c>
      <c r="E66" s="248" t="s">
        <v>556</v>
      </c>
      <c r="F66" s="248">
        <v>2601</v>
      </c>
      <c r="G66" s="248">
        <v>2568</v>
      </c>
      <c r="H66" s="248">
        <v>2630</v>
      </c>
      <c r="I66" s="248" t="s">
        <v>989</v>
      </c>
      <c r="J66" s="284" t="s">
        <v>933</v>
      </c>
      <c r="K66" s="247">
        <f t="shared" si="68"/>
        <v>29</v>
      </c>
      <c r="L66" s="285">
        <f t="shared" si="69"/>
        <v>236.7</v>
      </c>
      <c r="M66" s="286">
        <f t="shared" si="70"/>
        <v>8463.2999999999993</v>
      </c>
      <c r="N66" s="247">
        <v>300</v>
      </c>
      <c r="O66" s="284" t="s">
        <v>547</v>
      </c>
      <c r="P66" s="287">
        <v>45485</v>
      </c>
      <c r="Q66" s="226"/>
      <c r="R66" s="54" t="s">
        <v>848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44">
        <v>11</v>
      </c>
      <c r="B67" s="345">
        <v>45483</v>
      </c>
      <c r="C67" s="346"/>
      <c r="D67" s="346" t="s">
        <v>992</v>
      </c>
      <c r="E67" s="344" t="s">
        <v>556</v>
      </c>
      <c r="F67" s="344">
        <v>448.5</v>
      </c>
      <c r="G67" s="344">
        <v>442</v>
      </c>
      <c r="H67" s="344">
        <v>453.5</v>
      </c>
      <c r="I67" s="344" t="s">
        <v>993</v>
      </c>
      <c r="J67" s="304" t="s">
        <v>994</v>
      </c>
      <c r="K67" s="347">
        <f t="shared" ref="K67" si="71">H67-F67</f>
        <v>5</v>
      </c>
      <c r="L67" s="348">
        <f t="shared" ref="L67" si="72">(H67*N67)*0.03%</f>
        <v>217.67999999999998</v>
      </c>
      <c r="M67" s="349">
        <f t="shared" ref="M67" si="73">(K67*N67)-L67</f>
        <v>7782.32</v>
      </c>
      <c r="N67" s="347">
        <v>1600</v>
      </c>
      <c r="O67" s="350" t="s">
        <v>547</v>
      </c>
      <c r="P67" s="351">
        <v>45483</v>
      </c>
      <c r="Q67" s="226"/>
      <c r="R67" s="54" t="s">
        <v>847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48">
        <v>12</v>
      </c>
      <c r="B68" s="287">
        <v>45483</v>
      </c>
      <c r="C68" s="288"/>
      <c r="D68" s="288" t="s">
        <v>915</v>
      </c>
      <c r="E68" s="248" t="s">
        <v>556</v>
      </c>
      <c r="F68" s="248">
        <v>24260</v>
      </c>
      <c r="G68" s="248">
        <v>24170</v>
      </c>
      <c r="H68" s="248">
        <v>24330</v>
      </c>
      <c r="I68" s="248" t="s">
        <v>991</v>
      </c>
      <c r="J68" s="304" t="s">
        <v>728</v>
      </c>
      <c r="K68" s="303">
        <f t="shared" ref="K68:K69" si="74">H68-F68</f>
        <v>70</v>
      </c>
      <c r="L68" s="305">
        <f t="shared" ref="L68:L69" si="75">(H68*N68)*0.03%</f>
        <v>182.47499999999999</v>
      </c>
      <c r="M68" s="306">
        <f t="shared" ref="M68:M69" si="76">(K68*N68)-L68</f>
        <v>1567.5250000000001</v>
      </c>
      <c r="N68" s="303">
        <v>25</v>
      </c>
      <c r="O68" s="307" t="s">
        <v>547</v>
      </c>
      <c r="P68" s="308">
        <v>45483</v>
      </c>
      <c r="Q68" s="226"/>
      <c r="R68" s="54" t="s">
        <v>847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90">
        <v>13</v>
      </c>
      <c r="B69" s="295">
        <v>45483</v>
      </c>
      <c r="C69" s="289"/>
      <c r="D69" s="289" t="s">
        <v>1027</v>
      </c>
      <c r="E69" s="290" t="s">
        <v>556</v>
      </c>
      <c r="F69" s="290">
        <v>40625</v>
      </c>
      <c r="G69" s="290">
        <v>39900</v>
      </c>
      <c r="H69" s="290">
        <v>39875</v>
      </c>
      <c r="I69" s="291" t="s">
        <v>1028</v>
      </c>
      <c r="J69" s="338" t="s">
        <v>1042</v>
      </c>
      <c r="K69" s="339">
        <f t="shared" si="74"/>
        <v>-750</v>
      </c>
      <c r="L69" s="340">
        <f t="shared" si="75"/>
        <v>179.43749999999997</v>
      </c>
      <c r="M69" s="341">
        <f t="shared" si="76"/>
        <v>-11429.4375</v>
      </c>
      <c r="N69" s="339">
        <v>15</v>
      </c>
      <c r="O69" s="342" t="s">
        <v>557</v>
      </c>
      <c r="P69" s="343">
        <v>45491</v>
      </c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3"/>
      <c r="N70" s="183"/>
      <c r="O70" s="185"/>
      <c r="P70" s="231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183"/>
      <c r="B71" s="231"/>
      <c r="C71" s="227"/>
      <c r="D71" s="227"/>
      <c r="E71" s="183"/>
      <c r="F71" s="183"/>
      <c r="G71" s="183"/>
      <c r="H71" s="183"/>
      <c r="I71" s="185"/>
      <c r="J71" s="185"/>
      <c r="K71" s="183"/>
      <c r="L71" s="186"/>
      <c r="M71" s="273"/>
      <c r="N71" s="183"/>
      <c r="O71" s="185"/>
      <c r="P71" s="231"/>
      <c r="Q71" s="22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s="268" customFormat="1" ht="12.75" customHeight="1">
      <c r="A72" s="183"/>
      <c r="B72" s="231"/>
      <c r="C72" s="227"/>
      <c r="D72" s="227"/>
      <c r="E72" s="183"/>
      <c r="F72" s="183"/>
      <c r="G72" s="183"/>
      <c r="H72" s="183"/>
      <c r="I72" s="185"/>
      <c r="J72" s="185"/>
      <c r="K72" s="183"/>
      <c r="L72" s="186"/>
      <c r="M72" s="273"/>
      <c r="N72" s="183"/>
      <c r="O72" s="185"/>
      <c r="P72" s="231"/>
      <c r="Q72" s="22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7"/>
      <c r="AK72" s="267"/>
      <c r="AL72" s="267"/>
    </row>
    <row r="73" spans="1:38" s="268" customFormat="1" ht="15" customHeight="1">
      <c r="A73" s="267"/>
      <c r="B73" s="226"/>
      <c r="C73" s="269"/>
      <c r="D73" s="269"/>
      <c r="E73" s="267"/>
      <c r="F73" s="267"/>
      <c r="G73" s="267"/>
      <c r="H73" s="267"/>
      <c r="I73" s="270"/>
      <c r="J73" s="270"/>
      <c r="K73" s="267"/>
      <c r="L73" s="271"/>
      <c r="M73" s="272"/>
      <c r="N73" s="267"/>
      <c r="O73" s="270"/>
      <c r="P73" s="22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</row>
    <row r="74" spans="1:38" ht="12.75" customHeight="1">
      <c r="A74" s="118"/>
      <c r="B74" s="120"/>
      <c r="C74" s="117"/>
      <c r="D74" s="117"/>
      <c r="E74" s="118"/>
      <c r="F74" s="118"/>
      <c r="G74" s="118"/>
      <c r="H74" s="121"/>
      <c r="I74" s="121"/>
      <c r="J74" s="121"/>
      <c r="K74" s="117"/>
      <c r="L74" s="118"/>
      <c r="M74" s="118"/>
      <c r="N74" s="118"/>
      <c r="O74" s="121"/>
      <c r="P74" s="121"/>
      <c r="Q74" s="121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>
      <c r="A75" s="122" t="s">
        <v>562</v>
      </c>
      <c r="B75" s="122"/>
      <c r="C75" s="122"/>
      <c r="D75" s="122"/>
      <c r="E75" s="123"/>
      <c r="F75" s="101"/>
      <c r="G75" s="101"/>
      <c r="H75" s="101"/>
      <c r="I75" s="101"/>
      <c r="J75" s="1"/>
      <c r="K75" s="6"/>
      <c r="L75" s="6"/>
      <c r="M75" s="6"/>
      <c r="N75" s="1"/>
      <c r="O75" s="1"/>
      <c r="P75" s="37"/>
      <c r="Q75" s="37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37"/>
      <c r="AK75" s="37"/>
      <c r="AL75" s="37"/>
    </row>
    <row r="76" spans="1:38" ht="38.25">
      <c r="A76" s="93" t="s">
        <v>16</v>
      </c>
      <c r="B76" s="93" t="s">
        <v>521</v>
      </c>
      <c r="C76" s="93"/>
      <c r="D76" s="94" t="s">
        <v>532</v>
      </c>
      <c r="E76" s="93" t="s">
        <v>533</v>
      </c>
      <c r="F76" s="93" t="s">
        <v>534</v>
      </c>
      <c r="G76" s="93" t="s">
        <v>554</v>
      </c>
      <c r="H76" s="93" t="s">
        <v>536</v>
      </c>
      <c r="I76" s="93" t="s">
        <v>537</v>
      </c>
      <c r="J76" s="92" t="s">
        <v>538</v>
      </c>
      <c r="K76" s="92" t="s">
        <v>563</v>
      </c>
      <c r="L76" s="95" t="s">
        <v>540</v>
      </c>
      <c r="M76" s="116" t="s">
        <v>560</v>
      </c>
      <c r="N76" s="93" t="s">
        <v>561</v>
      </c>
      <c r="O76" s="93" t="s">
        <v>542</v>
      </c>
      <c r="P76" s="94" t="s">
        <v>543</v>
      </c>
      <c r="Q76" s="229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37"/>
      <c r="AK76" s="37"/>
      <c r="AL76" s="37"/>
    </row>
    <row r="77" spans="1:38" ht="12.75" customHeight="1">
      <c r="A77" s="248">
        <v>1</v>
      </c>
      <c r="B77" s="287">
        <v>45471</v>
      </c>
      <c r="C77" s="288"/>
      <c r="D77" s="288" t="s">
        <v>914</v>
      </c>
      <c r="E77" s="248" t="s">
        <v>817</v>
      </c>
      <c r="F77" s="248">
        <v>96</v>
      </c>
      <c r="G77" s="248">
        <v>130</v>
      </c>
      <c r="H77" s="248">
        <v>74</v>
      </c>
      <c r="I77" s="249" t="s">
        <v>913</v>
      </c>
      <c r="J77" s="284" t="s">
        <v>935</v>
      </c>
      <c r="K77" s="247">
        <f>F77-H77</f>
        <v>22</v>
      </c>
      <c r="L77" s="285">
        <v>50</v>
      </c>
      <c r="M77" s="286">
        <f t="shared" ref="M77" si="77">(K77*N77)-L77</f>
        <v>500</v>
      </c>
      <c r="N77" s="247">
        <v>25</v>
      </c>
      <c r="O77" s="284" t="s">
        <v>547</v>
      </c>
      <c r="P77" s="287">
        <v>45475</v>
      </c>
      <c r="Q77" s="226"/>
      <c r="R77" s="54" t="s">
        <v>849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0">
        <v>2</v>
      </c>
      <c r="B78" s="295">
        <v>45474</v>
      </c>
      <c r="C78" s="289"/>
      <c r="D78" s="289" t="s">
        <v>920</v>
      </c>
      <c r="E78" s="290" t="s">
        <v>556</v>
      </c>
      <c r="F78" s="290">
        <v>220</v>
      </c>
      <c r="G78" s="290">
        <v>140</v>
      </c>
      <c r="H78" s="290">
        <v>165</v>
      </c>
      <c r="I78" s="291" t="s">
        <v>921</v>
      </c>
      <c r="J78" s="296" t="s">
        <v>922</v>
      </c>
      <c r="K78" s="292">
        <f t="shared" ref="K78" si="78">H78-F78</f>
        <v>-55</v>
      </c>
      <c r="L78" s="293">
        <v>50</v>
      </c>
      <c r="M78" s="294">
        <f t="shared" ref="M78" si="79">(K78*N78)-L78</f>
        <v>-875</v>
      </c>
      <c r="N78" s="292">
        <v>15</v>
      </c>
      <c r="O78" s="296" t="s">
        <v>557</v>
      </c>
      <c r="P78" s="295">
        <v>45474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90">
        <v>3</v>
      </c>
      <c r="B79" s="295">
        <v>45475</v>
      </c>
      <c r="C79" s="289"/>
      <c r="D79" s="289" t="s">
        <v>932</v>
      </c>
      <c r="E79" s="290" t="s">
        <v>556</v>
      </c>
      <c r="F79" s="290">
        <v>30</v>
      </c>
      <c r="G79" s="290">
        <v>0</v>
      </c>
      <c r="H79" s="290">
        <v>15.5</v>
      </c>
      <c r="I79" s="291" t="s">
        <v>888</v>
      </c>
      <c r="J79" s="296" t="s">
        <v>936</v>
      </c>
      <c r="K79" s="292">
        <f t="shared" ref="K79" si="80">H79-F79</f>
        <v>-14.5</v>
      </c>
      <c r="L79" s="293">
        <v>50</v>
      </c>
      <c r="M79" s="294">
        <f t="shared" ref="M79:M80" si="81">(K79*N79)-L79</f>
        <v>-630</v>
      </c>
      <c r="N79" s="292">
        <v>40</v>
      </c>
      <c r="O79" s="296" t="s">
        <v>557</v>
      </c>
      <c r="P79" s="295">
        <v>45475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48">
        <v>4</v>
      </c>
      <c r="B80" s="287">
        <v>45476</v>
      </c>
      <c r="C80" s="288"/>
      <c r="D80" s="288" t="s">
        <v>914</v>
      </c>
      <c r="E80" s="248" t="s">
        <v>817</v>
      </c>
      <c r="F80" s="248">
        <v>103</v>
      </c>
      <c r="G80" s="248">
        <v>135</v>
      </c>
      <c r="H80" s="248">
        <v>71.5</v>
      </c>
      <c r="I80" s="249" t="s">
        <v>913</v>
      </c>
      <c r="J80" s="284" t="s">
        <v>948</v>
      </c>
      <c r="K80" s="247">
        <f>F80-H80</f>
        <v>31.5</v>
      </c>
      <c r="L80" s="285">
        <v>50</v>
      </c>
      <c r="M80" s="286">
        <f t="shared" si="81"/>
        <v>737.5</v>
      </c>
      <c r="N80" s="247">
        <v>25</v>
      </c>
      <c r="O80" s="284" t="s">
        <v>547</v>
      </c>
      <c r="P80" s="287">
        <v>45478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5</v>
      </c>
      <c r="B81" s="287">
        <v>45476</v>
      </c>
      <c r="C81" s="288"/>
      <c r="D81" s="288" t="s">
        <v>940</v>
      </c>
      <c r="E81" s="248" t="s">
        <v>556</v>
      </c>
      <c r="F81" s="248">
        <v>145</v>
      </c>
      <c r="G81" s="248">
        <v>30</v>
      </c>
      <c r="H81" s="248">
        <v>235</v>
      </c>
      <c r="I81" s="249" t="s">
        <v>941</v>
      </c>
      <c r="J81" s="284" t="s">
        <v>942</v>
      </c>
      <c r="K81" s="247">
        <f>H81-F81</f>
        <v>90</v>
      </c>
      <c r="L81" s="285">
        <v>50</v>
      </c>
      <c r="M81" s="286">
        <f t="shared" ref="M81" si="82">(K81*N81)-L81</f>
        <v>1300</v>
      </c>
      <c r="N81" s="247">
        <v>15</v>
      </c>
      <c r="O81" s="284" t="s">
        <v>547</v>
      </c>
      <c r="P81" s="287">
        <v>45476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6</v>
      </c>
      <c r="B82" s="287">
        <v>45476</v>
      </c>
      <c r="C82" s="288"/>
      <c r="D82" s="288" t="s">
        <v>940</v>
      </c>
      <c r="E82" s="248" t="s">
        <v>556</v>
      </c>
      <c r="F82" s="248">
        <v>80</v>
      </c>
      <c r="G82" s="248">
        <v>0</v>
      </c>
      <c r="H82" s="248">
        <v>135</v>
      </c>
      <c r="I82" s="249" t="s">
        <v>943</v>
      </c>
      <c r="J82" s="284" t="s">
        <v>682</v>
      </c>
      <c r="K82" s="247">
        <f>H82-F82</f>
        <v>55</v>
      </c>
      <c r="L82" s="285">
        <v>50</v>
      </c>
      <c r="M82" s="286">
        <f t="shared" ref="M82" si="83">(K82*N82)-L82</f>
        <v>775</v>
      </c>
      <c r="N82" s="247">
        <v>15</v>
      </c>
      <c r="O82" s="284" t="s">
        <v>547</v>
      </c>
      <c r="P82" s="287">
        <v>45476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48">
        <v>7</v>
      </c>
      <c r="B83" s="287">
        <v>45478</v>
      </c>
      <c r="C83" s="288"/>
      <c r="D83" s="288" t="s">
        <v>950</v>
      </c>
      <c r="E83" s="248" t="s">
        <v>556</v>
      </c>
      <c r="F83" s="248">
        <v>142</v>
      </c>
      <c r="G83" s="248">
        <v>90</v>
      </c>
      <c r="H83" s="248">
        <v>172</v>
      </c>
      <c r="I83" s="249" t="s">
        <v>951</v>
      </c>
      <c r="J83" s="284" t="s">
        <v>765</v>
      </c>
      <c r="K83" s="247">
        <f>H83-F83</f>
        <v>30</v>
      </c>
      <c r="L83" s="285">
        <v>50</v>
      </c>
      <c r="M83" s="286">
        <f t="shared" ref="M83" si="84">(K83*N83)-L83</f>
        <v>700</v>
      </c>
      <c r="N83" s="247">
        <v>25</v>
      </c>
      <c r="O83" s="284" t="s">
        <v>547</v>
      </c>
      <c r="P83" s="287">
        <v>45478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48">
        <v>8</v>
      </c>
      <c r="B84" s="287">
        <v>45478</v>
      </c>
      <c r="C84" s="288"/>
      <c r="D84" s="288" t="s">
        <v>957</v>
      </c>
      <c r="E84" s="248" t="s">
        <v>556</v>
      </c>
      <c r="F84" s="248">
        <v>137.5</v>
      </c>
      <c r="G84" s="248">
        <v>85</v>
      </c>
      <c r="H84" s="248">
        <v>160</v>
      </c>
      <c r="I84" s="249" t="s">
        <v>951</v>
      </c>
      <c r="J84" s="284" t="s">
        <v>958</v>
      </c>
      <c r="K84" s="247">
        <f>H84-F84</f>
        <v>22.5</v>
      </c>
      <c r="L84" s="285">
        <v>50</v>
      </c>
      <c r="M84" s="286">
        <f t="shared" ref="M84:M85" si="85">(K84*N84)-L84</f>
        <v>512.5</v>
      </c>
      <c r="N84" s="247">
        <v>25</v>
      </c>
      <c r="O84" s="284" t="s">
        <v>547</v>
      </c>
      <c r="P84" s="287">
        <v>45478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90">
        <v>9</v>
      </c>
      <c r="B85" s="295">
        <v>45478</v>
      </c>
      <c r="C85" s="289"/>
      <c r="D85" s="289" t="s">
        <v>959</v>
      </c>
      <c r="E85" s="290" t="s">
        <v>817</v>
      </c>
      <c r="F85" s="290">
        <v>103</v>
      </c>
      <c r="G85" s="290">
        <v>135</v>
      </c>
      <c r="H85" s="290">
        <v>135</v>
      </c>
      <c r="I85" s="291" t="s">
        <v>913</v>
      </c>
      <c r="J85" s="296" t="s">
        <v>982</v>
      </c>
      <c r="K85" s="292">
        <f>F85-H85</f>
        <v>-32</v>
      </c>
      <c r="L85" s="293">
        <v>50</v>
      </c>
      <c r="M85" s="294">
        <f t="shared" si="85"/>
        <v>-850</v>
      </c>
      <c r="N85" s="292">
        <v>25</v>
      </c>
      <c r="O85" s="296" t="s">
        <v>557</v>
      </c>
      <c r="P85" s="295">
        <v>45482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90">
        <v>10</v>
      </c>
      <c r="B86" s="295">
        <v>45478</v>
      </c>
      <c r="C86" s="289"/>
      <c r="D86" s="289" t="s">
        <v>960</v>
      </c>
      <c r="E86" s="290" t="s">
        <v>556</v>
      </c>
      <c r="F86" s="290">
        <v>260</v>
      </c>
      <c r="G86" s="290">
        <v>160</v>
      </c>
      <c r="H86" s="290">
        <v>160</v>
      </c>
      <c r="I86" s="291" t="s">
        <v>961</v>
      </c>
      <c r="J86" s="296" t="s">
        <v>964</v>
      </c>
      <c r="K86" s="292">
        <f t="shared" ref="K86" si="86">H86-F86</f>
        <v>-100</v>
      </c>
      <c r="L86" s="293">
        <v>50</v>
      </c>
      <c r="M86" s="294">
        <f t="shared" ref="M86:M87" si="87">(K86*N86)-L86</f>
        <v>-1550</v>
      </c>
      <c r="N86" s="292">
        <v>15</v>
      </c>
      <c r="O86" s="296" t="s">
        <v>557</v>
      </c>
      <c r="P86" s="295">
        <v>45481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48">
        <v>11</v>
      </c>
      <c r="B87" s="287">
        <v>45483</v>
      </c>
      <c r="C87" s="288"/>
      <c r="D87" s="288" t="s">
        <v>950</v>
      </c>
      <c r="E87" s="248" t="s">
        <v>556</v>
      </c>
      <c r="F87" s="248">
        <v>81</v>
      </c>
      <c r="G87" s="248">
        <v>40</v>
      </c>
      <c r="H87" s="248">
        <v>99.5</v>
      </c>
      <c r="I87" s="249" t="s">
        <v>990</v>
      </c>
      <c r="J87" s="284" t="s">
        <v>980</v>
      </c>
      <c r="K87" s="247">
        <f>H87-F87</f>
        <v>18.5</v>
      </c>
      <c r="L87" s="285">
        <v>50</v>
      </c>
      <c r="M87" s="286">
        <f t="shared" si="87"/>
        <v>412.5</v>
      </c>
      <c r="N87" s="247">
        <v>25</v>
      </c>
      <c r="O87" s="284" t="s">
        <v>547</v>
      </c>
      <c r="P87" s="287">
        <v>45483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0">
        <v>12</v>
      </c>
      <c r="B88" s="295">
        <v>45483</v>
      </c>
      <c r="C88" s="289"/>
      <c r="D88" s="289" t="s">
        <v>995</v>
      </c>
      <c r="E88" s="290" t="s">
        <v>556</v>
      </c>
      <c r="F88" s="290">
        <v>72.5</v>
      </c>
      <c r="G88" s="290">
        <v>0</v>
      </c>
      <c r="H88" s="290">
        <v>10</v>
      </c>
      <c r="I88" s="291" t="s">
        <v>996</v>
      </c>
      <c r="J88" s="296" t="s">
        <v>997</v>
      </c>
      <c r="K88" s="292">
        <f t="shared" ref="K88" si="88">H88-F88</f>
        <v>-62.5</v>
      </c>
      <c r="L88" s="293">
        <v>50</v>
      </c>
      <c r="M88" s="294">
        <f t="shared" ref="M88:M89" si="89">(K88*N88)-L88</f>
        <v>-987.5</v>
      </c>
      <c r="N88" s="292">
        <v>15</v>
      </c>
      <c r="O88" s="296" t="s">
        <v>557</v>
      </c>
      <c r="P88" s="295">
        <v>45483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0">
        <v>13</v>
      </c>
      <c r="B89" s="295">
        <v>45489</v>
      </c>
      <c r="C89" s="289"/>
      <c r="D89" s="289" t="s">
        <v>1023</v>
      </c>
      <c r="E89" s="290" t="s">
        <v>556</v>
      </c>
      <c r="F89" s="290">
        <v>52.5</v>
      </c>
      <c r="G89" s="290">
        <v>0</v>
      </c>
      <c r="H89" s="290">
        <v>18</v>
      </c>
      <c r="I89" s="291" t="s">
        <v>1024</v>
      </c>
      <c r="J89" s="296" t="s">
        <v>1039</v>
      </c>
      <c r="K89" s="292">
        <f>H89-F89</f>
        <v>-34.5</v>
      </c>
      <c r="L89" s="293">
        <v>50</v>
      </c>
      <c r="M89" s="294">
        <f t="shared" si="89"/>
        <v>-912.5</v>
      </c>
      <c r="N89" s="292">
        <v>25</v>
      </c>
      <c r="O89" s="296" t="s">
        <v>557</v>
      </c>
      <c r="P89" s="295">
        <v>45491</v>
      </c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74">
        <v>14</v>
      </c>
      <c r="B90" s="376">
        <v>45495</v>
      </c>
      <c r="C90" s="299"/>
      <c r="D90" s="299" t="s">
        <v>1086</v>
      </c>
      <c r="E90" s="297" t="s">
        <v>556</v>
      </c>
      <c r="F90" s="297" t="s">
        <v>1088</v>
      </c>
      <c r="G90" s="297"/>
      <c r="H90" s="297"/>
      <c r="I90" s="300"/>
      <c r="J90" s="378" t="s">
        <v>546</v>
      </c>
      <c r="K90" s="297"/>
      <c r="L90" s="301"/>
      <c r="M90" s="302"/>
      <c r="N90" s="297"/>
      <c r="O90" s="300"/>
      <c r="P90" s="298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75"/>
      <c r="B91" s="377"/>
      <c r="C91" s="299"/>
      <c r="D91" s="299" t="s">
        <v>1087</v>
      </c>
      <c r="E91" s="297" t="s">
        <v>817</v>
      </c>
      <c r="F91" s="297" t="s">
        <v>1089</v>
      </c>
      <c r="G91" s="297"/>
      <c r="H91" s="297"/>
      <c r="I91" s="300"/>
      <c r="J91" s="379"/>
      <c r="K91" s="297"/>
      <c r="L91" s="301"/>
      <c r="M91" s="302"/>
      <c r="N91" s="297"/>
      <c r="O91" s="300"/>
      <c r="P91" s="298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97"/>
      <c r="B92" s="298"/>
      <c r="C92" s="299"/>
      <c r="D92" s="299"/>
      <c r="E92" s="297"/>
      <c r="F92" s="297"/>
      <c r="G92" s="297"/>
      <c r="H92" s="297"/>
      <c r="I92" s="300"/>
      <c r="J92" s="300"/>
      <c r="K92" s="297"/>
      <c r="L92" s="301"/>
      <c r="M92" s="302"/>
      <c r="N92" s="297"/>
      <c r="O92" s="300"/>
      <c r="P92" s="298"/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s="243" customFormat="1" ht="12.75" customHeight="1">
      <c r="A93" s="297"/>
      <c r="B93" s="298"/>
      <c r="C93" s="299"/>
      <c r="D93" s="299"/>
      <c r="E93" s="297"/>
      <c r="F93" s="297"/>
      <c r="G93" s="297"/>
      <c r="H93" s="297"/>
      <c r="I93" s="300"/>
      <c r="J93" s="300"/>
      <c r="K93" s="297"/>
      <c r="L93" s="301"/>
      <c r="M93" s="302"/>
      <c r="N93" s="297"/>
      <c r="O93" s="300"/>
      <c r="P93" s="298"/>
      <c r="Q93" s="239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242"/>
      <c r="AH93" s="240"/>
      <c r="AI93" s="240"/>
      <c r="AJ93" s="241"/>
      <c r="AK93" s="241"/>
      <c r="AL93" s="241"/>
    </row>
    <row r="94" spans="1:38" ht="38.25" customHeight="1">
      <c r="A94" s="91" t="s">
        <v>568</v>
      </c>
      <c r="B94" s="124"/>
      <c r="C94" s="124"/>
      <c r="D94" s="125"/>
      <c r="E94" s="109"/>
      <c r="F94" s="6"/>
      <c r="G94" s="6"/>
      <c r="H94" s="110"/>
      <c r="I94" s="126"/>
      <c r="J94" s="1"/>
      <c r="K94" s="6"/>
      <c r="L94" s="6"/>
      <c r="M94" s="6"/>
      <c r="N94" s="1"/>
      <c r="O94" s="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"/>
      <c r="AH94" s="1"/>
      <c r="AI94" s="1"/>
      <c r="AJ94" s="6"/>
      <c r="AK94" s="1"/>
    </row>
    <row r="95" spans="1:38" ht="38.25">
      <c r="A95" s="92" t="s">
        <v>16</v>
      </c>
      <c r="B95" s="93" t="s">
        <v>521</v>
      </c>
      <c r="C95" s="93"/>
      <c r="D95" s="94" t="s">
        <v>532</v>
      </c>
      <c r="E95" s="93" t="s">
        <v>533</v>
      </c>
      <c r="F95" s="93" t="s">
        <v>534</v>
      </c>
      <c r="G95" s="93" t="s">
        <v>535</v>
      </c>
      <c r="H95" s="93" t="s">
        <v>536</v>
      </c>
      <c r="I95" s="93" t="s">
        <v>537</v>
      </c>
      <c r="J95" s="92" t="s">
        <v>538</v>
      </c>
      <c r="K95" s="113" t="s">
        <v>555</v>
      </c>
      <c r="L95" s="114" t="s">
        <v>540</v>
      </c>
      <c r="M95" s="95" t="s">
        <v>541</v>
      </c>
      <c r="N95" s="93" t="s">
        <v>542</v>
      </c>
      <c r="O95" s="94" t="s">
        <v>543</v>
      </c>
      <c r="P95" s="193" t="s">
        <v>544</v>
      </c>
      <c r="Q95" s="195" t="s">
        <v>812</v>
      </c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37"/>
      <c r="AH95" s="37"/>
      <c r="AI95" s="37"/>
      <c r="AJ95" s="37"/>
      <c r="AK95" s="37"/>
      <c r="AL95" s="37"/>
    </row>
    <row r="96" spans="1:38" ht="12.75" customHeight="1">
      <c r="A96" s="183">
        <v>1</v>
      </c>
      <c r="B96" s="184">
        <v>45356</v>
      </c>
      <c r="C96" s="227"/>
      <c r="D96" s="227" t="s">
        <v>295</v>
      </c>
      <c r="E96" s="183" t="s">
        <v>846</v>
      </c>
      <c r="F96" s="183">
        <v>38.94</v>
      </c>
      <c r="G96" s="183">
        <v>34.64</v>
      </c>
      <c r="H96" s="183"/>
      <c r="I96" s="183" t="s">
        <v>886</v>
      </c>
      <c r="J96" s="183" t="s">
        <v>546</v>
      </c>
      <c r="K96" s="183"/>
      <c r="L96" s="245"/>
      <c r="M96" s="246"/>
      <c r="N96" s="183"/>
      <c r="O96" s="231"/>
      <c r="P96" s="186">
        <f>VLOOKUP(D96,'MidCap Intra'!$B$11:$C$571,2,0)</f>
        <v>37.24</v>
      </c>
      <c r="Q96" s="244"/>
      <c r="R96" s="54" t="s">
        <v>847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</row>
    <row r="97" spans="1:32" ht="12.75" customHeight="1">
      <c r="A97" s="248">
        <v>2</v>
      </c>
      <c r="B97" s="265">
        <v>45477</v>
      </c>
      <c r="C97" s="288"/>
      <c r="D97" s="288" t="s">
        <v>862</v>
      </c>
      <c r="E97" s="248" t="s">
        <v>545</v>
      </c>
      <c r="F97" s="248">
        <v>540</v>
      </c>
      <c r="G97" s="248">
        <v>489</v>
      </c>
      <c r="H97" s="248">
        <v>604</v>
      </c>
      <c r="I97" s="248" t="s">
        <v>946</v>
      </c>
      <c r="J97" s="247" t="s">
        <v>966</v>
      </c>
      <c r="K97" s="247">
        <f t="shared" ref="K97" si="90">H97-F97</f>
        <v>64</v>
      </c>
      <c r="L97" s="261">
        <f t="shared" ref="L97" si="91">(F97*-0.3)/100</f>
        <v>-1.62</v>
      </c>
      <c r="M97" s="262">
        <f t="shared" ref="M97" si="92">(K97+L97)/F97</f>
        <v>0.11551851851851852</v>
      </c>
      <c r="N97" s="247" t="s">
        <v>547</v>
      </c>
      <c r="O97" s="263">
        <v>45481</v>
      </c>
      <c r="P97" s="264"/>
      <c r="Q97" s="244"/>
      <c r="R97" s="54" t="s">
        <v>847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183"/>
      <c r="B98" s="184"/>
      <c r="C98" s="227"/>
      <c r="D98" s="227"/>
      <c r="E98" s="183"/>
      <c r="F98" s="183"/>
      <c r="G98" s="183"/>
      <c r="H98" s="183"/>
      <c r="I98" s="183"/>
      <c r="J98" s="183"/>
      <c r="K98" s="183"/>
      <c r="L98" s="245"/>
      <c r="M98" s="246"/>
      <c r="N98" s="183"/>
      <c r="O98" s="231"/>
      <c r="P98" s="186"/>
      <c r="Q98" s="24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183"/>
      <c r="B99" s="184"/>
      <c r="C99" s="227"/>
      <c r="D99" s="227"/>
      <c r="E99" s="183"/>
      <c r="F99" s="183"/>
      <c r="G99" s="183"/>
      <c r="H99" s="183"/>
      <c r="I99" s="183"/>
      <c r="J99" s="183"/>
      <c r="K99" s="183"/>
      <c r="L99" s="245"/>
      <c r="M99" s="246"/>
      <c r="N99" s="183"/>
      <c r="O99" s="231"/>
      <c r="P99" s="184"/>
      <c r="Q99" s="24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103" t="s">
        <v>548</v>
      </c>
      <c r="B100" s="103"/>
      <c r="C100" s="103"/>
      <c r="D100" s="54"/>
      <c r="E100" s="37"/>
      <c r="F100" s="108" t="s">
        <v>550</v>
      </c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2" ht="12.75" customHeight="1">
      <c r="A101" s="107" t="s">
        <v>549</v>
      </c>
      <c r="B101" s="103"/>
      <c r="C101" s="103"/>
      <c r="D101" s="54"/>
      <c r="E101" s="37"/>
      <c r="F101" s="108" t="s">
        <v>553</v>
      </c>
      <c r="G101" s="54"/>
      <c r="H101" s="54" t="s">
        <v>570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2" ht="12.75" customHeight="1">
      <c r="A102" s="54"/>
      <c r="B102" s="54"/>
      <c r="C102" s="103"/>
      <c r="D102" s="54"/>
      <c r="E102" s="37"/>
      <c r="F102" s="10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2" ht="12.75" customHeight="1">
      <c r="A103" s="54"/>
      <c r="B103" s="54"/>
      <c r="C103" s="103"/>
      <c r="D103" s="54"/>
      <c r="E103" s="37"/>
      <c r="F103" s="108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2" ht="12.75" customHeight="1">
      <c r="A104" s="54"/>
      <c r="B104" s="54"/>
      <c r="C104" s="103"/>
      <c r="D104" s="54"/>
      <c r="E104" s="37"/>
      <c r="F104" s="10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103"/>
      <c r="D106" s="54"/>
      <c r="E106" s="37"/>
      <c r="F106" s="10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12.75" customHeight="1">
      <c r="A107" s="54"/>
      <c r="B107" s="54"/>
      <c r="C107" s="103"/>
      <c r="D107" s="54"/>
      <c r="E107" s="37"/>
      <c r="F107" s="108"/>
      <c r="G107" s="54"/>
      <c r="H107" s="37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12.75" customHeight="1">
      <c r="A108" s="54"/>
      <c r="B108" s="54"/>
      <c r="C108" s="103"/>
      <c r="D108" s="54"/>
      <c r="E108" s="37"/>
      <c r="F108" s="108"/>
      <c r="G108" s="54"/>
      <c r="H108" s="37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54"/>
      <c r="B109" s="54"/>
      <c r="C109" s="97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38.25" customHeight="1">
      <c r="A110" s="37"/>
      <c r="B110" s="127" t="s">
        <v>571</v>
      </c>
      <c r="C110" s="127"/>
      <c r="D110" s="54"/>
      <c r="E110" s="127"/>
      <c r="F110" s="6"/>
      <c r="G110" s="6"/>
      <c r="H110" s="111"/>
      <c r="I110" s="6"/>
      <c r="J110" s="111"/>
      <c r="K110" s="112"/>
      <c r="L110" s="6"/>
      <c r="M110" s="6"/>
      <c r="N110" s="1"/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12.75" customHeight="1">
      <c r="A111" s="92" t="s">
        <v>16</v>
      </c>
      <c r="B111" s="93" t="s">
        <v>521</v>
      </c>
      <c r="C111" s="93"/>
      <c r="D111" s="94" t="s">
        <v>532</v>
      </c>
      <c r="E111" s="93" t="s">
        <v>533</v>
      </c>
      <c r="F111" s="93" t="s">
        <v>534</v>
      </c>
      <c r="G111" s="93" t="s">
        <v>572</v>
      </c>
      <c r="H111" s="93" t="s">
        <v>573</v>
      </c>
      <c r="I111" s="93" t="s">
        <v>537</v>
      </c>
      <c r="J111" s="128" t="s">
        <v>538</v>
      </c>
      <c r="K111" s="93" t="s">
        <v>539</v>
      </c>
      <c r="L111" s="93" t="s">
        <v>574</v>
      </c>
      <c r="M111" s="93" t="s">
        <v>542</v>
      </c>
      <c r="N111" s="94" t="s">
        <v>543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129">
        <v>1</v>
      </c>
      <c r="B112" s="130">
        <v>41579</v>
      </c>
      <c r="C112" s="130"/>
      <c r="D112" s="131" t="s">
        <v>575</v>
      </c>
      <c r="E112" s="132" t="s">
        <v>545</v>
      </c>
      <c r="F112" s="133">
        <v>82</v>
      </c>
      <c r="G112" s="132" t="s">
        <v>576</v>
      </c>
      <c r="H112" s="132">
        <v>100</v>
      </c>
      <c r="I112" s="134">
        <v>100</v>
      </c>
      <c r="J112" s="135" t="s">
        <v>577</v>
      </c>
      <c r="K112" s="136">
        <f t="shared" ref="K112:K143" si="93">H112-F112</f>
        <v>18</v>
      </c>
      <c r="L112" s="137">
        <f t="shared" ref="L112:L143" si="94">K112/F112</f>
        <v>0.21951219512195122</v>
      </c>
      <c r="M112" s="132" t="s">
        <v>547</v>
      </c>
      <c r="N112" s="138">
        <v>42657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2</v>
      </c>
      <c r="B113" s="130">
        <v>41794</v>
      </c>
      <c r="C113" s="130"/>
      <c r="D113" s="131" t="s">
        <v>578</v>
      </c>
      <c r="E113" s="132" t="s">
        <v>556</v>
      </c>
      <c r="F113" s="133">
        <v>257</v>
      </c>
      <c r="G113" s="132" t="s">
        <v>576</v>
      </c>
      <c r="H113" s="132">
        <v>300</v>
      </c>
      <c r="I113" s="134">
        <v>300</v>
      </c>
      <c r="J113" s="135" t="s">
        <v>577</v>
      </c>
      <c r="K113" s="136">
        <f t="shared" si="93"/>
        <v>43</v>
      </c>
      <c r="L113" s="137">
        <f t="shared" si="94"/>
        <v>0.16731517509727625</v>
      </c>
      <c r="M113" s="132" t="s">
        <v>547</v>
      </c>
      <c r="N113" s="138">
        <v>41822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3</v>
      </c>
      <c r="B114" s="130">
        <v>41828</v>
      </c>
      <c r="C114" s="130"/>
      <c r="D114" s="131" t="s">
        <v>579</v>
      </c>
      <c r="E114" s="132" t="s">
        <v>556</v>
      </c>
      <c r="F114" s="133">
        <v>393</v>
      </c>
      <c r="G114" s="132" t="s">
        <v>576</v>
      </c>
      <c r="H114" s="132">
        <v>468</v>
      </c>
      <c r="I114" s="134">
        <v>468</v>
      </c>
      <c r="J114" s="135" t="s">
        <v>577</v>
      </c>
      <c r="K114" s="136">
        <f t="shared" si="93"/>
        <v>75</v>
      </c>
      <c r="L114" s="137">
        <f t="shared" si="94"/>
        <v>0.19083969465648856</v>
      </c>
      <c r="M114" s="132" t="s">
        <v>547</v>
      </c>
      <c r="N114" s="138">
        <v>41863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4</v>
      </c>
      <c r="B115" s="130">
        <v>41857</v>
      </c>
      <c r="C115" s="130"/>
      <c r="D115" s="131" t="s">
        <v>580</v>
      </c>
      <c r="E115" s="132" t="s">
        <v>556</v>
      </c>
      <c r="F115" s="133">
        <v>205</v>
      </c>
      <c r="G115" s="132" t="s">
        <v>576</v>
      </c>
      <c r="H115" s="132">
        <v>275</v>
      </c>
      <c r="I115" s="134">
        <v>250</v>
      </c>
      <c r="J115" s="135" t="s">
        <v>577</v>
      </c>
      <c r="K115" s="136">
        <f t="shared" si="93"/>
        <v>70</v>
      </c>
      <c r="L115" s="137">
        <f t="shared" si="94"/>
        <v>0.34146341463414637</v>
      </c>
      <c r="M115" s="132" t="s">
        <v>547</v>
      </c>
      <c r="N115" s="138">
        <v>41962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</v>
      </c>
      <c r="B116" s="130">
        <v>41886</v>
      </c>
      <c r="C116" s="130"/>
      <c r="D116" s="131" t="s">
        <v>581</v>
      </c>
      <c r="E116" s="132" t="s">
        <v>556</v>
      </c>
      <c r="F116" s="133">
        <v>162</v>
      </c>
      <c r="G116" s="132" t="s">
        <v>576</v>
      </c>
      <c r="H116" s="132">
        <v>190</v>
      </c>
      <c r="I116" s="134">
        <v>190</v>
      </c>
      <c r="J116" s="135" t="s">
        <v>577</v>
      </c>
      <c r="K116" s="136">
        <f t="shared" si="93"/>
        <v>28</v>
      </c>
      <c r="L116" s="137">
        <f t="shared" si="94"/>
        <v>0.1728395061728395</v>
      </c>
      <c r="M116" s="132" t="s">
        <v>547</v>
      </c>
      <c r="N116" s="138">
        <v>42006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6</v>
      </c>
      <c r="B117" s="130">
        <v>41886</v>
      </c>
      <c r="C117" s="130"/>
      <c r="D117" s="131" t="s">
        <v>582</v>
      </c>
      <c r="E117" s="132" t="s">
        <v>556</v>
      </c>
      <c r="F117" s="133">
        <v>75</v>
      </c>
      <c r="G117" s="132" t="s">
        <v>576</v>
      </c>
      <c r="H117" s="132">
        <v>91.5</v>
      </c>
      <c r="I117" s="134" t="s">
        <v>569</v>
      </c>
      <c r="J117" s="135" t="s">
        <v>583</v>
      </c>
      <c r="K117" s="136">
        <f t="shared" si="93"/>
        <v>16.5</v>
      </c>
      <c r="L117" s="137">
        <f t="shared" si="94"/>
        <v>0.22</v>
      </c>
      <c r="M117" s="132" t="s">
        <v>547</v>
      </c>
      <c r="N117" s="138">
        <v>41954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7</v>
      </c>
      <c r="B118" s="130">
        <v>41913</v>
      </c>
      <c r="C118" s="130"/>
      <c r="D118" s="131" t="s">
        <v>584</v>
      </c>
      <c r="E118" s="132" t="s">
        <v>556</v>
      </c>
      <c r="F118" s="133">
        <v>850</v>
      </c>
      <c r="G118" s="132" t="s">
        <v>576</v>
      </c>
      <c r="H118" s="132">
        <v>982.5</v>
      </c>
      <c r="I118" s="134">
        <v>1050</v>
      </c>
      <c r="J118" s="135" t="s">
        <v>585</v>
      </c>
      <c r="K118" s="136">
        <f t="shared" si="93"/>
        <v>132.5</v>
      </c>
      <c r="L118" s="137">
        <f t="shared" si="94"/>
        <v>0.15588235294117647</v>
      </c>
      <c r="M118" s="132" t="s">
        <v>547</v>
      </c>
      <c r="N118" s="138">
        <v>42039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8</v>
      </c>
      <c r="B119" s="130">
        <v>41913</v>
      </c>
      <c r="C119" s="130"/>
      <c r="D119" s="131" t="s">
        <v>586</v>
      </c>
      <c r="E119" s="132" t="s">
        <v>556</v>
      </c>
      <c r="F119" s="133">
        <v>475</v>
      </c>
      <c r="G119" s="132" t="s">
        <v>576</v>
      </c>
      <c r="H119" s="132">
        <v>515</v>
      </c>
      <c r="I119" s="134">
        <v>600</v>
      </c>
      <c r="J119" s="135" t="s">
        <v>587</v>
      </c>
      <c r="K119" s="136">
        <f t="shared" si="93"/>
        <v>40</v>
      </c>
      <c r="L119" s="137">
        <f t="shared" si="94"/>
        <v>8.4210526315789472E-2</v>
      </c>
      <c r="M119" s="132" t="s">
        <v>547</v>
      </c>
      <c r="N119" s="138">
        <v>41939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9</v>
      </c>
      <c r="B120" s="130">
        <v>41913</v>
      </c>
      <c r="C120" s="130"/>
      <c r="D120" s="131" t="s">
        <v>588</v>
      </c>
      <c r="E120" s="132" t="s">
        <v>556</v>
      </c>
      <c r="F120" s="133">
        <v>86</v>
      </c>
      <c r="G120" s="132" t="s">
        <v>576</v>
      </c>
      <c r="H120" s="132">
        <v>99</v>
      </c>
      <c r="I120" s="134">
        <v>140</v>
      </c>
      <c r="J120" s="135" t="s">
        <v>589</v>
      </c>
      <c r="K120" s="136">
        <f t="shared" si="93"/>
        <v>13</v>
      </c>
      <c r="L120" s="137">
        <f t="shared" si="94"/>
        <v>0.15116279069767441</v>
      </c>
      <c r="M120" s="132" t="s">
        <v>547</v>
      </c>
      <c r="N120" s="138">
        <v>41939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10</v>
      </c>
      <c r="B121" s="130">
        <v>41926</v>
      </c>
      <c r="C121" s="130"/>
      <c r="D121" s="131" t="s">
        <v>590</v>
      </c>
      <c r="E121" s="132" t="s">
        <v>556</v>
      </c>
      <c r="F121" s="133">
        <v>496.6</v>
      </c>
      <c r="G121" s="132" t="s">
        <v>576</v>
      </c>
      <c r="H121" s="132">
        <v>621</v>
      </c>
      <c r="I121" s="134">
        <v>580</v>
      </c>
      <c r="J121" s="135" t="s">
        <v>577</v>
      </c>
      <c r="K121" s="136">
        <f t="shared" si="93"/>
        <v>124.39999999999998</v>
      </c>
      <c r="L121" s="137">
        <f t="shared" si="94"/>
        <v>0.25050342327829234</v>
      </c>
      <c r="M121" s="132" t="s">
        <v>547</v>
      </c>
      <c r="N121" s="138">
        <v>42605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11</v>
      </c>
      <c r="B122" s="130">
        <v>41926</v>
      </c>
      <c r="C122" s="130"/>
      <c r="D122" s="131" t="s">
        <v>591</v>
      </c>
      <c r="E122" s="132" t="s">
        <v>556</v>
      </c>
      <c r="F122" s="133">
        <v>2481.9</v>
      </c>
      <c r="G122" s="132" t="s">
        <v>576</v>
      </c>
      <c r="H122" s="132">
        <v>2840</v>
      </c>
      <c r="I122" s="134">
        <v>2870</v>
      </c>
      <c r="J122" s="135" t="s">
        <v>592</v>
      </c>
      <c r="K122" s="136">
        <f t="shared" si="93"/>
        <v>358.09999999999991</v>
      </c>
      <c r="L122" s="137">
        <f t="shared" si="94"/>
        <v>0.14428462065353154</v>
      </c>
      <c r="M122" s="132" t="s">
        <v>547</v>
      </c>
      <c r="N122" s="138">
        <v>42017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12</v>
      </c>
      <c r="B123" s="130">
        <v>41928</v>
      </c>
      <c r="C123" s="130"/>
      <c r="D123" s="131" t="s">
        <v>593</v>
      </c>
      <c r="E123" s="132" t="s">
        <v>556</v>
      </c>
      <c r="F123" s="133">
        <v>84.5</v>
      </c>
      <c r="G123" s="132" t="s">
        <v>576</v>
      </c>
      <c r="H123" s="132">
        <v>93</v>
      </c>
      <c r="I123" s="134">
        <v>110</v>
      </c>
      <c r="J123" s="135" t="s">
        <v>594</v>
      </c>
      <c r="K123" s="136">
        <f t="shared" si="93"/>
        <v>8.5</v>
      </c>
      <c r="L123" s="137">
        <f t="shared" si="94"/>
        <v>0.10059171597633136</v>
      </c>
      <c r="M123" s="132" t="s">
        <v>547</v>
      </c>
      <c r="N123" s="138">
        <v>41939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13</v>
      </c>
      <c r="B124" s="130">
        <v>41928</v>
      </c>
      <c r="C124" s="130"/>
      <c r="D124" s="131" t="s">
        <v>595</v>
      </c>
      <c r="E124" s="132" t="s">
        <v>556</v>
      </c>
      <c r="F124" s="133">
        <v>401</v>
      </c>
      <c r="G124" s="132" t="s">
        <v>576</v>
      </c>
      <c r="H124" s="132">
        <v>428</v>
      </c>
      <c r="I124" s="134">
        <v>450</v>
      </c>
      <c r="J124" s="135" t="s">
        <v>596</v>
      </c>
      <c r="K124" s="136">
        <f t="shared" si="93"/>
        <v>27</v>
      </c>
      <c r="L124" s="137">
        <f t="shared" si="94"/>
        <v>6.7331670822942641E-2</v>
      </c>
      <c r="M124" s="132" t="s">
        <v>547</v>
      </c>
      <c r="N124" s="138">
        <v>42020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14</v>
      </c>
      <c r="B125" s="130">
        <v>41928</v>
      </c>
      <c r="C125" s="130"/>
      <c r="D125" s="131" t="s">
        <v>597</v>
      </c>
      <c r="E125" s="132" t="s">
        <v>556</v>
      </c>
      <c r="F125" s="133">
        <v>101</v>
      </c>
      <c r="G125" s="132" t="s">
        <v>576</v>
      </c>
      <c r="H125" s="132">
        <v>112</v>
      </c>
      <c r="I125" s="134">
        <v>120</v>
      </c>
      <c r="J125" s="135" t="s">
        <v>598</v>
      </c>
      <c r="K125" s="136">
        <f t="shared" si="93"/>
        <v>11</v>
      </c>
      <c r="L125" s="137">
        <f t="shared" si="94"/>
        <v>0.10891089108910891</v>
      </c>
      <c r="M125" s="132" t="s">
        <v>547</v>
      </c>
      <c r="N125" s="138">
        <v>41939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15</v>
      </c>
      <c r="B126" s="130">
        <v>41954</v>
      </c>
      <c r="C126" s="130"/>
      <c r="D126" s="131" t="s">
        <v>599</v>
      </c>
      <c r="E126" s="132" t="s">
        <v>556</v>
      </c>
      <c r="F126" s="133">
        <v>59</v>
      </c>
      <c r="G126" s="132" t="s">
        <v>576</v>
      </c>
      <c r="H126" s="132">
        <v>76</v>
      </c>
      <c r="I126" s="134">
        <v>76</v>
      </c>
      <c r="J126" s="135" t="s">
        <v>577</v>
      </c>
      <c r="K126" s="136">
        <f t="shared" si="93"/>
        <v>17</v>
      </c>
      <c r="L126" s="137">
        <f t="shared" si="94"/>
        <v>0.28813559322033899</v>
      </c>
      <c r="M126" s="132" t="s">
        <v>547</v>
      </c>
      <c r="N126" s="138">
        <v>43032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16</v>
      </c>
      <c r="B127" s="130">
        <v>41954</v>
      </c>
      <c r="C127" s="130"/>
      <c r="D127" s="131" t="s">
        <v>588</v>
      </c>
      <c r="E127" s="132" t="s">
        <v>556</v>
      </c>
      <c r="F127" s="133">
        <v>99</v>
      </c>
      <c r="G127" s="132" t="s">
        <v>576</v>
      </c>
      <c r="H127" s="132">
        <v>120</v>
      </c>
      <c r="I127" s="134">
        <v>120</v>
      </c>
      <c r="J127" s="135" t="s">
        <v>565</v>
      </c>
      <c r="K127" s="136">
        <f t="shared" si="93"/>
        <v>21</v>
      </c>
      <c r="L127" s="137">
        <f t="shared" si="94"/>
        <v>0.21212121212121213</v>
      </c>
      <c r="M127" s="132" t="s">
        <v>547</v>
      </c>
      <c r="N127" s="138">
        <v>41960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17</v>
      </c>
      <c r="B128" s="130">
        <v>41956</v>
      </c>
      <c r="C128" s="130"/>
      <c r="D128" s="131" t="s">
        <v>600</v>
      </c>
      <c r="E128" s="132" t="s">
        <v>556</v>
      </c>
      <c r="F128" s="133">
        <v>22</v>
      </c>
      <c r="G128" s="132" t="s">
        <v>576</v>
      </c>
      <c r="H128" s="132">
        <v>33.549999999999997</v>
      </c>
      <c r="I128" s="134">
        <v>32</v>
      </c>
      <c r="J128" s="135" t="s">
        <v>601</v>
      </c>
      <c r="K128" s="136">
        <f t="shared" si="93"/>
        <v>11.549999999999997</v>
      </c>
      <c r="L128" s="137">
        <f t="shared" si="94"/>
        <v>0.52499999999999991</v>
      </c>
      <c r="M128" s="132" t="s">
        <v>547</v>
      </c>
      <c r="N128" s="138">
        <v>42188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18</v>
      </c>
      <c r="B129" s="130">
        <v>41976</v>
      </c>
      <c r="C129" s="130"/>
      <c r="D129" s="131" t="s">
        <v>602</v>
      </c>
      <c r="E129" s="132" t="s">
        <v>556</v>
      </c>
      <c r="F129" s="133">
        <v>440</v>
      </c>
      <c r="G129" s="132" t="s">
        <v>576</v>
      </c>
      <c r="H129" s="132">
        <v>520</v>
      </c>
      <c r="I129" s="134">
        <v>520</v>
      </c>
      <c r="J129" s="135" t="s">
        <v>603</v>
      </c>
      <c r="K129" s="136">
        <f t="shared" si="93"/>
        <v>80</v>
      </c>
      <c r="L129" s="137">
        <f t="shared" si="94"/>
        <v>0.18181818181818182</v>
      </c>
      <c r="M129" s="132" t="s">
        <v>547</v>
      </c>
      <c r="N129" s="138">
        <v>42208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19</v>
      </c>
      <c r="B130" s="130">
        <v>41976</v>
      </c>
      <c r="C130" s="130"/>
      <c r="D130" s="131" t="s">
        <v>604</v>
      </c>
      <c r="E130" s="132" t="s">
        <v>556</v>
      </c>
      <c r="F130" s="133">
        <v>360</v>
      </c>
      <c r="G130" s="132" t="s">
        <v>576</v>
      </c>
      <c r="H130" s="132">
        <v>427</v>
      </c>
      <c r="I130" s="134">
        <v>425</v>
      </c>
      <c r="J130" s="135" t="s">
        <v>605</v>
      </c>
      <c r="K130" s="136">
        <f t="shared" si="93"/>
        <v>67</v>
      </c>
      <c r="L130" s="137">
        <f t="shared" si="94"/>
        <v>0.18611111111111112</v>
      </c>
      <c r="M130" s="132" t="s">
        <v>547</v>
      </c>
      <c r="N130" s="138">
        <v>42058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20</v>
      </c>
      <c r="B131" s="130">
        <v>42012</v>
      </c>
      <c r="C131" s="130"/>
      <c r="D131" s="131" t="s">
        <v>606</v>
      </c>
      <c r="E131" s="132" t="s">
        <v>556</v>
      </c>
      <c r="F131" s="133">
        <v>360</v>
      </c>
      <c r="G131" s="132" t="s">
        <v>576</v>
      </c>
      <c r="H131" s="132">
        <v>455</v>
      </c>
      <c r="I131" s="134">
        <v>420</v>
      </c>
      <c r="J131" s="135" t="s">
        <v>607</v>
      </c>
      <c r="K131" s="136">
        <f t="shared" si="93"/>
        <v>95</v>
      </c>
      <c r="L131" s="137">
        <f t="shared" si="94"/>
        <v>0.2638888888888889</v>
      </c>
      <c r="M131" s="132" t="s">
        <v>547</v>
      </c>
      <c r="N131" s="138">
        <v>42024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21</v>
      </c>
      <c r="B132" s="130">
        <v>42012</v>
      </c>
      <c r="C132" s="130"/>
      <c r="D132" s="131" t="s">
        <v>608</v>
      </c>
      <c r="E132" s="132" t="s">
        <v>556</v>
      </c>
      <c r="F132" s="133">
        <v>130</v>
      </c>
      <c r="G132" s="132"/>
      <c r="H132" s="132">
        <v>175.5</v>
      </c>
      <c r="I132" s="134">
        <v>165</v>
      </c>
      <c r="J132" s="135" t="s">
        <v>609</v>
      </c>
      <c r="K132" s="136">
        <f t="shared" si="93"/>
        <v>45.5</v>
      </c>
      <c r="L132" s="137">
        <f t="shared" si="94"/>
        <v>0.35</v>
      </c>
      <c r="M132" s="132" t="s">
        <v>547</v>
      </c>
      <c r="N132" s="138">
        <v>43088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22</v>
      </c>
      <c r="B133" s="130">
        <v>42040</v>
      </c>
      <c r="C133" s="130"/>
      <c r="D133" s="131" t="s">
        <v>387</v>
      </c>
      <c r="E133" s="132" t="s">
        <v>545</v>
      </c>
      <c r="F133" s="133">
        <v>98</v>
      </c>
      <c r="G133" s="132"/>
      <c r="H133" s="132">
        <v>120</v>
      </c>
      <c r="I133" s="134">
        <v>120</v>
      </c>
      <c r="J133" s="135" t="s">
        <v>577</v>
      </c>
      <c r="K133" s="136">
        <f t="shared" si="93"/>
        <v>22</v>
      </c>
      <c r="L133" s="137">
        <f t="shared" si="94"/>
        <v>0.22448979591836735</v>
      </c>
      <c r="M133" s="132" t="s">
        <v>547</v>
      </c>
      <c r="N133" s="138">
        <v>42753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23</v>
      </c>
      <c r="B134" s="130">
        <v>42040</v>
      </c>
      <c r="C134" s="130"/>
      <c r="D134" s="131" t="s">
        <v>610</v>
      </c>
      <c r="E134" s="132" t="s">
        <v>545</v>
      </c>
      <c r="F134" s="133">
        <v>196</v>
      </c>
      <c r="G134" s="132"/>
      <c r="H134" s="132">
        <v>262</v>
      </c>
      <c r="I134" s="134">
        <v>255</v>
      </c>
      <c r="J134" s="135" t="s">
        <v>577</v>
      </c>
      <c r="K134" s="136">
        <f t="shared" si="93"/>
        <v>66</v>
      </c>
      <c r="L134" s="137">
        <f t="shared" si="94"/>
        <v>0.33673469387755101</v>
      </c>
      <c r="M134" s="132" t="s">
        <v>547</v>
      </c>
      <c r="N134" s="138">
        <v>42599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9">
        <v>24</v>
      </c>
      <c r="B135" s="140">
        <v>42067</v>
      </c>
      <c r="C135" s="140"/>
      <c r="D135" s="141" t="s">
        <v>386</v>
      </c>
      <c r="E135" s="142" t="s">
        <v>545</v>
      </c>
      <c r="F135" s="143">
        <v>235</v>
      </c>
      <c r="G135" s="143"/>
      <c r="H135" s="144">
        <v>77</v>
      </c>
      <c r="I135" s="144" t="s">
        <v>611</v>
      </c>
      <c r="J135" s="145" t="s">
        <v>612</v>
      </c>
      <c r="K135" s="146">
        <f t="shared" si="93"/>
        <v>-158</v>
      </c>
      <c r="L135" s="147">
        <f t="shared" si="94"/>
        <v>-0.67234042553191486</v>
      </c>
      <c r="M135" s="143" t="s">
        <v>557</v>
      </c>
      <c r="N135" s="140">
        <v>43522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25</v>
      </c>
      <c r="B136" s="130">
        <v>42067</v>
      </c>
      <c r="C136" s="130"/>
      <c r="D136" s="131" t="s">
        <v>613</v>
      </c>
      <c r="E136" s="132" t="s">
        <v>545</v>
      </c>
      <c r="F136" s="133">
        <v>185</v>
      </c>
      <c r="G136" s="132"/>
      <c r="H136" s="132">
        <v>224</v>
      </c>
      <c r="I136" s="134" t="s">
        <v>614</v>
      </c>
      <c r="J136" s="135" t="s">
        <v>577</v>
      </c>
      <c r="K136" s="136">
        <f t="shared" si="93"/>
        <v>39</v>
      </c>
      <c r="L136" s="137">
        <f t="shared" si="94"/>
        <v>0.21081081081081082</v>
      </c>
      <c r="M136" s="132" t="s">
        <v>547</v>
      </c>
      <c r="N136" s="138">
        <v>42647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26</v>
      </c>
      <c r="B137" s="140">
        <v>42090</v>
      </c>
      <c r="C137" s="140"/>
      <c r="D137" s="148" t="s">
        <v>615</v>
      </c>
      <c r="E137" s="143" t="s">
        <v>545</v>
      </c>
      <c r="F137" s="143">
        <v>49.5</v>
      </c>
      <c r="G137" s="144"/>
      <c r="H137" s="144">
        <v>15.85</v>
      </c>
      <c r="I137" s="144">
        <v>67</v>
      </c>
      <c r="J137" s="145" t="s">
        <v>616</v>
      </c>
      <c r="K137" s="144">
        <f t="shared" si="93"/>
        <v>-33.65</v>
      </c>
      <c r="L137" s="149">
        <f t="shared" si="94"/>
        <v>-0.67979797979797973</v>
      </c>
      <c r="M137" s="143" t="s">
        <v>557</v>
      </c>
      <c r="N137" s="150">
        <v>43627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27</v>
      </c>
      <c r="B138" s="130">
        <v>42093</v>
      </c>
      <c r="C138" s="130"/>
      <c r="D138" s="131" t="s">
        <v>617</v>
      </c>
      <c r="E138" s="132" t="s">
        <v>545</v>
      </c>
      <c r="F138" s="133">
        <v>183.5</v>
      </c>
      <c r="G138" s="132"/>
      <c r="H138" s="132">
        <v>219</v>
      </c>
      <c r="I138" s="134">
        <v>218</v>
      </c>
      <c r="J138" s="135" t="s">
        <v>618</v>
      </c>
      <c r="K138" s="136">
        <f t="shared" si="93"/>
        <v>35.5</v>
      </c>
      <c r="L138" s="137">
        <f t="shared" si="94"/>
        <v>0.19346049046321526</v>
      </c>
      <c r="M138" s="132" t="s">
        <v>547</v>
      </c>
      <c r="N138" s="138">
        <v>42103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28</v>
      </c>
      <c r="B139" s="130">
        <v>42114</v>
      </c>
      <c r="C139" s="130"/>
      <c r="D139" s="131" t="s">
        <v>619</v>
      </c>
      <c r="E139" s="132" t="s">
        <v>545</v>
      </c>
      <c r="F139" s="133">
        <f>(227+237)/2</f>
        <v>232</v>
      </c>
      <c r="G139" s="132"/>
      <c r="H139" s="132">
        <v>298</v>
      </c>
      <c r="I139" s="134">
        <v>298</v>
      </c>
      <c r="J139" s="135" t="s">
        <v>577</v>
      </c>
      <c r="K139" s="136">
        <f t="shared" si="93"/>
        <v>66</v>
      </c>
      <c r="L139" s="137">
        <f t="shared" si="94"/>
        <v>0.28448275862068967</v>
      </c>
      <c r="M139" s="132" t="s">
        <v>547</v>
      </c>
      <c r="N139" s="138">
        <v>42823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29</v>
      </c>
      <c r="B140" s="130">
        <v>42128</v>
      </c>
      <c r="C140" s="130"/>
      <c r="D140" s="131" t="s">
        <v>620</v>
      </c>
      <c r="E140" s="132" t="s">
        <v>556</v>
      </c>
      <c r="F140" s="133">
        <v>385</v>
      </c>
      <c r="G140" s="132"/>
      <c r="H140" s="132">
        <f>212.5+331</f>
        <v>543.5</v>
      </c>
      <c r="I140" s="134">
        <v>510</v>
      </c>
      <c r="J140" s="135" t="s">
        <v>621</v>
      </c>
      <c r="K140" s="136">
        <f t="shared" si="93"/>
        <v>158.5</v>
      </c>
      <c r="L140" s="137">
        <f t="shared" si="94"/>
        <v>0.41168831168831171</v>
      </c>
      <c r="M140" s="132" t="s">
        <v>547</v>
      </c>
      <c r="N140" s="138">
        <v>42235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30</v>
      </c>
      <c r="B141" s="130">
        <v>42128</v>
      </c>
      <c r="C141" s="130"/>
      <c r="D141" s="131" t="s">
        <v>622</v>
      </c>
      <c r="E141" s="132" t="s">
        <v>556</v>
      </c>
      <c r="F141" s="133">
        <v>115.5</v>
      </c>
      <c r="G141" s="132"/>
      <c r="H141" s="132">
        <v>146</v>
      </c>
      <c r="I141" s="134">
        <v>142</v>
      </c>
      <c r="J141" s="135" t="s">
        <v>623</v>
      </c>
      <c r="K141" s="136">
        <f t="shared" si="93"/>
        <v>30.5</v>
      </c>
      <c r="L141" s="137">
        <f t="shared" si="94"/>
        <v>0.26406926406926406</v>
      </c>
      <c r="M141" s="132" t="s">
        <v>547</v>
      </c>
      <c r="N141" s="138">
        <v>42202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31</v>
      </c>
      <c r="B142" s="130">
        <v>42151</v>
      </c>
      <c r="C142" s="130"/>
      <c r="D142" s="131" t="s">
        <v>501</v>
      </c>
      <c r="E142" s="132" t="s">
        <v>556</v>
      </c>
      <c r="F142" s="133">
        <v>237.5</v>
      </c>
      <c r="G142" s="132"/>
      <c r="H142" s="132">
        <v>279.5</v>
      </c>
      <c r="I142" s="134">
        <v>278</v>
      </c>
      <c r="J142" s="135" t="s">
        <v>577</v>
      </c>
      <c r="K142" s="136">
        <f t="shared" si="93"/>
        <v>42</v>
      </c>
      <c r="L142" s="137">
        <f t="shared" si="94"/>
        <v>0.17684210526315788</v>
      </c>
      <c r="M142" s="132" t="s">
        <v>547</v>
      </c>
      <c r="N142" s="138">
        <v>42222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32</v>
      </c>
      <c r="B143" s="130">
        <v>42174</v>
      </c>
      <c r="C143" s="130"/>
      <c r="D143" s="131" t="s">
        <v>595</v>
      </c>
      <c r="E143" s="132" t="s">
        <v>545</v>
      </c>
      <c r="F143" s="133">
        <v>340</v>
      </c>
      <c r="G143" s="132"/>
      <c r="H143" s="132">
        <v>448</v>
      </c>
      <c r="I143" s="134">
        <v>448</v>
      </c>
      <c r="J143" s="135" t="s">
        <v>577</v>
      </c>
      <c r="K143" s="136">
        <f t="shared" si="93"/>
        <v>108</v>
      </c>
      <c r="L143" s="137">
        <f t="shared" si="94"/>
        <v>0.31764705882352939</v>
      </c>
      <c r="M143" s="132" t="s">
        <v>547</v>
      </c>
      <c r="N143" s="138">
        <v>43018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33</v>
      </c>
      <c r="B144" s="130">
        <v>42191</v>
      </c>
      <c r="C144" s="130"/>
      <c r="D144" s="131" t="s">
        <v>624</v>
      </c>
      <c r="E144" s="132" t="s">
        <v>545</v>
      </c>
      <c r="F144" s="133">
        <v>390</v>
      </c>
      <c r="G144" s="132"/>
      <c r="H144" s="132">
        <v>460</v>
      </c>
      <c r="I144" s="134">
        <v>460</v>
      </c>
      <c r="J144" s="135" t="s">
        <v>577</v>
      </c>
      <c r="K144" s="136">
        <f t="shared" ref="K144:K164" si="95">H144-F144</f>
        <v>70</v>
      </c>
      <c r="L144" s="137">
        <f t="shared" ref="L144:L164" si="96">K144/F144</f>
        <v>0.17948717948717949</v>
      </c>
      <c r="M144" s="132" t="s">
        <v>547</v>
      </c>
      <c r="N144" s="138">
        <v>42478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9">
        <v>34</v>
      </c>
      <c r="B145" s="140">
        <v>42195</v>
      </c>
      <c r="C145" s="140"/>
      <c r="D145" s="141" t="s">
        <v>625</v>
      </c>
      <c r="E145" s="142" t="s">
        <v>545</v>
      </c>
      <c r="F145" s="143">
        <v>122.5</v>
      </c>
      <c r="G145" s="143"/>
      <c r="H145" s="144">
        <v>61</v>
      </c>
      <c r="I145" s="144">
        <v>172</v>
      </c>
      <c r="J145" s="145" t="s">
        <v>626</v>
      </c>
      <c r="K145" s="146">
        <f t="shared" si="95"/>
        <v>-61.5</v>
      </c>
      <c r="L145" s="147">
        <f t="shared" si="96"/>
        <v>-0.50204081632653064</v>
      </c>
      <c r="M145" s="143" t="s">
        <v>557</v>
      </c>
      <c r="N145" s="140">
        <v>43333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35</v>
      </c>
      <c r="B146" s="130">
        <v>42219</v>
      </c>
      <c r="C146" s="130"/>
      <c r="D146" s="131" t="s">
        <v>627</v>
      </c>
      <c r="E146" s="132" t="s">
        <v>545</v>
      </c>
      <c r="F146" s="133">
        <v>297.5</v>
      </c>
      <c r="G146" s="132"/>
      <c r="H146" s="132">
        <v>350</v>
      </c>
      <c r="I146" s="134">
        <v>360</v>
      </c>
      <c r="J146" s="135" t="s">
        <v>628</v>
      </c>
      <c r="K146" s="136">
        <f t="shared" si="95"/>
        <v>52.5</v>
      </c>
      <c r="L146" s="137">
        <f t="shared" si="96"/>
        <v>0.17647058823529413</v>
      </c>
      <c r="M146" s="132" t="s">
        <v>547</v>
      </c>
      <c r="N146" s="138">
        <v>42232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36</v>
      </c>
      <c r="B147" s="130">
        <v>42219</v>
      </c>
      <c r="C147" s="130"/>
      <c r="D147" s="131" t="s">
        <v>629</v>
      </c>
      <c r="E147" s="132" t="s">
        <v>545</v>
      </c>
      <c r="F147" s="133">
        <v>115.5</v>
      </c>
      <c r="G147" s="132"/>
      <c r="H147" s="132">
        <v>149</v>
      </c>
      <c r="I147" s="134">
        <v>140</v>
      </c>
      <c r="J147" s="135" t="s">
        <v>630</v>
      </c>
      <c r="K147" s="136">
        <f t="shared" si="95"/>
        <v>33.5</v>
      </c>
      <c r="L147" s="137">
        <f t="shared" si="96"/>
        <v>0.29004329004329005</v>
      </c>
      <c r="M147" s="132" t="s">
        <v>547</v>
      </c>
      <c r="N147" s="138">
        <v>42740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37</v>
      </c>
      <c r="B148" s="130">
        <v>42251</v>
      </c>
      <c r="C148" s="130"/>
      <c r="D148" s="131" t="s">
        <v>501</v>
      </c>
      <c r="E148" s="132" t="s">
        <v>545</v>
      </c>
      <c r="F148" s="133">
        <v>226</v>
      </c>
      <c r="G148" s="132"/>
      <c r="H148" s="132">
        <v>292</v>
      </c>
      <c r="I148" s="134">
        <v>292</v>
      </c>
      <c r="J148" s="135" t="s">
        <v>631</v>
      </c>
      <c r="K148" s="136">
        <f t="shared" si="95"/>
        <v>66</v>
      </c>
      <c r="L148" s="137">
        <f t="shared" si="96"/>
        <v>0.29203539823008851</v>
      </c>
      <c r="M148" s="132" t="s">
        <v>547</v>
      </c>
      <c r="N148" s="138">
        <v>42286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38</v>
      </c>
      <c r="B149" s="130">
        <v>42254</v>
      </c>
      <c r="C149" s="130"/>
      <c r="D149" s="131" t="s">
        <v>619</v>
      </c>
      <c r="E149" s="132" t="s">
        <v>545</v>
      </c>
      <c r="F149" s="133">
        <v>232.5</v>
      </c>
      <c r="G149" s="132"/>
      <c r="H149" s="132">
        <v>312.5</v>
      </c>
      <c r="I149" s="134">
        <v>310</v>
      </c>
      <c r="J149" s="135" t="s">
        <v>577</v>
      </c>
      <c r="K149" s="136">
        <f t="shared" si="95"/>
        <v>80</v>
      </c>
      <c r="L149" s="137">
        <f t="shared" si="96"/>
        <v>0.34408602150537637</v>
      </c>
      <c r="M149" s="132" t="s">
        <v>547</v>
      </c>
      <c r="N149" s="138">
        <v>42823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39</v>
      </c>
      <c r="B150" s="130">
        <v>42268</v>
      </c>
      <c r="C150" s="130"/>
      <c r="D150" s="131" t="s">
        <v>632</v>
      </c>
      <c r="E150" s="132" t="s">
        <v>545</v>
      </c>
      <c r="F150" s="133">
        <v>196.5</v>
      </c>
      <c r="G150" s="132"/>
      <c r="H150" s="132">
        <v>238</v>
      </c>
      <c r="I150" s="134">
        <v>238</v>
      </c>
      <c r="J150" s="135" t="s">
        <v>631</v>
      </c>
      <c r="K150" s="136">
        <f t="shared" si="95"/>
        <v>41.5</v>
      </c>
      <c r="L150" s="137">
        <f t="shared" si="96"/>
        <v>0.21119592875318066</v>
      </c>
      <c r="M150" s="132" t="s">
        <v>547</v>
      </c>
      <c r="N150" s="138">
        <v>42291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40</v>
      </c>
      <c r="B151" s="130">
        <v>42271</v>
      </c>
      <c r="C151" s="130"/>
      <c r="D151" s="131" t="s">
        <v>575</v>
      </c>
      <c r="E151" s="132" t="s">
        <v>545</v>
      </c>
      <c r="F151" s="133">
        <v>65</v>
      </c>
      <c r="G151" s="132"/>
      <c r="H151" s="132">
        <v>82</v>
      </c>
      <c r="I151" s="134">
        <v>82</v>
      </c>
      <c r="J151" s="135" t="s">
        <v>631</v>
      </c>
      <c r="K151" s="136">
        <f t="shared" si="95"/>
        <v>17</v>
      </c>
      <c r="L151" s="137">
        <f t="shared" si="96"/>
        <v>0.26153846153846155</v>
      </c>
      <c r="M151" s="132" t="s">
        <v>547</v>
      </c>
      <c r="N151" s="138">
        <v>42578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41</v>
      </c>
      <c r="B152" s="130">
        <v>42291</v>
      </c>
      <c r="C152" s="130"/>
      <c r="D152" s="131" t="s">
        <v>633</v>
      </c>
      <c r="E152" s="132" t="s">
        <v>545</v>
      </c>
      <c r="F152" s="133">
        <v>144</v>
      </c>
      <c r="G152" s="132"/>
      <c r="H152" s="132">
        <v>182.5</v>
      </c>
      <c r="I152" s="134">
        <v>181</v>
      </c>
      <c r="J152" s="135" t="s">
        <v>631</v>
      </c>
      <c r="K152" s="136">
        <f t="shared" si="95"/>
        <v>38.5</v>
      </c>
      <c r="L152" s="137">
        <f t="shared" si="96"/>
        <v>0.2673611111111111</v>
      </c>
      <c r="M152" s="132" t="s">
        <v>547</v>
      </c>
      <c r="N152" s="138">
        <v>42817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42</v>
      </c>
      <c r="B153" s="130">
        <v>42291</v>
      </c>
      <c r="C153" s="130"/>
      <c r="D153" s="131" t="s">
        <v>634</v>
      </c>
      <c r="E153" s="132" t="s">
        <v>545</v>
      </c>
      <c r="F153" s="133">
        <v>264</v>
      </c>
      <c r="G153" s="132"/>
      <c r="H153" s="132">
        <v>311</v>
      </c>
      <c r="I153" s="134">
        <v>311</v>
      </c>
      <c r="J153" s="135" t="s">
        <v>631</v>
      </c>
      <c r="K153" s="136">
        <f t="shared" si="95"/>
        <v>47</v>
      </c>
      <c r="L153" s="137">
        <f t="shared" si="96"/>
        <v>0.17803030303030304</v>
      </c>
      <c r="M153" s="132" t="s">
        <v>547</v>
      </c>
      <c r="N153" s="138">
        <v>42604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43</v>
      </c>
      <c r="B154" s="130">
        <v>42318</v>
      </c>
      <c r="C154" s="130"/>
      <c r="D154" s="131" t="s">
        <v>635</v>
      </c>
      <c r="E154" s="132" t="s">
        <v>556</v>
      </c>
      <c r="F154" s="133">
        <v>549.5</v>
      </c>
      <c r="G154" s="132"/>
      <c r="H154" s="132">
        <v>630</v>
      </c>
      <c r="I154" s="134">
        <v>630</v>
      </c>
      <c r="J154" s="135" t="s">
        <v>631</v>
      </c>
      <c r="K154" s="136">
        <f t="shared" si="95"/>
        <v>80.5</v>
      </c>
      <c r="L154" s="137">
        <f t="shared" si="96"/>
        <v>0.1464968152866242</v>
      </c>
      <c r="M154" s="132" t="s">
        <v>547</v>
      </c>
      <c r="N154" s="138">
        <v>42419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44</v>
      </c>
      <c r="B155" s="130">
        <v>42342</v>
      </c>
      <c r="C155" s="130"/>
      <c r="D155" s="131" t="s">
        <v>636</v>
      </c>
      <c r="E155" s="132" t="s">
        <v>545</v>
      </c>
      <c r="F155" s="133">
        <v>1027.5</v>
      </c>
      <c r="G155" s="132"/>
      <c r="H155" s="132">
        <v>1315</v>
      </c>
      <c r="I155" s="134">
        <v>1250</v>
      </c>
      <c r="J155" s="135" t="s">
        <v>631</v>
      </c>
      <c r="K155" s="136">
        <f t="shared" si="95"/>
        <v>287.5</v>
      </c>
      <c r="L155" s="137">
        <f t="shared" si="96"/>
        <v>0.27980535279805352</v>
      </c>
      <c r="M155" s="132" t="s">
        <v>547</v>
      </c>
      <c r="N155" s="138">
        <v>43244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45</v>
      </c>
      <c r="B156" s="130">
        <v>42367</v>
      </c>
      <c r="C156" s="130"/>
      <c r="D156" s="131" t="s">
        <v>637</v>
      </c>
      <c r="E156" s="132" t="s">
        <v>545</v>
      </c>
      <c r="F156" s="133">
        <v>465</v>
      </c>
      <c r="G156" s="132"/>
      <c r="H156" s="132">
        <v>540</v>
      </c>
      <c r="I156" s="134">
        <v>540</v>
      </c>
      <c r="J156" s="135" t="s">
        <v>631</v>
      </c>
      <c r="K156" s="136">
        <f t="shared" si="95"/>
        <v>75</v>
      </c>
      <c r="L156" s="137">
        <f t="shared" si="96"/>
        <v>0.16129032258064516</v>
      </c>
      <c r="M156" s="132" t="s">
        <v>547</v>
      </c>
      <c r="N156" s="138">
        <v>42530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46</v>
      </c>
      <c r="B157" s="130">
        <v>42380</v>
      </c>
      <c r="C157" s="130"/>
      <c r="D157" s="131" t="s">
        <v>387</v>
      </c>
      <c r="E157" s="132" t="s">
        <v>556</v>
      </c>
      <c r="F157" s="133">
        <v>81</v>
      </c>
      <c r="G157" s="132"/>
      <c r="H157" s="132">
        <v>110</v>
      </c>
      <c r="I157" s="134">
        <v>110</v>
      </c>
      <c r="J157" s="135" t="s">
        <v>631</v>
      </c>
      <c r="K157" s="136">
        <f t="shared" si="95"/>
        <v>29</v>
      </c>
      <c r="L157" s="137">
        <f t="shared" si="96"/>
        <v>0.35802469135802467</v>
      </c>
      <c r="M157" s="132" t="s">
        <v>547</v>
      </c>
      <c r="N157" s="138">
        <v>42745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47</v>
      </c>
      <c r="B158" s="130">
        <v>42382</v>
      </c>
      <c r="C158" s="130"/>
      <c r="D158" s="131" t="s">
        <v>638</v>
      </c>
      <c r="E158" s="132" t="s">
        <v>556</v>
      </c>
      <c r="F158" s="133">
        <v>417.5</v>
      </c>
      <c r="G158" s="132"/>
      <c r="H158" s="132">
        <v>547</v>
      </c>
      <c r="I158" s="134">
        <v>535</v>
      </c>
      <c r="J158" s="135" t="s">
        <v>631</v>
      </c>
      <c r="K158" s="136">
        <f t="shared" si="95"/>
        <v>129.5</v>
      </c>
      <c r="L158" s="137">
        <f t="shared" si="96"/>
        <v>0.31017964071856285</v>
      </c>
      <c r="M158" s="132" t="s">
        <v>547</v>
      </c>
      <c r="N158" s="138">
        <v>42578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48</v>
      </c>
      <c r="B159" s="130">
        <v>42408</v>
      </c>
      <c r="C159" s="130"/>
      <c r="D159" s="131" t="s">
        <v>639</v>
      </c>
      <c r="E159" s="132" t="s">
        <v>545</v>
      </c>
      <c r="F159" s="133">
        <v>650</v>
      </c>
      <c r="G159" s="132"/>
      <c r="H159" s="132">
        <v>800</v>
      </c>
      <c r="I159" s="134">
        <v>800</v>
      </c>
      <c r="J159" s="135" t="s">
        <v>631</v>
      </c>
      <c r="K159" s="136">
        <f t="shared" si="95"/>
        <v>150</v>
      </c>
      <c r="L159" s="137">
        <f t="shared" si="96"/>
        <v>0.23076923076923078</v>
      </c>
      <c r="M159" s="132" t="s">
        <v>547</v>
      </c>
      <c r="N159" s="138">
        <v>43154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49</v>
      </c>
      <c r="B160" s="130">
        <v>42433</v>
      </c>
      <c r="C160" s="130"/>
      <c r="D160" s="131" t="s">
        <v>232</v>
      </c>
      <c r="E160" s="132" t="s">
        <v>545</v>
      </c>
      <c r="F160" s="133">
        <v>437.5</v>
      </c>
      <c r="G160" s="132"/>
      <c r="H160" s="132">
        <v>504.5</v>
      </c>
      <c r="I160" s="134">
        <v>522</v>
      </c>
      <c r="J160" s="135" t="s">
        <v>640</v>
      </c>
      <c r="K160" s="136">
        <f t="shared" si="95"/>
        <v>67</v>
      </c>
      <c r="L160" s="137">
        <f t="shared" si="96"/>
        <v>0.15314285714285714</v>
      </c>
      <c r="M160" s="132" t="s">
        <v>547</v>
      </c>
      <c r="N160" s="138">
        <v>42480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50</v>
      </c>
      <c r="B161" s="130">
        <v>42438</v>
      </c>
      <c r="C161" s="130"/>
      <c r="D161" s="131" t="s">
        <v>641</v>
      </c>
      <c r="E161" s="132" t="s">
        <v>545</v>
      </c>
      <c r="F161" s="133">
        <v>189.5</v>
      </c>
      <c r="G161" s="132"/>
      <c r="H161" s="132">
        <v>218</v>
      </c>
      <c r="I161" s="134">
        <v>218</v>
      </c>
      <c r="J161" s="135" t="s">
        <v>631</v>
      </c>
      <c r="K161" s="136">
        <f t="shared" si="95"/>
        <v>28.5</v>
      </c>
      <c r="L161" s="137">
        <f t="shared" si="96"/>
        <v>0.15039577836411611</v>
      </c>
      <c r="M161" s="132" t="s">
        <v>547</v>
      </c>
      <c r="N161" s="138">
        <v>43034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51</v>
      </c>
      <c r="B162" s="140">
        <v>42471</v>
      </c>
      <c r="C162" s="140"/>
      <c r="D162" s="148" t="s">
        <v>642</v>
      </c>
      <c r="E162" s="143" t="s">
        <v>545</v>
      </c>
      <c r="F162" s="143">
        <v>36.5</v>
      </c>
      <c r="G162" s="144"/>
      <c r="H162" s="144">
        <v>15.85</v>
      </c>
      <c r="I162" s="144">
        <v>60</v>
      </c>
      <c r="J162" s="145" t="s">
        <v>643</v>
      </c>
      <c r="K162" s="146">
        <f t="shared" si="95"/>
        <v>-20.65</v>
      </c>
      <c r="L162" s="147">
        <f t="shared" si="96"/>
        <v>-0.5657534246575342</v>
      </c>
      <c r="M162" s="143" t="s">
        <v>557</v>
      </c>
      <c r="N162" s="151">
        <v>43627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52</v>
      </c>
      <c r="B163" s="130">
        <v>42472</v>
      </c>
      <c r="C163" s="130"/>
      <c r="D163" s="131" t="s">
        <v>644</v>
      </c>
      <c r="E163" s="132" t="s">
        <v>545</v>
      </c>
      <c r="F163" s="133">
        <v>93</v>
      </c>
      <c r="G163" s="132"/>
      <c r="H163" s="132">
        <v>149</v>
      </c>
      <c r="I163" s="134">
        <v>140</v>
      </c>
      <c r="J163" s="135" t="s">
        <v>645</v>
      </c>
      <c r="K163" s="136">
        <f t="shared" si="95"/>
        <v>56</v>
      </c>
      <c r="L163" s="137">
        <f t="shared" si="96"/>
        <v>0.60215053763440862</v>
      </c>
      <c r="M163" s="132" t="s">
        <v>547</v>
      </c>
      <c r="N163" s="138">
        <v>42740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53</v>
      </c>
      <c r="B164" s="130">
        <v>42472</v>
      </c>
      <c r="C164" s="130"/>
      <c r="D164" s="131" t="s">
        <v>646</v>
      </c>
      <c r="E164" s="132" t="s">
        <v>545</v>
      </c>
      <c r="F164" s="133">
        <v>130</v>
      </c>
      <c r="G164" s="132"/>
      <c r="H164" s="132">
        <v>150</v>
      </c>
      <c r="I164" s="134" t="s">
        <v>647</v>
      </c>
      <c r="J164" s="135" t="s">
        <v>631</v>
      </c>
      <c r="K164" s="136">
        <f t="shared" si="95"/>
        <v>20</v>
      </c>
      <c r="L164" s="137">
        <f t="shared" si="96"/>
        <v>0.15384615384615385</v>
      </c>
      <c r="M164" s="132" t="s">
        <v>547</v>
      </c>
      <c r="N164" s="138">
        <v>42564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54</v>
      </c>
      <c r="B165" s="130">
        <v>42473</v>
      </c>
      <c r="C165" s="130"/>
      <c r="D165" s="131" t="s">
        <v>648</v>
      </c>
      <c r="E165" s="132" t="s">
        <v>545</v>
      </c>
      <c r="F165" s="133">
        <v>196</v>
      </c>
      <c r="G165" s="132"/>
      <c r="H165" s="132">
        <v>299</v>
      </c>
      <c r="I165" s="134">
        <v>299</v>
      </c>
      <c r="J165" s="135" t="s">
        <v>631</v>
      </c>
      <c r="K165" s="136">
        <v>103</v>
      </c>
      <c r="L165" s="137">
        <v>0.52551020408163296</v>
      </c>
      <c r="M165" s="132" t="s">
        <v>547</v>
      </c>
      <c r="N165" s="138">
        <v>42620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55</v>
      </c>
      <c r="B166" s="130">
        <v>42473</v>
      </c>
      <c r="C166" s="130"/>
      <c r="D166" s="131" t="s">
        <v>649</v>
      </c>
      <c r="E166" s="132" t="s">
        <v>545</v>
      </c>
      <c r="F166" s="133">
        <v>88</v>
      </c>
      <c r="G166" s="132"/>
      <c r="H166" s="132">
        <v>103</v>
      </c>
      <c r="I166" s="134">
        <v>103</v>
      </c>
      <c r="J166" s="135" t="s">
        <v>631</v>
      </c>
      <c r="K166" s="136">
        <v>15</v>
      </c>
      <c r="L166" s="137">
        <v>0.170454545454545</v>
      </c>
      <c r="M166" s="132" t="s">
        <v>547</v>
      </c>
      <c r="N166" s="138">
        <v>42530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56</v>
      </c>
      <c r="B167" s="130">
        <v>42492</v>
      </c>
      <c r="C167" s="130"/>
      <c r="D167" s="131" t="s">
        <v>650</v>
      </c>
      <c r="E167" s="132" t="s">
        <v>545</v>
      </c>
      <c r="F167" s="133">
        <v>127.5</v>
      </c>
      <c r="G167" s="132"/>
      <c r="H167" s="132">
        <v>148</v>
      </c>
      <c r="I167" s="134" t="s">
        <v>651</v>
      </c>
      <c r="J167" s="135" t="s">
        <v>631</v>
      </c>
      <c r="K167" s="136">
        <f>H167-F167</f>
        <v>20.5</v>
      </c>
      <c r="L167" s="137">
        <f>K167/F167</f>
        <v>0.16078431372549021</v>
      </c>
      <c r="M167" s="132" t="s">
        <v>547</v>
      </c>
      <c r="N167" s="138">
        <v>42564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57</v>
      </c>
      <c r="B168" s="130">
        <v>42493</v>
      </c>
      <c r="C168" s="130"/>
      <c r="D168" s="131" t="s">
        <v>652</v>
      </c>
      <c r="E168" s="132" t="s">
        <v>545</v>
      </c>
      <c r="F168" s="133">
        <v>675</v>
      </c>
      <c r="G168" s="132"/>
      <c r="H168" s="132">
        <v>815</v>
      </c>
      <c r="I168" s="134" t="s">
        <v>653</v>
      </c>
      <c r="J168" s="135" t="s">
        <v>631</v>
      </c>
      <c r="K168" s="136">
        <f>H168-F168</f>
        <v>140</v>
      </c>
      <c r="L168" s="137">
        <f>K168/F168</f>
        <v>0.2074074074074074</v>
      </c>
      <c r="M168" s="132" t="s">
        <v>547</v>
      </c>
      <c r="N168" s="138">
        <v>43154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58</v>
      </c>
      <c r="B169" s="140">
        <v>42522</v>
      </c>
      <c r="C169" s="140"/>
      <c r="D169" s="141" t="s">
        <v>654</v>
      </c>
      <c r="E169" s="142" t="s">
        <v>545</v>
      </c>
      <c r="F169" s="143">
        <v>500</v>
      </c>
      <c r="G169" s="143"/>
      <c r="H169" s="144">
        <v>232.5</v>
      </c>
      <c r="I169" s="144" t="s">
        <v>655</v>
      </c>
      <c r="J169" s="145" t="s">
        <v>656</v>
      </c>
      <c r="K169" s="146">
        <f>H169-F169</f>
        <v>-267.5</v>
      </c>
      <c r="L169" s="147">
        <f>K169/F169</f>
        <v>-0.53500000000000003</v>
      </c>
      <c r="M169" s="143" t="s">
        <v>557</v>
      </c>
      <c r="N169" s="140">
        <v>43735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59</v>
      </c>
      <c r="B170" s="130">
        <v>42527</v>
      </c>
      <c r="C170" s="130"/>
      <c r="D170" s="131" t="s">
        <v>503</v>
      </c>
      <c r="E170" s="132" t="s">
        <v>545</v>
      </c>
      <c r="F170" s="133">
        <v>110</v>
      </c>
      <c r="G170" s="132"/>
      <c r="H170" s="132">
        <v>126.5</v>
      </c>
      <c r="I170" s="134">
        <v>125</v>
      </c>
      <c r="J170" s="135" t="s">
        <v>583</v>
      </c>
      <c r="K170" s="136">
        <f>H170-F170</f>
        <v>16.5</v>
      </c>
      <c r="L170" s="137">
        <f>K170/F170</f>
        <v>0.15</v>
      </c>
      <c r="M170" s="132" t="s">
        <v>547</v>
      </c>
      <c r="N170" s="138">
        <v>42552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60</v>
      </c>
      <c r="B171" s="130">
        <v>42538</v>
      </c>
      <c r="C171" s="130"/>
      <c r="D171" s="131" t="s">
        <v>657</v>
      </c>
      <c r="E171" s="132" t="s">
        <v>545</v>
      </c>
      <c r="F171" s="133">
        <v>44</v>
      </c>
      <c r="G171" s="132"/>
      <c r="H171" s="132">
        <v>69.5</v>
      </c>
      <c r="I171" s="134">
        <v>69.5</v>
      </c>
      <c r="J171" s="135" t="s">
        <v>658</v>
      </c>
      <c r="K171" s="136">
        <f>H171-F171</f>
        <v>25.5</v>
      </c>
      <c r="L171" s="137">
        <f>K171/F171</f>
        <v>0.57954545454545459</v>
      </c>
      <c r="M171" s="132" t="s">
        <v>547</v>
      </c>
      <c r="N171" s="138">
        <v>42977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61</v>
      </c>
      <c r="B172" s="130">
        <v>42549</v>
      </c>
      <c r="C172" s="130"/>
      <c r="D172" s="131" t="s">
        <v>659</v>
      </c>
      <c r="E172" s="132" t="s">
        <v>545</v>
      </c>
      <c r="F172" s="133">
        <v>262.5</v>
      </c>
      <c r="G172" s="132"/>
      <c r="H172" s="132">
        <v>340</v>
      </c>
      <c r="I172" s="134">
        <v>333</v>
      </c>
      <c r="J172" s="135" t="s">
        <v>660</v>
      </c>
      <c r="K172" s="136">
        <v>77.5</v>
      </c>
      <c r="L172" s="137">
        <v>0.29523809523809502</v>
      </c>
      <c r="M172" s="132" t="s">
        <v>547</v>
      </c>
      <c r="N172" s="138">
        <v>43017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62</v>
      </c>
      <c r="B173" s="130">
        <v>42549</v>
      </c>
      <c r="C173" s="130"/>
      <c r="D173" s="131" t="s">
        <v>661</v>
      </c>
      <c r="E173" s="132" t="s">
        <v>545</v>
      </c>
      <c r="F173" s="133">
        <v>840</v>
      </c>
      <c r="G173" s="132"/>
      <c r="H173" s="132">
        <v>1230</v>
      </c>
      <c r="I173" s="134">
        <v>1230</v>
      </c>
      <c r="J173" s="135" t="s">
        <v>631</v>
      </c>
      <c r="K173" s="136">
        <v>390</v>
      </c>
      <c r="L173" s="137">
        <v>0.46428571428571402</v>
      </c>
      <c r="M173" s="132" t="s">
        <v>547</v>
      </c>
      <c r="N173" s="138">
        <v>42649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2">
        <v>63</v>
      </c>
      <c r="B174" s="153">
        <v>42556</v>
      </c>
      <c r="C174" s="153"/>
      <c r="D174" s="154" t="s">
        <v>662</v>
      </c>
      <c r="E174" s="155" t="s">
        <v>545</v>
      </c>
      <c r="F174" s="155">
        <v>395</v>
      </c>
      <c r="G174" s="156"/>
      <c r="H174" s="156">
        <f>(468.5+342.5)/2</f>
        <v>405.5</v>
      </c>
      <c r="I174" s="156">
        <v>510</v>
      </c>
      <c r="J174" s="157" t="s">
        <v>663</v>
      </c>
      <c r="K174" s="158">
        <f t="shared" ref="K174:K180" si="97">H174-F174</f>
        <v>10.5</v>
      </c>
      <c r="L174" s="159">
        <f t="shared" ref="L174:L180" si="98">K174/F174</f>
        <v>2.6582278481012658E-2</v>
      </c>
      <c r="M174" s="155" t="s">
        <v>564</v>
      </c>
      <c r="N174" s="153">
        <v>43606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64</v>
      </c>
      <c r="B175" s="140">
        <v>42584</v>
      </c>
      <c r="C175" s="140"/>
      <c r="D175" s="141" t="s">
        <v>664</v>
      </c>
      <c r="E175" s="142" t="s">
        <v>556</v>
      </c>
      <c r="F175" s="143">
        <f>169.5-12.8</f>
        <v>156.69999999999999</v>
      </c>
      <c r="G175" s="143"/>
      <c r="H175" s="144">
        <v>77</v>
      </c>
      <c r="I175" s="144" t="s">
        <v>665</v>
      </c>
      <c r="J175" s="145" t="s">
        <v>666</v>
      </c>
      <c r="K175" s="146">
        <f t="shared" si="97"/>
        <v>-79.699999999999989</v>
      </c>
      <c r="L175" s="147">
        <f t="shared" si="98"/>
        <v>-0.50861518825781749</v>
      </c>
      <c r="M175" s="143" t="s">
        <v>557</v>
      </c>
      <c r="N175" s="140">
        <v>43522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65</v>
      </c>
      <c r="B176" s="140">
        <v>42586</v>
      </c>
      <c r="C176" s="140"/>
      <c r="D176" s="141" t="s">
        <v>667</v>
      </c>
      <c r="E176" s="142" t="s">
        <v>545</v>
      </c>
      <c r="F176" s="143">
        <v>400</v>
      </c>
      <c r="G176" s="143"/>
      <c r="H176" s="144">
        <v>305</v>
      </c>
      <c r="I176" s="144">
        <v>475</v>
      </c>
      <c r="J176" s="145" t="s">
        <v>668</v>
      </c>
      <c r="K176" s="146">
        <f t="shared" si="97"/>
        <v>-95</v>
      </c>
      <c r="L176" s="147">
        <f t="shared" si="98"/>
        <v>-0.23749999999999999</v>
      </c>
      <c r="M176" s="143" t="s">
        <v>557</v>
      </c>
      <c r="N176" s="140">
        <v>43606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66</v>
      </c>
      <c r="B177" s="130">
        <v>42593</v>
      </c>
      <c r="C177" s="130"/>
      <c r="D177" s="131" t="s">
        <v>669</v>
      </c>
      <c r="E177" s="132" t="s">
        <v>545</v>
      </c>
      <c r="F177" s="133">
        <v>86.5</v>
      </c>
      <c r="G177" s="132"/>
      <c r="H177" s="132">
        <v>130</v>
      </c>
      <c r="I177" s="134">
        <v>130</v>
      </c>
      <c r="J177" s="135" t="s">
        <v>670</v>
      </c>
      <c r="K177" s="136">
        <f t="shared" si="97"/>
        <v>43.5</v>
      </c>
      <c r="L177" s="137">
        <f t="shared" si="98"/>
        <v>0.50289017341040465</v>
      </c>
      <c r="M177" s="132" t="s">
        <v>547</v>
      </c>
      <c r="N177" s="138">
        <v>43091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67</v>
      </c>
      <c r="B178" s="140">
        <v>42600</v>
      </c>
      <c r="C178" s="140"/>
      <c r="D178" s="141" t="s">
        <v>119</v>
      </c>
      <c r="E178" s="142" t="s">
        <v>545</v>
      </c>
      <c r="F178" s="143">
        <v>133.5</v>
      </c>
      <c r="G178" s="143"/>
      <c r="H178" s="144">
        <v>126.5</v>
      </c>
      <c r="I178" s="144">
        <v>178</v>
      </c>
      <c r="J178" s="145" t="s">
        <v>671</v>
      </c>
      <c r="K178" s="146">
        <f t="shared" si="97"/>
        <v>-7</v>
      </c>
      <c r="L178" s="147">
        <f t="shared" si="98"/>
        <v>-5.2434456928838954E-2</v>
      </c>
      <c r="M178" s="143" t="s">
        <v>557</v>
      </c>
      <c r="N178" s="140">
        <v>42615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68</v>
      </c>
      <c r="B179" s="130">
        <v>42613</v>
      </c>
      <c r="C179" s="130"/>
      <c r="D179" s="131" t="s">
        <v>672</v>
      </c>
      <c r="E179" s="132" t="s">
        <v>545</v>
      </c>
      <c r="F179" s="133">
        <v>560</v>
      </c>
      <c r="G179" s="132"/>
      <c r="H179" s="132">
        <v>725</v>
      </c>
      <c r="I179" s="134">
        <v>725</v>
      </c>
      <c r="J179" s="135" t="s">
        <v>577</v>
      </c>
      <c r="K179" s="136">
        <f t="shared" si="97"/>
        <v>165</v>
      </c>
      <c r="L179" s="137">
        <f t="shared" si="98"/>
        <v>0.29464285714285715</v>
      </c>
      <c r="M179" s="132" t="s">
        <v>547</v>
      </c>
      <c r="N179" s="138">
        <v>42456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69</v>
      </c>
      <c r="B180" s="130">
        <v>42614</v>
      </c>
      <c r="C180" s="130"/>
      <c r="D180" s="131" t="s">
        <v>673</v>
      </c>
      <c r="E180" s="132" t="s">
        <v>545</v>
      </c>
      <c r="F180" s="133">
        <v>160.5</v>
      </c>
      <c r="G180" s="132"/>
      <c r="H180" s="132">
        <v>210</v>
      </c>
      <c r="I180" s="134">
        <v>210</v>
      </c>
      <c r="J180" s="135" t="s">
        <v>577</v>
      </c>
      <c r="K180" s="136">
        <f t="shared" si="97"/>
        <v>49.5</v>
      </c>
      <c r="L180" s="137">
        <f t="shared" si="98"/>
        <v>0.30841121495327101</v>
      </c>
      <c r="M180" s="132" t="s">
        <v>547</v>
      </c>
      <c r="N180" s="138">
        <v>42871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70</v>
      </c>
      <c r="B181" s="130">
        <v>42646</v>
      </c>
      <c r="C181" s="130"/>
      <c r="D181" s="131" t="s">
        <v>396</v>
      </c>
      <c r="E181" s="132" t="s">
        <v>545</v>
      </c>
      <c r="F181" s="133">
        <v>430</v>
      </c>
      <c r="G181" s="132"/>
      <c r="H181" s="132">
        <v>596</v>
      </c>
      <c r="I181" s="134">
        <v>575</v>
      </c>
      <c r="J181" s="135" t="s">
        <v>674</v>
      </c>
      <c r="K181" s="136">
        <v>166</v>
      </c>
      <c r="L181" s="137">
        <v>0.38604651162790699</v>
      </c>
      <c r="M181" s="132" t="s">
        <v>547</v>
      </c>
      <c r="N181" s="138">
        <v>42769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71</v>
      </c>
      <c r="B182" s="130">
        <v>42657</v>
      </c>
      <c r="C182" s="130"/>
      <c r="D182" s="131" t="s">
        <v>675</v>
      </c>
      <c r="E182" s="132" t="s">
        <v>545</v>
      </c>
      <c r="F182" s="133">
        <v>280</v>
      </c>
      <c r="G182" s="132"/>
      <c r="H182" s="132">
        <v>345</v>
      </c>
      <c r="I182" s="134">
        <v>345</v>
      </c>
      <c r="J182" s="135" t="s">
        <v>577</v>
      </c>
      <c r="K182" s="136">
        <f t="shared" ref="K182:K187" si="99">H182-F182</f>
        <v>65</v>
      </c>
      <c r="L182" s="137">
        <f>K182/F182</f>
        <v>0.23214285714285715</v>
      </c>
      <c r="M182" s="132" t="s">
        <v>547</v>
      </c>
      <c r="N182" s="138">
        <v>42814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72</v>
      </c>
      <c r="B183" s="130">
        <v>42657</v>
      </c>
      <c r="C183" s="130"/>
      <c r="D183" s="131" t="s">
        <v>676</v>
      </c>
      <c r="E183" s="132" t="s">
        <v>545</v>
      </c>
      <c r="F183" s="133">
        <v>245</v>
      </c>
      <c r="G183" s="132"/>
      <c r="H183" s="132">
        <v>325.5</v>
      </c>
      <c r="I183" s="134">
        <v>330</v>
      </c>
      <c r="J183" s="135" t="s">
        <v>677</v>
      </c>
      <c r="K183" s="136">
        <f t="shared" si="99"/>
        <v>80.5</v>
      </c>
      <c r="L183" s="137">
        <f>K183/F183</f>
        <v>0.32857142857142857</v>
      </c>
      <c r="M183" s="132" t="s">
        <v>547</v>
      </c>
      <c r="N183" s="138">
        <v>42769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73</v>
      </c>
      <c r="B184" s="130">
        <v>42660</v>
      </c>
      <c r="C184" s="130"/>
      <c r="D184" s="131" t="s">
        <v>678</v>
      </c>
      <c r="E184" s="132" t="s">
        <v>545</v>
      </c>
      <c r="F184" s="133">
        <v>125</v>
      </c>
      <c r="G184" s="132"/>
      <c r="H184" s="132">
        <v>160</v>
      </c>
      <c r="I184" s="134">
        <v>160</v>
      </c>
      <c r="J184" s="135" t="s">
        <v>631</v>
      </c>
      <c r="K184" s="136">
        <f t="shared" si="99"/>
        <v>35</v>
      </c>
      <c r="L184" s="137">
        <v>0.28000000000000003</v>
      </c>
      <c r="M184" s="132" t="s">
        <v>547</v>
      </c>
      <c r="N184" s="138">
        <v>42803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74</v>
      </c>
      <c r="B185" s="130">
        <v>42660</v>
      </c>
      <c r="C185" s="130"/>
      <c r="D185" s="131" t="s">
        <v>679</v>
      </c>
      <c r="E185" s="132" t="s">
        <v>545</v>
      </c>
      <c r="F185" s="133">
        <v>114</v>
      </c>
      <c r="G185" s="132"/>
      <c r="H185" s="132">
        <v>145</v>
      </c>
      <c r="I185" s="134">
        <v>145</v>
      </c>
      <c r="J185" s="135" t="s">
        <v>631</v>
      </c>
      <c r="K185" s="136">
        <f t="shared" si="99"/>
        <v>31</v>
      </c>
      <c r="L185" s="137">
        <f>K185/F185</f>
        <v>0.27192982456140352</v>
      </c>
      <c r="M185" s="132" t="s">
        <v>547</v>
      </c>
      <c r="N185" s="138">
        <v>42859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75</v>
      </c>
      <c r="B186" s="130">
        <v>42660</v>
      </c>
      <c r="C186" s="130"/>
      <c r="D186" s="131" t="s">
        <v>680</v>
      </c>
      <c r="E186" s="132" t="s">
        <v>545</v>
      </c>
      <c r="F186" s="133">
        <v>212</v>
      </c>
      <c r="G186" s="132"/>
      <c r="H186" s="132">
        <v>280</v>
      </c>
      <c r="I186" s="134">
        <v>276</v>
      </c>
      <c r="J186" s="135" t="s">
        <v>681</v>
      </c>
      <c r="K186" s="136">
        <f t="shared" si="99"/>
        <v>68</v>
      </c>
      <c r="L186" s="137">
        <f>K186/F186</f>
        <v>0.32075471698113206</v>
      </c>
      <c r="M186" s="132" t="s">
        <v>547</v>
      </c>
      <c r="N186" s="138">
        <v>42858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76</v>
      </c>
      <c r="B187" s="130">
        <v>42678</v>
      </c>
      <c r="C187" s="130"/>
      <c r="D187" s="131" t="s">
        <v>439</v>
      </c>
      <c r="E187" s="132" t="s">
        <v>545</v>
      </c>
      <c r="F187" s="133">
        <v>155</v>
      </c>
      <c r="G187" s="132"/>
      <c r="H187" s="132">
        <v>210</v>
      </c>
      <c r="I187" s="134">
        <v>210</v>
      </c>
      <c r="J187" s="135" t="s">
        <v>682</v>
      </c>
      <c r="K187" s="136">
        <f t="shared" si="99"/>
        <v>55</v>
      </c>
      <c r="L187" s="137">
        <f>K187/F187</f>
        <v>0.35483870967741937</v>
      </c>
      <c r="M187" s="132" t="s">
        <v>547</v>
      </c>
      <c r="N187" s="138">
        <v>42944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77</v>
      </c>
      <c r="B188" s="140">
        <v>42710</v>
      </c>
      <c r="C188" s="140"/>
      <c r="D188" s="141" t="s">
        <v>683</v>
      </c>
      <c r="E188" s="142" t="s">
        <v>545</v>
      </c>
      <c r="F188" s="143">
        <v>150.5</v>
      </c>
      <c r="G188" s="143"/>
      <c r="H188" s="144">
        <v>72.5</v>
      </c>
      <c r="I188" s="144">
        <v>174</v>
      </c>
      <c r="J188" s="145" t="s">
        <v>684</v>
      </c>
      <c r="K188" s="146">
        <v>-78</v>
      </c>
      <c r="L188" s="147">
        <v>-0.51827242524916906</v>
      </c>
      <c r="M188" s="143" t="s">
        <v>557</v>
      </c>
      <c r="N188" s="140">
        <v>43333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78</v>
      </c>
      <c r="B189" s="130">
        <v>42712</v>
      </c>
      <c r="C189" s="130"/>
      <c r="D189" s="131" t="s">
        <v>685</v>
      </c>
      <c r="E189" s="132" t="s">
        <v>545</v>
      </c>
      <c r="F189" s="133">
        <v>380</v>
      </c>
      <c r="G189" s="132"/>
      <c r="H189" s="132">
        <v>478</v>
      </c>
      <c r="I189" s="134">
        <v>468</v>
      </c>
      <c r="J189" s="135" t="s">
        <v>631</v>
      </c>
      <c r="K189" s="136">
        <f>H189-F189</f>
        <v>98</v>
      </c>
      <c r="L189" s="137">
        <f>K189/F189</f>
        <v>0.25789473684210529</v>
      </c>
      <c r="M189" s="132" t="s">
        <v>547</v>
      </c>
      <c r="N189" s="138">
        <v>43025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79</v>
      </c>
      <c r="B190" s="130">
        <v>42734</v>
      </c>
      <c r="C190" s="130"/>
      <c r="D190" s="131" t="s">
        <v>118</v>
      </c>
      <c r="E190" s="132" t="s">
        <v>545</v>
      </c>
      <c r="F190" s="133">
        <v>305</v>
      </c>
      <c r="G190" s="132"/>
      <c r="H190" s="132">
        <v>375</v>
      </c>
      <c r="I190" s="134">
        <v>375</v>
      </c>
      <c r="J190" s="135" t="s">
        <v>631</v>
      </c>
      <c r="K190" s="136">
        <f>H190-F190</f>
        <v>70</v>
      </c>
      <c r="L190" s="137">
        <f>K190/F190</f>
        <v>0.22950819672131148</v>
      </c>
      <c r="M190" s="132" t="s">
        <v>547</v>
      </c>
      <c r="N190" s="138">
        <v>42768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80</v>
      </c>
      <c r="B191" s="130">
        <v>42739</v>
      </c>
      <c r="C191" s="130"/>
      <c r="D191" s="131" t="s">
        <v>102</v>
      </c>
      <c r="E191" s="132" t="s">
        <v>545</v>
      </c>
      <c r="F191" s="133">
        <v>99.5</v>
      </c>
      <c r="G191" s="132"/>
      <c r="H191" s="132">
        <v>158</v>
      </c>
      <c r="I191" s="134">
        <v>158</v>
      </c>
      <c r="J191" s="135" t="s">
        <v>631</v>
      </c>
      <c r="K191" s="136">
        <f>H191-F191</f>
        <v>58.5</v>
      </c>
      <c r="L191" s="137">
        <f>K191/F191</f>
        <v>0.5879396984924623</v>
      </c>
      <c r="M191" s="132" t="s">
        <v>547</v>
      </c>
      <c r="N191" s="138">
        <v>42898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81</v>
      </c>
      <c r="B192" s="130">
        <v>42739</v>
      </c>
      <c r="C192" s="130"/>
      <c r="D192" s="131" t="s">
        <v>102</v>
      </c>
      <c r="E192" s="132" t="s">
        <v>545</v>
      </c>
      <c r="F192" s="133">
        <v>99.5</v>
      </c>
      <c r="G192" s="132"/>
      <c r="H192" s="132">
        <v>158</v>
      </c>
      <c r="I192" s="134">
        <v>158</v>
      </c>
      <c r="J192" s="135" t="s">
        <v>631</v>
      </c>
      <c r="K192" s="136">
        <v>58.5</v>
      </c>
      <c r="L192" s="137">
        <v>0.58793969849246197</v>
      </c>
      <c r="M192" s="132" t="s">
        <v>547</v>
      </c>
      <c r="N192" s="138">
        <v>42898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82</v>
      </c>
      <c r="B193" s="130">
        <v>42786</v>
      </c>
      <c r="C193" s="130"/>
      <c r="D193" s="131" t="s">
        <v>205</v>
      </c>
      <c r="E193" s="132" t="s">
        <v>545</v>
      </c>
      <c r="F193" s="133">
        <v>140.5</v>
      </c>
      <c r="G193" s="132"/>
      <c r="H193" s="132">
        <v>220</v>
      </c>
      <c r="I193" s="134">
        <v>220</v>
      </c>
      <c r="J193" s="135" t="s">
        <v>631</v>
      </c>
      <c r="K193" s="136">
        <f>H193-F193</f>
        <v>79.5</v>
      </c>
      <c r="L193" s="137">
        <f>K193/F193</f>
        <v>0.5658362989323843</v>
      </c>
      <c r="M193" s="132" t="s">
        <v>547</v>
      </c>
      <c r="N193" s="138">
        <v>42864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83</v>
      </c>
      <c r="B194" s="130">
        <v>42786</v>
      </c>
      <c r="C194" s="130"/>
      <c r="D194" s="131" t="s">
        <v>686</v>
      </c>
      <c r="E194" s="132" t="s">
        <v>545</v>
      </c>
      <c r="F194" s="133">
        <v>202.5</v>
      </c>
      <c r="G194" s="132"/>
      <c r="H194" s="132">
        <v>234</v>
      </c>
      <c r="I194" s="134">
        <v>234</v>
      </c>
      <c r="J194" s="135" t="s">
        <v>631</v>
      </c>
      <c r="K194" s="136">
        <v>31.5</v>
      </c>
      <c r="L194" s="137">
        <v>0.155555555555556</v>
      </c>
      <c r="M194" s="132" t="s">
        <v>547</v>
      </c>
      <c r="N194" s="138">
        <v>42836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84</v>
      </c>
      <c r="B195" s="130">
        <v>42818</v>
      </c>
      <c r="C195" s="130"/>
      <c r="D195" s="131" t="s">
        <v>687</v>
      </c>
      <c r="E195" s="132" t="s">
        <v>545</v>
      </c>
      <c r="F195" s="133">
        <v>300.5</v>
      </c>
      <c r="G195" s="132"/>
      <c r="H195" s="132">
        <v>417.5</v>
      </c>
      <c r="I195" s="134">
        <v>420</v>
      </c>
      <c r="J195" s="135" t="s">
        <v>688</v>
      </c>
      <c r="K195" s="136">
        <f>H195-F195</f>
        <v>117</v>
      </c>
      <c r="L195" s="137">
        <f>K195/F195</f>
        <v>0.38935108153078202</v>
      </c>
      <c r="M195" s="132" t="s">
        <v>547</v>
      </c>
      <c r="N195" s="138">
        <v>43070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85</v>
      </c>
      <c r="B196" s="130">
        <v>42818</v>
      </c>
      <c r="C196" s="130"/>
      <c r="D196" s="131" t="s">
        <v>661</v>
      </c>
      <c r="E196" s="132" t="s">
        <v>545</v>
      </c>
      <c r="F196" s="133">
        <v>850</v>
      </c>
      <c r="G196" s="132"/>
      <c r="H196" s="132">
        <v>1042.5</v>
      </c>
      <c r="I196" s="134">
        <v>1023</v>
      </c>
      <c r="J196" s="135" t="s">
        <v>689</v>
      </c>
      <c r="K196" s="136">
        <v>192.5</v>
      </c>
      <c r="L196" s="137">
        <v>0.22647058823529401</v>
      </c>
      <c r="M196" s="132" t="s">
        <v>547</v>
      </c>
      <c r="N196" s="138">
        <v>42830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86</v>
      </c>
      <c r="B197" s="130">
        <v>42830</v>
      </c>
      <c r="C197" s="130"/>
      <c r="D197" s="131" t="s">
        <v>465</v>
      </c>
      <c r="E197" s="132" t="s">
        <v>545</v>
      </c>
      <c r="F197" s="133">
        <v>785</v>
      </c>
      <c r="G197" s="132"/>
      <c r="H197" s="132">
        <v>930</v>
      </c>
      <c r="I197" s="134">
        <v>920</v>
      </c>
      <c r="J197" s="135" t="s">
        <v>690</v>
      </c>
      <c r="K197" s="136">
        <f>H197-F197</f>
        <v>145</v>
      </c>
      <c r="L197" s="137">
        <f>K197/F197</f>
        <v>0.18471337579617833</v>
      </c>
      <c r="M197" s="132" t="s">
        <v>547</v>
      </c>
      <c r="N197" s="138">
        <v>42976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87</v>
      </c>
      <c r="B198" s="140">
        <v>42831</v>
      </c>
      <c r="C198" s="140"/>
      <c r="D198" s="141" t="s">
        <v>691</v>
      </c>
      <c r="E198" s="142" t="s">
        <v>545</v>
      </c>
      <c r="F198" s="143">
        <v>40</v>
      </c>
      <c r="G198" s="143"/>
      <c r="H198" s="144">
        <v>13.1</v>
      </c>
      <c r="I198" s="144">
        <v>60</v>
      </c>
      <c r="J198" s="145" t="s">
        <v>692</v>
      </c>
      <c r="K198" s="146">
        <v>-26.9</v>
      </c>
      <c r="L198" s="147">
        <v>-0.67249999999999999</v>
      </c>
      <c r="M198" s="143" t="s">
        <v>557</v>
      </c>
      <c r="N198" s="140">
        <v>43138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88</v>
      </c>
      <c r="B199" s="130">
        <v>42837</v>
      </c>
      <c r="C199" s="130"/>
      <c r="D199" s="131" t="s">
        <v>100</v>
      </c>
      <c r="E199" s="132" t="s">
        <v>545</v>
      </c>
      <c r="F199" s="133">
        <v>289.5</v>
      </c>
      <c r="G199" s="132"/>
      <c r="H199" s="132">
        <v>354</v>
      </c>
      <c r="I199" s="134">
        <v>360</v>
      </c>
      <c r="J199" s="135" t="s">
        <v>693</v>
      </c>
      <c r="K199" s="136">
        <f t="shared" ref="K199:K207" si="100">H199-F199</f>
        <v>64.5</v>
      </c>
      <c r="L199" s="137">
        <f t="shared" ref="L199:L207" si="101">K199/F199</f>
        <v>0.22279792746113988</v>
      </c>
      <c r="M199" s="132" t="s">
        <v>547</v>
      </c>
      <c r="N199" s="138">
        <v>43040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89</v>
      </c>
      <c r="B200" s="130">
        <v>42845</v>
      </c>
      <c r="C200" s="130"/>
      <c r="D200" s="131" t="s">
        <v>413</v>
      </c>
      <c r="E200" s="132" t="s">
        <v>545</v>
      </c>
      <c r="F200" s="133">
        <v>700</v>
      </c>
      <c r="G200" s="132"/>
      <c r="H200" s="132">
        <v>840</v>
      </c>
      <c r="I200" s="134">
        <v>840</v>
      </c>
      <c r="J200" s="135" t="s">
        <v>694</v>
      </c>
      <c r="K200" s="136">
        <f t="shared" si="100"/>
        <v>140</v>
      </c>
      <c r="L200" s="137">
        <f t="shared" si="101"/>
        <v>0.2</v>
      </c>
      <c r="M200" s="132" t="s">
        <v>547</v>
      </c>
      <c r="N200" s="138">
        <v>42893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90</v>
      </c>
      <c r="B201" s="130">
        <v>42887</v>
      </c>
      <c r="C201" s="130"/>
      <c r="D201" s="131" t="s">
        <v>695</v>
      </c>
      <c r="E201" s="132" t="s">
        <v>545</v>
      </c>
      <c r="F201" s="133">
        <v>130</v>
      </c>
      <c r="G201" s="132"/>
      <c r="H201" s="132">
        <v>144.25</v>
      </c>
      <c r="I201" s="134">
        <v>170</v>
      </c>
      <c r="J201" s="135" t="s">
        <v>696</v>
      </c>
      <c r="K201" s="136">
        <f t="shared" si="100"/>
        <v>14.25</v>
      </c>
      <c r="L201" s="137">
        <f t="shared" si="101"/>
        <v>0.10961538461538461</v>
      </c>
      <c r="M201" s="132" t="s">
        <v>547</v>
      </c>
      <c r="N201" s="138">
        <v>43675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91</v>
      </c>
      <c r="B202" s="130">
        <v>42901</v>
      </c>
      <c r="C202" s="130"/>
      <c r="D202" s="131" t="s">
        <v>697</v>
      </c>
      <c r="E202" s="132" t="s">
        <v>545</v>
      </c>
      <c r="F202" s="133">
        <v>214.5</v>
      </c>
      <c r="G202" s="132"/>
      <c r="H202" s="132">
        <v>262</v>
      </c>
      <c r="I202" s="134">
        <v>262</v>
      </c>
      <c r="J202" s="135" t="s">
        <v>566</v>
      </c>
      <c r="K202" s="136">
        <f t="shared" si="100"/>
        <v>47.5</v>
      </c>
      <c r="L202" s="137">
        <f t="shared" si="101"/>
        <v>0.22144522144522144</v>
      </c>
      <c r="M202" s="132" t="s">
        <v>547</v>
      </c>
      <c r="N202" s="138">
        <v>42977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92</v>
      </c>
      <c r="B203" s="161">
        <v>42933</v>
      </c>
      <c r="C203" s="161"/>
      <c r="D203" s="162" t="s">
        <v>698</v>
      </c>
      <c r="E203" s="163" t="s">
        <v>545</v>
      </c>
      <c r="F203" s="164">
        <v>370</v>
      </c>
      <c r="G203" s="163"/>
      <c r="H203" s="163">
        <v>447.5</v>
      </c>
      <c r="I203" s="165">
        <v>450</v>
      </c>
      <c r="J203" s="166" t="s">
        <v>631</v>
      </c>
      <c r="K203" s="136">
        <f t="shared" si="100"/>
        <v>77.5</v>
      </c>
      <c r="L203" s="167">
        <f t="shared" si="101"/>
        <v>0.20945945945945946</v>
      </c>
      <c r="M203" s="163" t="s">
        <v>547</v>
      </c>
      <c r="N203" s="168">
        <v>43035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93</v>
      </c>
      <c r="B204" s="161">
        <v>42943</v>
      </c>
      <c r="C204" s="161"/>
      <c r="D204" s="162" t="s">
        <v>203</v>
      </c>
      <c r="E204" s="163" t="s">
        <v>545</v>
      </c>
      <c r="F204" s="164">
        <v>657.5</v>
      </c>
      <c r="G204" s="163"/>
      <c r="H204" s="163">
        <v>825</v>
      </c>
      <c r="I204" s="165">
        <v>820</v>
      </c>
      <c r="J204" s="166" t="s">
        <v>631</v>
      </c>
      <c r="K204" s="136">
        <f t="shared" si="100"/>
        <v>167.5</v>
      </c>
      <c r="L204" s="167">
        <f t="shared" si="101"/>
        <v>0.25475285171102663</v>
      </c>
      <c r="M204" s="163" t="s">
        <v>547</v>
      </c>
      <c r="N204" s="168">
        <v>43090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94</v>
      </c>
      <c r="B205" s="130">
        <v>42964</v>
      </c>
      <c r="C205" s="130"/>
      <c r="D205" s="131" t="s">
        <v>374</v>
      </c>
      <c r="E205" s="132" t="s">
        <v>545</v>
      </c>
      <c r="F205" s="133">
        <v>605</v>
      </c>
      <c r="G205" s="132"/>
      <c r="H205" s="132">
        <v>750</v>
      </c>
      <c r="I205" s="134">
        <v>750</v>
      </c>
      <c r="J205" s="135" t="s">
        <v>690</v>
      </c>
      <c r="K205" s="136">
        <f t="shared" si="100"/>
        <v>145</v>
      </c>
      <c r="L205" s="137">
        <f t="shared" si="101"/>
        <v>0.23966942148760331</v>
      </c>
      <c r="M205" s="132" t="s">
        <v>547</v>
      </c>
      <c r="N205" s="138">
        <v>43027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39">
        <v>95</v>
      </c>
      <c r="B206" s="140">
        <v>42979</v>
      </c>
      <c r="C206" s="140"/>
      <c r="D206" s="148" t="s">
        <v>699</v>
      </c>
      <c r="E206" s="143" t="s">
        <v>545</v>
      </c>
      <c r="F206" s="143">
        <v>255</v>
      </c>
      <c r="G206" s="144"/>
      <c r="H206" s="144">
        <v>217.25</v>
      </c>
      <c r="I206" s="144">
        <v>320</v>
      </c>
      <c r="J206" s="145" t="s">
        <v>700</v>
      </c>
      <c r="K206" s="146">
        <f t="shared" si="100"/>
        <v>-37.75</v>
      </c>
      <c r="L206" s="149">
        <f t="shared" si="101"/>
        <v>-0.14803921568627451</v>
      </c>
      <c r="M206" s="143" t="s">
        <v>557</v>
      </c>
      <c r="N206" s="140">
        <v>43661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96</v>
      </c>
      <c r="B207" s="130">
        <v>42997</v>
      </c>
      <c r="C207" s="130"/>
      <c r="D207" s="131" t="s">
        <v>701</v>
      </c>
      <c r="E207" s="132" t="s">
        <v>545</v>
      </c>
      <c r="F207" s="133">
        <v>215</v>
      </c>
      <c r="G207" s="132"/>
      <c r="H207" s="132">
        <v>258</v>
      </c>
      <c r="I207" s="134">
        <v>258</v>
      </c>
      <c r="J207" s="135" t="s">
        <v>631</v>
      </c>
      <c r="K207" s="136">
        <f t="shared" si="100"/>
        <v>43</v>
      </c>
      <c r="L207" s="137">
        <f t="shared" si="101"/>
        <v>0.2</v>
      </c>
      <c r="M207" s="132" t="s">
        <v>547</v>
      </c>
      <c r="N207" s="138">
        <v>43040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97</v>
      </c>
      <c r="B208" s="130">
        <v>42997</v>
      </c>
      <c r="C208" s="130"/>
      <c r="D208" s="131" t="s">
        <v>701</v>
      </c>
      <c r="E208" s="132" t="s">
        <v>545</v>
      </c>
      <c r="F208" s="133">
        <v>215</v>
      </c>
      <c r="G208" s="132"/>
      <c r="H208" s="132">
        <v>258</v>
      </c>
      <c r="I208" s="134">
        <v>258</v>
      </c>
      <c r="J208" s="166" t="s">
        <v>631</v>
      </c>
      <c r="K208" s="136">
        <v>43</v>
      </c>
      <c r="L208" s="137">
        <v>0.2</v>
      </c>
      <c r="M208" s="132" t="s">
        <v>547</v>
      </c>
      <c r="N208" s="138">
        <v>43040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98</v>
      </c>
      <c r="B209" s="161">
        <v>42998</v>
      </c>
      <c r="C209" s="161"/>
      <c r="D209" s="162" t="s">
        <v>702</v>
      </c>
      <c r="E209" s="163" t="s">
        <v>545</v>
      </c>
      <c r="F209" s="133">
        <v>75</v>
      </c>
      <c r="G209" s="163"/>
      <c r="H209" s="163">
        <v>90</v>
      </c>
      <c r="I209" s="165">
        <v>90</v>
      </c>
      <c r="J209" s="135" t="s">
        <v>703</v>
      </c>
      <c r="K209" s="136">
        <f t="shared" ref="K209:K214" si="102">H209-F209</f>
        <v>15</v>
      </c>
      <c r="L209" s="137">
        <f t="shared" ref="L209:L214" si="103">K209/F209</f>
        <v>0.2</v>
      </c>
      <c r="M209" s="132" t="s">
        <v>547</v>
      </c>
      <c r="N209" s="138">
        <v>43019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99</v>
      </c>
      <c r="B210" s="161">
        <v>43011</v>
      </c>
      <c r="C210" s="161"/>
      <c r="D210" s="162" t="s">
        <v>704</v>
      </c>
      <c r="E210" s="163" t="s">
        <v>545</v>
      </c>
      <c r="F210" s="164">
        <v>315</v>
      </c>
      <c r="G210" s="163"/>
      <c r="H210" s="163">
        <v>392</v>
      </c>
      <c r="I210" s="165">
        <v>384</v>
      </c>
      <c r="J210" s="166" t="s">
        <v>705</v>
      </c>
      <c r="K210" s="136">
        <f t="shared" si="102"/>
        <v>77</v>
      </c>
      <c r="L210" s="167">
        <f t="shared" si="103"/>
        <v>0.24444444444444444</v>
      </c>
      <c r="M210" s="163" t="s">
        <v>547</v>
      </c>
      <c r="N210" s="168">
        <v>43017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100</v>
      </c>
      <c r="B211" s="161">
        <v>43013</v>
      </c>
      <c r="C211" s="161"/>
      <c r="D211" s="162" t="s">
        <v>443</v>
      </c>
      <c r="E211" s="163" t="s">
        <v>545</v>
      </c>
      <c r="F211" s="164">
        <v>145</v>
      </c>
      <c r="G211" s="163"/>
      <c r="H211" s="163">
        <v>179</v>
      </c>
      <c r="I211" s="165">
        <v>180</v>
      </c>
      <c r="J211" s="166" t="s">
        <v>706</v>
      </c>
      <c r="K211" s="136">
        <f t="shared" si="102"/>
        <v>34</v>
      </c>
      <c r="L211" s="167">
        <f t="shared" si="103"/>
        <v>0.23448275862068965</v>
      </c>
      <c r="M211" s="163" t="s">
        <v>547</v>
      </c>
      <c r="N211" s="168">
        <v>43025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101</v>
      </c>
      <c r="B212" s="161">
        <v>43014</v>
      </c>
      <c r="C212" s="161"/>
      <c r="D212" s="162" t="s">
        <v>349</v>
      </c>
      <c r="E212" s="163" t="s">
        <v>545</v>
      </c>
      <c r="F212" s="164">
        <v>256</v>
      </c>
      <c r="G212" s="163"/>
      <c r="H212" s="163">
        <v>323</v>
      </c>
      <c r="I212" s="165">
        <v>320</v>
      </c>
      <c r="J212" s="166" t="s">
        <v>631</v>
      </c>
      <c r="K212" s="136">
        <f t="shared" si="102"/>
        <v>67</v>
      </c>
      <c r="L212" s="167">
        <f t="shared" si="103"/>
        <v>0.26171875</v>
      </c>
      <c r="M212" s="163" t="s">
        <v>547</v>
      </c>
      <c r="N212" s="168">
        <v>43067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102</v>
      </c>
      <c r="B213" s="161">
        <v>43017</v>
      </c>
      <c r="C213" s="161"/>
      <c r="D213" s="162" t="s">
        <v>363</v>
      </c>
      <c r="E213" s="163" t="s">
        <v>545</v>
      </c>
      <c r="F213" s="164">
        <v>137.5</v>
      </c>
      <c r="G213" s="163"/>
      <c r="H213" s="163">
        <v>184</v>
      </c>
      <c r="I213" s="165">
        <v>183</v>
      </c>
      <c r="J213" s="166" t="s">
        <v>707</v>
      </c>
      <c r="K213" s="136">
        <f t="shared" si="102"/>
        <v>46.5</v>
      </c>
      <c r="L213" s="167">
        <f t="shared" si="103"/>
        <v>0.33818181818181819</v>
      </c>
      <c r="M213" s="163" t="s">
        <v>547</v>
      </c>
      <c r="N213" s="168">
        <v>43108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103</v>
      </c>
      <c r="B214" s="161">
        <v>43018</v>
      </c>
      <c r="C214" s="161"/>
      <c r="D214" s="162" t="s">
        <v>708</v>
      </c>
      <c r="E214" s="163" t="s">
        <v>545</v>
      </c>
      <c r="F214" s="164">
        <v>125.5</v>
      </c>
      <c r="G214" s="163"/>
      <c r="H214" s="163">
        <v>158</v>
      </c>
      <c r="I214" s="165">
        <v>155</v>
      </c>
      <c r="J214" s="166" t="s">
        <v>709</v>
      </c>
      <c r="K214" s="136">
        <f t="shared" si="102"/>
        <v>32.5</v>
      </c>
      <c r="L214" s="167">
        <f t="shared" si="103"/>
        <v>0.25896414342629481</v>
      </c>
      <c r="M214" s="163" t="s">
        <v>547</v>
      </c>
      <c r="N214" s="168">
        <v>43067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104</v>
      </c>
      <c r="B215" s="161">
        <v>43018</v>
      </c>
      <c r="C215" s="161"/>
      <c r="D215" s="162" t="s">
        <v>710</v>
      </c>
      <c r="E215" s="163" t="s">
        <v>545</v>
      </c>
      <c r="F215" s="164">
        <v>895</v>
      </c>
      <c r="G215" s="163"/>
      <c r="H215" s="163">
        <v>1122.5</v>
      </c>
      <c r="I215" s="165">
        <v>1078</v>
      </c>
      <c r="J215" s="166" t="s">
        <v>711</v>
      </c>
      <c r="K215" s="136">
        <v>227.5</v>
      </c>
      <c r="L215" s="167">
        <v>0.25418994413407803</v>
      </c>
      <c r="M215" s="163" t="s">
        <v>547</v>
      </c>
      <c r="N215" s="168">
        <v>43117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105</v>
      </c>
      <c r="B216" s="161">
        <v>43020</v>
      </c>
      <c r="C216" s="161"/>
      <c r="D216" s="162" t="s">
        <v>358</v>
      </c>
      <c r="E216" s="163" t="s">
        <v>545</v>
      </c>
      <c r="F216" s="164">
        <v>525</v>
      </c>
      <c r="G216" s="163"/>
      <c r="H216" s="163">
        <v>629</v>
      </c>
      <c r="I216" s="165">
        <v>629</v>
      </c>
      <c r="J216" s="166" t="s">
        <v>631</v>
      </c>
      <c r="K216" s="136">
        <v>104</v>
      </c>
      <c r="L216" s="167">
        <v>0.19809523809523799</v>
      </c>
      <c r="M216" s="163" t="s">
        <v>547</v>
      </c>
      <c r="N216" s="168">
        <v>43119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106</v>
      </c>
      <c r="B217" s="161">
        <v>43046</v>
      </c>
      <c r="C217" s="161"/>
      <c r="D217" s="162" t="s">
        <v>391</v>
      </c>
      <c r="E217" s="163" t="s">
        <v>545</v>
      </c>
      <c r="F217" s="164">
        <v>740</v>
      </c>
      <c r="G217" s="163"/>
      <c r="H217" s="163">
        <v>892.5</v>
      </c>
      <c r="I217" s="165">
        <v>900</v>
      </c>
      <c r="J217" s="166" t="s">
        <v>712</v>
      </c>
      <c r="K217" s="136">
        <f>H217-F217</f>
        <v>152.5</v>
      </c>
      <c r="L217" s="167">
        <f>K217/F217</f>
        <v>0.20608108108108109</v>
      </c>
      <c r="M217" s="163" t="s">
        <v>547</v>
      </c>
      <c r="N217" s="168">
        <v>43052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107</v>
      </c>
      <c r="B218" s="130">
        <v>43073</v>
      </c>
      <c r="C218" s="130"/>
      <c r="D218" s="131" t="s">
        <v>713</v>
      </c>
      <c r="E218" s="132" t="s">
        <v>545</v>
      </c>
      <c r="F218" s="133">
        <v>118.5</v>
      </c>
      <c r="G218" s="132"/>
      <c r="H218" s="132">
        <v>143.5</v>
      </c>
      <c r="I218" s="134">
        <v>145</v>
      </c>
      <c r="J218" s="135" t="s">
        <v>714</v>
      </c>
      <c r="K218" s="136">
        <f>H218-F218</f>
        <v>25</v>
      </c>
      <c r="L218" s="137">
        <f>K218/F218</f>
        <v>0.2109704641350211</v>
      </c>
      <c r="M218" s="132" t="s">
        <v>547</v>
      </c>
      <c r="N218" s="138">
        <v>43097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39">
        <v>108</v>
      </c>
      <c r="B219" s="140">
        <v>43090</v>
      </c>
      <c r="C219" s="140"/>
      <c r="D219" s="141" t="s">
        <v>418</v>
      </c>
      <c r="E219" s="142" t="s">
        <v>545</v>
      </c>
      <c r="F219" s="143">
        <v>715</v>
      </c>
      <c r="G219" s="143"/>
      <c r="H219" s="144">
        <v>500</v>
      </c>
      <c r="I219" s="144">
        <v>872</v>
      </c>
      <c r="J219" s="145" t="s">
        <v>715</v>
      </c>
      <c r="K219" s="146">
        <f>H219-F219</f>
        <v>-215</v>
      </c>
      <c r="L219" s="147">
        <f>K219/F219</f>
        <v>-0.30069930069930068</v>
      </c>
      <c r="M219" s="143" t="s">
        <v>557</v>
      </c>
      <c r="N219" s="140">
        <v>43670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109</v>
      </c>
      <c r="B220" s="130">
        <v>43098</v>
      </c>
      <c r="C220" s="130"/>
      <c r="D220" s="131" t="s">
        <v>704</v>
      </c>
      <c r="E220" s="132" t="s">
        <v>545</v>
      </c>
      <c r="F220" s="133">
        <v>435</v>
      </c>
      <c r="G220" s="132"/>
      <c r="H220" s="132">
        <v>542.5</v>
      </c>
      <c r="I220" s="134">
        <v>539</v>
      </c>
      <c r="J220" s="135" t="s">
        <v>631</v>
      </c>
      <c r="K220" s="136">
        <v>107.5</v>
      </c>
      <c r="L220" s="137">
        <v>0.247126436781609</v>
      </c>
      <c r="M220" s="132" t="s">
        <v>547</v>
      </c>
      <c r="N220" s="138">
        <v>43206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110</v>
      </c>
      <c r="B221" s="130">
        <v>43098</v>
      </c>
      <c r="C221" s="130"/>
      <c r="D221" s="131" t="s">
        <v>517</v>
      </c>
      <c r="E221" s="132" t="s">
        <v>545</v>
      </c>
      <c r="F221" s="133">
        <v>885</v>
      </c>
      <c r="G221" s="132"/>
      <c r="H221" s="132">
        <v>1090</v>
      </c>
      <c r="I221" s="134">
        <v>1084</v>
      </c>
      <c r="J221" s="135" t="s">
        <v>631</v>
      </c>
      <c r="K221" s="136">
        <v>205</v>
      </c>
      <c r="L221" s="137">
        <v>0.23163841807909599</v>
      </c>
      <c r="M221" s="132" t="s">
        <v>547</v>
      </c>
      <c r="N221" s="138">
        <v>43213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9">
        <v>111</v>
      </c>
      <c r="B222" s="170">
        <v>43192</v>
      </c>
      <c r="C222" s="170"/>
      <c r="D222" s="148" t="s">
        <v>716</v>
      </c>
      <c r="E222" s="143" t="s">
        <v>545</v>
      </c>
      <c r="F222" s="171">
        <v>478.5</v>
      </c>
      <c r="G222" s="143"/>
      <c r="H222" s="143">
        <v>442</v>
      </c>
      <c r="I222" s="144">
        <v>613</v>
      </c>
      <c r="J222" s="145" t="s">
        <v>717</v>
      </c>
      <c r="K222" s="146">
        <f>H222-F222</f>
        <v>-36.5</v>
      </c>
      <c r="L222" s="147">
        <f>K222/F222</f>
        <v>-7.6280041797283177E-2</v>
      </c>
      <c r="M222" s="143" t="s">
        <v>557</v>
      </c>
      <c r="N222" s="140">
        <v>43762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112</v>
      </c>
      <c r="B223" s="140">
        <v>43194</v>
      </c>
      <c r="C223" s="140"/>
      <c r="D223" s="141" t="s">
        <v>718</v>
      </c>
      <c r="E223" s="142" t="s">
        <v>545</v>
      </c>
      <c r="F223" s="143">
        <f>141.5-7.3</f>
        <v>134.19999999999999</v>
      </c>
      <c r="G223" s="143"/>
      <c r="H223" s="144">
        <v>77</v>
      </c>
      <c r="I223" s="144">
        <v>180</v>
      </c>
      <c r="J223" s="145" t="s">
        <v>719</v>
      </c>
      <c r="K223" s="146">
        <f>H223-F223</f>
        <v>-57.199999999999989</v>
      </c>
      <c r="L223" s="147">
        <f>K223/F223</f>
        <v>-0.42622950819672129</v>
      </c>
      <c r="M223" s="143" t="s">
        <v>557</v>
      </c>
      <c r="N223" s="140">
        <v>43522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113</v>
      </c>
      <c r="B224" s="140">
        <v>43209</v>
      </c>
      <c r="C224" s="140"/>
      <c r="D224" s="141" t="s">
        <v>720</v>
      </c>
      <c r="E224" s="142" t="s">
        <v>545</v>
      </c>
      <c r="F224" s="143">
        <v>430</v>
      </c>
      <c r="G224" s="143"/>
      <c r="H224" s="144">
        <v>220</v>
      </c>
      <c r="I224" s="144">
        <v>537</v>
      </c>
      <c r="J224" s="145" t="s">
        <v>721</v>
      </c>
      <c r="K224" s="146">
        <f>H224-F224</f>
        <v>-210</v>
      </c>
      <c r="L224" s="147">
        <f>K224/F224</f>
        <v>-0.48837209302325579</v>
      </c>
      <c r="M224" s="143" t="s">
        <v>557</v>
      </c>
      <c r="N224" s="140">
        <v>43252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114</v>
      </c>
      <c r="B225" s="161">
        <v>43220</v>
      </c>
      <c r="C225" s="161"/>
      <c r="D225" s="162" t="s">
        <v>722</v>
      </c>
      <c r="E225" s="163" t="s">
        <v>545</v>
      </c>
      <c r="F225" s="163">
        <v>153.5</v>
      </c>
      <c r="G225" s="163"/>
      <c r="H225" s="163">
        <v>196</v>
      </c>
      <c r="I225" s="165">
        <v>196</v>
      </c>
      <c r="J225" s="135" t="s">
        <v>723</v>
      </c>
      <c r="K225" s="136">
        <f>H225-F225</f>
        <v>42.5</v>
      </c>
      <c r="L225" s="137">
        <f>K225/F225</f>
        <v>0.27687296416938112</v>
      </c>
      <c r="M225" s="132" t="s">
        <v>547</v>
      </c>
      <c r="N225" s="138">
        <v>43605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115</v>
      </c>
      <c r="B226" s="140">
        <v>43306</v>
      </c>
      <c r="C226" s="140"/>
      <c r="D226" s="141" t="s">
        <v>691</v>
      </c>
      <c r="E226" s="142" t="s">
        <v>545</v>
      </c>
      <c r="F226" s="143">
        <v>27.5</v>
      </c>
      <c r="G226" s="143"/>
      <c r="H226" s="144">
        <v>13.1</v>
      </c>
      <c r="I226" s="144">
        <v>60</v>
      </c>
      <c r="J226" s="145" t="s">
        <v>724</v>
      </c>
      <c r="K226" s="146">
        <v>-14.4</v>
      </c>
      <c r="L226" s="147">
        <v>-0.52363636363636401</v>
      </c>
      <c r="M226" s="143" t="s">
        <v>557</v>
      </c>
      <c r="N226" s="140">
        <v>43138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9">
        <v>116</v>
      </c>
      <c r="B227" s="170">
        <v>43318</v>
      </c>
      <c r="C227" s="170"/>
      <c r="D227" s="148" t="s">
        <v>725</v>
      </c>
      <c r="E227" s="143" t="s">
        <v>545</v>
      </c>
      <c r="F227" s="143">
        <v>148.5</v>
      </c>
      <c r="G227" s="143"/>
      <c r="H227" s="143">
        <v>102</v>
      </c>
      <c r="I227" s="144">
        <v>182</v>
      </c>
      <c r="J227" s="145" t="s">
        <v>726</v>
      </c>
      <c r="K227" s="146">
        <f>H227-F227</f>
        <v>-46.5</v>
      </c>
      <c r="L227" s="147">
        <f>K227/F227</f>
        <v>-0.31313131313131315</v>
      </c>
      <c r="M227" s="143" t="s">
        <v>557</v>
      </c>
      <c r="N227" s="140">
        <v>43661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117</v>
      </c>
      <c r="B228" s="130">
        <v>43335</v>
      </c>
      <c r="C228" s="130"/>
      <c r="D228" s="131" t="s">
        <v>727</v>
      </c>
      <c r="E228" s="132" t="s">
        <v>545</v>
      </c>
      <c r="F228" s="163">
        <v>285</v>
      </c>
      <c r="G228" s="132"/>
      <c r="H228" s="132">
        <v>355</v>
      </c>
      <c r="I228" s="134">
        <v>364</v>
      </c>
      <c r="J228" s="135" t="s">
        <v>728</v>
      </c>
      <c r="K228" s="136">
        <v>70</v>
      </c>
      <c r="L228" s="137">
        <v>0.24561403508771901</v>
      </c>
      <c r="M228" s="132" t="s">
        <v>547</v>
      </c>
      <c r="N228" s="138">
        <v>43455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118</v>
      </c>
      <c r="B229" s="130">
        <v>43341</v>
      </c>
      <c r="C229" s="130"/>
      <c r="D229" s="131" t="s">
        <v>383</v>
      </c>
      <c r="E229" s="132" t="s">
        <v>545</v>
      </c>
      <c r="F229" s="163">
        <v>525</v>
      </c>
      <c r="G229" s="132"/>
      <c r="H229" s="132">
        <v>585</v>
      </c>
      <c r="I229" s="134">
        <v>635</v>
      </c>
      <c r="J229" s="135" t="s">
        <v>729</v>
      </c>
      <c r="K229" s="136">
        <f t="shared" ref="K229:K260" si="104">H229-F229</f>
        <v>60</v>
      </c>
      <c r="L229" s="137">
        <f t="shared" ref="L229:L260" si="105">K229/F229</f>
        <v>0.11428571428571428</v>
      </c>
      <c r="M229" s="132" t="s">
        <v>547</v>
      </c>
      <c r="N229" s="138">
        <v>43662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119</v>
      </c>
      <c r="B230" s="130">
        <v>43395</v>
      </c>
      <c r="C230" s="130"/>
      <c r="D230" s="131" t="s">
        <v>374</v>
      </c>
      <c r="E230" s="132" t="s">
        <v>545</v>
      </c>
      <c r="F230" s="163">
        <v>475</v>
      </c>
      <c r="G230" s="132"/>
      <c r="H230" s="132">
        <v>574</v>
      </c>
      <c r="I230" s="134">
        <v>570</v>
      </c>
      <c r="J230" s="135" t="s">
        <v>631</v>
      </c>
      <c r="K230" s="136">
        <f t="shared" si="104"/>
        <v>99</v>
      </c>
      <c r="L230" s="137">
        <f t="shared" si="105"/>
        <v>0.20842105263157895</v>
      </c>
      <c r="M230" s="132" t="s">
        <v>547</v>
      </c>
      <c r="N230" s="138">
        <v>43403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120</v>
      </c>
      <c r="B231" s="161">
        <v>43397</v>
      </c>
      <c r="C231" s="161"/>
      <c r="D231" s="162" t="s">
        <v>730</v>
      </c>
      <c r="E231" s="163" t="s">
        <v>545</v>
      </c>
      <c r="F231" s="163">
        <v>707.5</v>
      </c>
      <c r="G231" s="163"/>
      <c r="H231" s="163">
        <v>872</v>
      </c>
      <c r="I231" s="165">
        <v>872</v>
      </c>
      <c r="J231" s="166" t="s">
        <v>631</v>
      </c>
      <c r="K231" s="136">
        <f t="shared" si="104"/>
        <v>164.5</v>
      </c>
      <c r="L231" s="167">
        <f t="shared" si="105"/>
        <v>0.23250883392226149</v>
      </c>
      <c r="M231" s="163" t="s">
        <v>547</v>
      </c>
      <c r="N231" s="168">
        <v>43482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121</v>
      </c>
      <c r="B232" s="161">
        <v>43398</v>
      </c>
      <c r="C232" s="161"/>
      <c r="D232" s="162" t="s">
        <v>731</v>
      </c>
      <c r="E232" s="163" t="s">
        <v>545</v>
      </c>
      <c r="F232" s="163">
        <v>162</v>
      </c>
      <c r="G232" s="163"/>
      <c r="H232" s="163">
        <v>204</v>
      </c>
      <c r="I232" s="165">
        <v>209</v>
      </c>
      <c r="J232" s="166" t="s">
        <v>732</v>
      </c>
      <c r="K232" s="136">
        <f t="shared" si="104"/>
        <v>42</v>
      </c>
      <c r="L232" s="167">
        <f t="shared" si="105"/>
        <v>0.25925925925925924</v>
      </c>
      <c r="M232" s="163" t="s">
        <v>547</v>
      </c>
      <c r="N232" s="168">
        <v>43539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122</v>
      </c>
      <c r="B233" s="161">
        <v>43399</v>
      </c>
      <c r="C233" s="161"/>
      <c r="D233" s="162" t="s">
        <v>459</v>
      </c>
      <c r="E233" s="163" t="s">
        <v>545</v>
      </c>
      <c r="F233" s="163">
        <v>240</v>
      </c>
      <c r="G233" s="163"/>
      <c r="H233" s="163">
        <v>297</v>
      </c>
      <c r="I233" s="165">
        <v>297</v>
      </c>
      <c r="J233" s="166" t="s">
        <v>631</v>
      </c>
      <c r="K233" s="172">
        <f t="shared" si="104"/>
        <v>57</v>
      </c>
      <c r="L233" s="167">
        <f t="shared" si="105"/>
        <v>0.23749999999999999</v>
      </c>
      <c r="M233" s="163" t="s">
        <v>547</v>
      </c>
      <c r="N233" s="168">
        <v>43417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123</v>
      </c>
      <c r="B234" s="130">
        <v>43439</v>
      </c>
      <c r="C234" s="130"/>
      <c r="D234" s="131" t="s">
        <v>733</v>
      </c>
      <c r="E234" s="132" t="s">
        <v>545</v>
      </c>
      <c r="F234" s="132">
        <v>202.5</v>
      </c>
      <c r="G234" s="132"/>
      <c r="H234" s="132">
        <v>255</v>
      </c>
      <c r="I234" s="134">
        <v>252</v>
      </c>
      <c r="J234" s="135" t="s">
        <v>631</v>
      </c>
      <c r="K234" s="136">
        <f t="shared" si="104"/>
        <v>52.5</v>
      </c>
      <c r="L234" s="137">
        <f t="shared" si="105"/>
        <v>0.25925925925925924</v>
      </c>
      <c r="M234" s="132" t="s">
        <v>547</v>
      </c>
      <c r="N234" s="138">
        <v>43542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124</v>
      </c>
      <c r="B235" s="161">
        <v>43465</v>
      </c>
      <c r="C235" s="130"/>
      <c r="D235" s="162" t="s">
        <v>156</v>
      </c>
      <c r="E235" s="163" t="s">
        <v>545</v>
      </c>
      <c r="F235" s="163">
        <v>710</v>
      </c>
      <c r="G235" s="163"/>
      <c r="H235" s="163">
        <v>866</v>
      </c>
      <c r="I235" s="165">
        <v>866</v>
      </c>
      <c r="J235" s="166" t="s">
        <v>631</v>
      </c>
      <c r="K235" s="136">
        <f t="shared" si="104"/>
        <v>156</v>
      </c>
      <c r="L235" s="137">
        <f t="shared" si="105"/>
        <v>0.21971830985915494</v>
      </c>
      <c r="M235" s="132" t="s">
        <v>547</v>
      </c>
      <c r="N235" s="138">
        <v>43553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125</v>
      </c>
      <c r="B236" s="161">
        <v>43522</v>
      </c>
      <c r="C236" s="161"/>
      <c r="D236" s="162" t="s">
        <v>170</v>
      </c>
      <c r="E236" s="163" t="s">
        <v>545</v>
      </c>
      <c r="F236" s="163">
        <v>337.25</v>
      </c>
      <c r="G236" s="163"/>
      <c r="H236" s="163">
        <v>398.5</v>
      </c>
      <c r="I236" s="165">
        <v>411</v>
      </c>
      <c r="J236" s="135" t="s">
        <v>734</v>
      </c>
      <c r="K236" s="136">
        <f t="shared" si="104"/>
        <v>61.25</v>
      </c>
      <c r="L236" s="137">
        <f t="shared" si="105"/>
        <v>0.1816160118606375</v>
      </c>
      <c r="M236" s="132" t="s">
        <v>547</v>
      </c>
      <c r="N236" s="138">
        <v>43760</v>
      </c>
      <c r="O236" s="54"/>
      <c r="P236" s="54"/>
      <c r="Q236" s="198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73">
        <v>126</v>
      </c>
      <c r="B237" s="174">
        <v>43559</v>
      </c>
      <c r="C237" s="174"/>
      <c r="D237" s="175" t="s">
        <v>735</v>
      </c>
      <c r="E237" s="176" t="s">
        <v>545</v>
      </c>
      <c r="F237" s="176">
        <v>130</v>
      </c>
      <c r="G237" s="176"/>
      <c r="H237" s="176">
        <v>65</v>
      </c>
      <c r="I237" s="177">
        <v>158</v>
      </c>
      <c r="J237" s="145" t="s">
        <v>736</v>
      </c>
      <c r="K237" s="146">
        <f t="shared" si="104"/>
        <v>-65</v>
      </c>
      <c r="L237" s="147">
        <f t="shared" si="105"/>
        <v>-0.5</v>
      </c>
      <c r="M237" s="143" t="s">
        <v>557</v>
      </c>
      <c r="N237" s="140">
        <v>43726</v>
      </c>
      <c r="O237" s="54"/>
      <c r="P237" s="54"/>
      <c r="Q237" s="198"/>
      <c r="R237" s="37" t="s">
        <v>848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127</v>
      </c>
      <c r="B238" s="161">
        <v>43017</v>
      </c>
      <c r="C238" s="161"/>
      <c r="D238" s="162" t="s">
        <v>205</v>
      </c>
      <c r="E238" s="163" t="s">
        <v>545</v>
      </c>
      <c r="F238" s="163">
        <v>141.5</v>
      </c>
      <c r="G238" s="163"/>
      <c r="H238" s="163">
        <v>183.5</v>
      </c>
      <c r="I238" s="165">
        <v>210</v>
      </c>
      <c r="J238" s="135" t="s">
        <v>732</v>
      </c>
      <c r="K238" s="136">
        <f t="shared" si="104"/>
        <v>42</v>
      </c>
      <c r="L238" s="137">
        <f t="shared" si="105"/>
        <v>0.29681978798586572</v>
      </c>
      <c r="M238" s="132" t="s">
        <v>547</v>
      </c>
      <c r="N238" s="138">
        <v>43042</v>
      </c>
      <c r="O238" s="54"/>
      <c r="P238" s="54"/>
      <c r="Q238" s="198"/>
      <c r="R238" s="37" t="s">
        <v>848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73">
        <v>128</v>
      </c>
      <c r="B239" s="174">
        <v>43074</v>
      </c>
      <c r="C239" s="174"/>
      <c r="D239" s="175" t="s">
        <v>737</v>
      </c>
      <c r="E239" s="176" t="s">
        <v>545</v>
      </c>
      <c r="F239" s="171">
        <v>172</v>
      </c>
      <c r="G239" s="176"/>
      <c r="H239" s="176">
        <v>155.25</v>
      </c>
      <c r="I239" s="177">
        <v>230</v>
      </c>
      <c r="J239" s="145" t="s">
        <v>738</v>
      </c>
      <c r="K239" s="146">
        <f t="shared" si="104"/>
        <v>-16.75</v>
      </c>
      <c r="L239" s="147">
        <f t="shared" si="105"/>
        <v>-9.7383720930232565E-2</v>
      </c>
      <c r="M239" s="143" t="s">
        <v>557</v>
      </c>
      <c r="N239" s="140">
        <v>43787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129</v>
      </c>
      <c r="B240" s="161">
        <v>43398</v>
      </c>
      <c r="C240" s="161"/>
      <c r="D240" s="162" t="s">
        <v>117</v>
      </c>
      <c r="E240" s="163" t="s">
        <v>545</v>
      </c>
      <c r="F240" s="163">
        <v>698.5</v>
      </c>
      <c r="G240" s="163"/>
      <c r="H240" s="163">
        <v>890</v>
      </c>
      <c r="I240" s="165">
        <v>890</v>
      </c>
      <c r="J240" s="135" t="s">
        <v>739</v>
      </c>
      <c r="K240" s="136">
        <f t="shared" si="104"/>
        <v>191.5</v>
      </c>
      <c r="L240" s="137">
        <f t="shared" si="105"/>
        <v>0.27415891195418757</v>
      </c>
      <c r="M240" s="132" t="s">
        <v>547</v>
      </c>
      <c r="N240" s="138">
        <v>44328</v>
      </c>
      <c r="O240" s="54"/>
      <c r="P240" s="54"/>
      <c r="Q240" s="198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130</v>
      </c>
      <c r="B241" s="161">
        <v>42877</v>
      </c>
      <c r="C241" s="161"/>
      <c r="D241" s="162" t="s">
        <v>740</v>
      </c>
      <c r="E241" s="163" t="s">
        <v>545</v>
      </c>
      <c r="F241" s="163">
        <v>127.6</v>
      </c>
      <c r="G241" s="163"/>
      <c r="H241" s="163">
        <v>138</v>
      </c>
      <c r="I241" s="165">
        <v>190</v>
      </c>
      <c r="J241" s="135" t="s">
        <v>741</v>
      </c>
      <c r="K241" s="136">
        <f t="shared" si="104"/>
        <v>10.400000000000006</v>
      </c>
      <c r="L241" s="137">
        <f t="shared" si="105"/>
        <v>8.1504702194357417E-2</v>
      </c>
      <c r="M241" s="132" t="s">
        <v>547</v>
      </c>
      <c r="N241" s="138">
        <v>43774</v>
      </c>
      <c r="O241" s="54"/>
      <c r="P241" s="54"/>
      <c r="Q241" s="198"/>
      <c r="R241" s="37" t="s">
        <v>848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131</v>
      </c>
      <c r="B242" s="161">
        <v>43158</v>
      </c>
      <c r="C242" s="161"/>
      <c r="D242" s="162" t="s">
        <v>742</v>
      </c>
      <c r="E242" s="163" t="s">
        <v>545</v>
      </c>
      <c r="F242" s="163">
        <v>317</v>
      </c>
      <c r="G242" s="163"/>
      <c r="H242" s="163">
        <v>382.5</v>
      </c>
      <c r="I242" s="165">
        <v>398</v>
      </c>
      <c r="J242" s="135" t="s">
        <v>743</v>
      </c>
      <c r="K242" s="136">
        <f t="shared" si="104"/>
        <v>65.5</v>
      </c>
      <c r="L242" s="137">
        <f t="shared" si="105"/>
        <v>0.20662460567823343</v>
      </c>
      <c r="M242" s="132" t="s">
        <v>547</v>
      </c>
      <c r="N242" s="138">
        <v>44238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73">
        <v>132</v>
      </c>
      <c r="B243" s="174">
        <v>43164</v>
      </c>
      <c r="C243" s="174"/>
      <c r="D243" s="175" t="s">
        <v>162</v>
      </c>
      <c r="E243" s="176" t="s">
        <v>545</v>
      </c>
      <c r="F243" s="171">
        <f>510-14.4</f>
        <v>495.6</v>
      </c>
      <c r="G243" s="176"/>
      <c r="H243" s="176">
        <v>350</v>
      </c>
      <c r="I243" s="177">
        <v>672</v>
      </c>
      <c r="J243" s="145" t="s">
        <v>744</v>
      </c>
      <c r="K243" s="146">
        <f t="shared" si="104"/>
        <v>-145.60000000000002</v>
      </c>
      <c r="L243" s="147">
        <f t="shared" si="105"/>
        <v>-0.29378531073446329</v>
      </c>
      <c r="M243" s="143" t="s">
        <v>557</v>
      </c>
      <c r="N243" s="140">
        <v>43887</v>
      </c>
      <c r="O243" s="54"/>
      <c r="P243" s="54"/>
      <c r="Q243" s="198"/>
      <c r="R243" s="37" t="s">
        <v>850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133</v>
      </c>
      <c r="B244" s="174">
        <v>43237</v>
      </c>
      <c r="C244" s="174"/>
      <c r="D244" s="175" t="s">
        <v>745</v>
      </c>
      <c r="E244" s="176" t="s">
        <v>545</v>
      </c>
      <c r="F244" s="171">
        <v>230.3</v>
      </c>
      <c r="G244" s="176"/>
      <c r="H244" s="176">
        <v>102.5</v>
      </c>
      <c r="I244" s="177">
        <v>348</v>
      </c>
      <c r="J244" s="145" t="s">
        <v>746</v>
      </c>
      <c r="K244" s="146">
        <f t="shared" si="104"/>
        <v>-127.80000000000001</v>
      </c>
      <c r="L244" s="147">
        <f t="shared" si="105"/>
        <v>-0.55492835432045162</v>
      </c>
      <c r="M244" s="143" t="s">
        <v>557</v>
      </c>
      <c r="N244" s="140">
        <v>43896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134</v>
      </c>
      <c r="B245" s="161">
        <v>43258</v>
      </c>
      <c r="C245" s="161"/>
      <c r="D245" s="162" t="s">
        <v>422</v>
      </c>
      <c r="E245" s="163" t="s">
        <v>545</v>
      </c>
      <c r="F245" s="163">
        <f>342.5-5.1</f>
        <v>337.4</v>
      </c>
      <c r="G245" s="163"/>
      <c r="H245" s="163">
        <v>412.5</v>
      </c>
      <c r="I245" s="165">
        <v>439</v>
      </c>
      <c r="J245" s="135" t="s">
        <v>747</v>
      </c>
      <c r="K245" s="136">
        <f t="shared" si="104"/>
        <v>75.100000000000023</v>
      </c>
      <c r="L245" s="137">
        <f t="shared" si="105"/>
        <v>0.22258446947243635</v>
      </c>
      <c r="M245" s="132" t="s">
        <v>547</v>
      </c>
      <c r="N245" s="138">
        <v>44230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4">
        <v>135</v>
      </c>
      <c r="B246" s="153">
        <v>43285</v>
      </c>
      <c r="C246" s="153"/>
      <c r="D246" s="154" t="s">
        <v>56</v>
      </c>
      <c r="E246" s="155" t="s">
        <v>545</v>
      </c>
      <c r="F246" s="155">
        <f>127.5-5.53</f>
        <v>121.97</v>
      </c>
      <c r="G246" s="156"/>
      <c r="H246" s="156">
        <v>122.5</v>
      </c>
      <c r="I246" s="156">
        <v>170</v>
      </c>
      <c r="J246" s="157" t="s">
        <v>748</v>
      </c>
      <c r="K246" s="158">
        <f t="shared" si="104"/>
        <v>0.53000000000000114</v>
      </c>
      <c r="L246" s="159">
        <f t="shared" si="105"/>
        <v>4.3453308190538747E-3</v>
      </c>
      <c r="M246" s="155" t="s">
        <v>564</v>
      </c>
      <c r="N246" s="153">
        <v>44431</v>
      </c>
      <c r="O246" s="54"/>
      <c r="P246" s="54"/>
      <c r="Q246" s="198"/>
      <c r="R246" s="37" t="s">
        <v>850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136</v>
      </c>
      <c r="B247" s="174">
        <v>43294</v>
      </c>
      <c r="C247" s="174"/>
      <c r="D247" s="175" t="s">
        <v>749</v>
      </c>
      <c r="E247" s="176" t="s">
        <v>545</v>
      </c>
      <c r="F247" s="171">
        <v>46.5</v>
      </c>
      <c r="G247" s="176"/>
      <c r="H247" s="176">
        <v>17</v>
      </c>
      <c r="I247" s="177">
        <v>59</v>
      </c>
      <c r="J247" s="145" t="s">
        <v>750</v>
      </c>
      <c r="K247" s="146">
        <f t="shared" si="104"/>
        <v>-29.5</v>
      </c>
      <c r="L247" s="147">
        <f t="shared" si="105"/>
        <v>-0.63440860215053763</v>
      </c>
      <c r="M247" s="143" t="s">
        <v>557</v>
      </c>
      <c r="N247" s="140">
        <v>43887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137</v>
      </c>
      <c r="B248" s="161">
        <v>43396</v>
      </c>
      <c r="C248" s="161"/>
      <c r="D248" s="162" t="s">
        <v>406</v>
      </c>
      <c r="E248" s="163" t="s">
        <v>545</v>
      </c>
      <c r="F248" s="163">
        <v>156.5</v>
      </c>
      <c r="G248" s="163"/>
      <c r="H248" s="163">
        <v>207.5</v>
      </c>
      <c r="I248" s="165">
        <v>191</v>
      </c>
      <c r="J248" s="135" t="s">
        <v>631</v>
      </c>
      <c r="K248" s="136">
        <f t="shared" si="104"/>
        <v>51</v>
      </c>
      <c r="L248" s="137">
        <f t="shared" si="105"/>
        <v>0.32587859424920129</v>
      </c>
      <c r="M248" s="132" t="s">
        <v>547</v>
      </c>
      <c r="N248" s="138">
        <v>44369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138</v>
      </c>
      <c r="B249" s="161">
        <v>43439</v>
      </c>
      <c r="C249" s="161"/>
      <c r="D249" s="162" t="s">
        <v>337</v>
      </c>
      <c r="E249" s="163" t="s">
        <v>545</v>
      </c>
      <c r="F249" s="163">
        <v>259.5</v>
      </c>
      <c r="G249" s="163"/>
      <c r="H249" s="163">
        <v>320</v>
      </c>
      <c r="I249" s="165">
        <v>320</v>
      </c>
      <c r="J249" s="135" t="s">
        <v>631</v>
      </c>
      <c r="K249" s="136">
        <f t="shared" si="104"/>
        <v>60.5</v>
      </c>
      <c r="L249" s="137">
        <f t="shared" si="105"/>
        <v>0.23314065510597304</v>
      </c>
      <c r="M249" s="132" t="s">
        <v>547</v>
      </c>
      <c r="N249" s="138">
        <v>44323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139</v>
      </c>
      <c r="B250" s="174">
        <v>43439</v>
      </c>
      <c r="C250" s="174"/>
      <c r="D250" s="175" t="s">
        <v>751</v>
      </c>
      <c r="E250" s="176" t="s">
        <v>545</v>
      </c>
      <c r="F250" s="176">
        <v>715</v>
      </c>
      <c r="G250" s="176"/>
      <c r="H250" s="176">
        <v>445</v>
      </c>
      <c r="I250" s="177">
        <v>840</v>
      </c>
      <c r="J250" s="145" t="s">
        <v>752</v>
      </c>
      <c r="K250" s="146">
        <f t="shared" si="104"/>
        <v>-270</v>
      </c>
      <c r="L250" s="147">
        <f t="shared" si="105"/>
        <v>-0.3776223776223776</v>
      </c>
      <c r="M250" s="143" t="s">
        <v>557</v>
      </c>
      <c r="N250" s="140">
        <v>43800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140</v>
      </c>
      <c r="B251" s="161">
        <v>43469</v>
      </c>
      <c r="C251" s="161"/>
      <c r="D251" s="162" t="s">
        <v>176</v>
      </c>
      <c r="E251" s="163" t="s">
        <v>545</v>
      </c>
      <c r="F251" s="163">
        <v>875</v>
      </c>
      <c r="G251" s="163"/>
      <c r="H251" s="163">
        <v>1165</v>
      </c>
      <c r="I251" s="165">
        <v>1185</v>
      </c>
      <c r="J251" s="135" t="s">
        <v>753</v>
      </c>
      <c r="K251" s="136">
        <f t="shared" si="104"/>
        <v>290</v>
      </c>
      <c r="L251" s="137">
        <f t="shared" si="105"/>
        <v>0.33142857142857141</v>
      </c>
      <c r="M251" s="132" t="s">
        <v>547</v>
      </c>
      <c r="N251" s="138">
        <v>43847</v>
      </c>
      <c r="O251" s="54"/>
      <c r="P251" s="54"/>
      <c r="Q251" s="198"/>
      <c r="R251" s="37" t="s">
        <v>850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141</v>
      </c>
      <c r="B252" s="161">
        <v>43559</v>
      </c>
      <c r="C252" s="161"/>
      <c r="D252" s="162" t="s">
        <v>355</v>
      </c>
      <c r="E252" s="163" t="s">
        <v>545</v>
      </c>
      <c r="F252" s="163">
        <f>387-14.63</f>
        <v>372.37</v>
      </c>
      <c r="G252" s="163"/>
      <c r="H252" s="163">
        <v>490</v>
      </c>
      <c r="I252" s="165">
        <v>490</v>
      </c>
      <c r="J252" s="135" t="s">
        <v>631</v>
      </c>
      <c r="K252" s="136">
        <f t="shared" si="104"/>
        <v>117.63</v>
      </c>
      <c r="L252" s="137">
        <f t="shared" si="105"/>
        <v>0.31589548030185027</v>
      </c>
      <c r="M252" s="132" t="s">
        <v>547</v>
      </c>
      <c r="N252" s="138">
        <v>43850</v>
      </c>
      <c r="O252" s="54"/>
      <c r="P252" s="54"/>
      <c r="Q252" s="198"/>
      <c r="R252" s="37" t="s">
        <v>850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142</v>
      </c>
      <c r="B253" s="174">
        <v>43578</v>
      </c>
      <c r="C253" s="174"/>
      <c r="D253" s="175" t="s">
        <v>754</v>
      </c>
      <c r="E253" s="176" t="s">
        <v>556</v>
      </c>
      <c r="F253" s="176">
        <v>220</v>
      </c>
      <c r="G253" s="176"/>
      <c r="H253" s="176">
        <v>127.5</v>
      </c>
      <c r="I253" s="177">
        <v>284</v>
      </c>
      <c r="J253" s="145" t="s">
        <v>755</v>
      </c>
      <c r="K253" s="146">
        <f t="shared" si="104"/>
        <v>-92.5</v>
      </c>
      <c r="L253" s="147">
        <f t="shared" si="105"/>
        <v>-0.42045454545454547</v>
      </c>
      <c r="M253" s="143" t="s">
        <v>557</v>
      </c>
      <c r="N253" s="140">
        <v>43896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143</v>
      </c>
      <c r="B254" s="161">
        <v>43622</v>
      </c>
      <c r="C254" s="161"/>
      <c r="D254" s="162" t="s">
        <v>460</v>
      </c>
      <c r="E254" s="163" t="s">
        <v>556</v>
      </c>
      <c r="F254" s="163">
        <v>332.8</v>
      </c>
      <c r="G254" s="163"/>
      <c r="H254" s="163">
        <v>405</v>
      </c>
      <c r="I254" s="165">
        <v>419</v>
      </c>
      <c r="J254" s="135" t="s">
        <v>756</v>
      </c>
      <c r="K254" s="136">
        <f t="shared" si="104"/>
        <v>72.199999999999989</v>
      </c>
      <c r="L254" s="137">
        <f t="shared" si="105"/>
        <v>0.21694711538461534</v>
      </c>
      <c r="M254" s="132" t="s">
        <v>547</v>
      </c>
      <c r="N254" s="138">
        <v>43860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4">
        <v>144</v>
      </c>
      <c r="B255" s="153">
        <v>43641</v>
      </c>
      <c r="C255" s="153"/>
      <c r="D255" s="154" t="s">
        <v>168</v>
      </c>
      <c r="E255" s="155" t="s">
        <v>545</v>
      </c>
      <c r="F255" s="155">
        <v>386</v>
      </c>
      <c r="G255" s="156"/>
      <c r="H255" s="156">
        <v>395</v>
      </c>
      <c r="I255" s="156">
        <v>452</v>
      </c>
      <c r="J255" s="157" t="s">
        <v>757</v>
      </c>
      <c r="K255" s="158">
        <f t="shared" si="104"/>
        <v>9</v>
      </c>
      <c r="L255" s="159">
        <f t="shared" si="105"/>
        <v>2.3316062176165803E-2</v>
      </c>
      <c r="M255" s="155" t="s">
        <v>564</v>
      </c>
      <c r="N255" s="153">
        <v>43868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4">
        <v>145</v>
      </c>
      <c r="B256" s="153">
        <v>43707</v>
      </c>
      <c r="C256" s="153"/>
      <c r="D256" s="154" t="s">
        <v>143</v>
      </c>
      <c r="E256" s="155" t="s">
        <v>545</v>
      </c>
      <c r="F256" s="155">
        <v>137.5</v>
      </c>
      <c r="G256" s="156"/>
      <c r="H256" s="156">
        <v>138.5</v>
      </c>
      <c r="I256" s="156">
        <v>190</v>
      </c>
      <c r="J256" s="157" t="s">
        <v>758</v>
      </c>
      <c r="K256" s="158">
        <f t="shared" si="104"/>
        <v>1</v>
      </c>
      <c r="L256" s="159">
        <f t="shared" si="105"/>
        <v>7.2727272727272727E-3</v>
      </c>
      <c r="M256" s="155" t="s">
        <v>564</v>
      </c>
      <c r="N256" s="153">
        <v>44432</v>
      </c>
      <c r="O256" s="54"/>
      <c r="P256" s="54"/>
      <c r="Q256" s="198"/>
      <c r="R256" s="37" t="s">
        <v>850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146</v>
      </c>
      <c r="B257" s="161">
        <v>43731</v>
      </c>
      <c r="C257" s="161"/>
      <c r="D257" s="162" t="s">
        <v>415</v>
      </c>
      <c r="E257" s="163" t="s">
        <v>545</v>
      </c>
      <c r="F257" s="163">
        <v>235</v>
      </c>
      <c r="G257" s="163"/>
      <c r="H257" s="163">
        <v>295</v>
      </c>
      <c r="I257" s="165">
        <v>296</v>
      </c>
      <c r="J257" s="135" t="s">
        <v>759</v>
      </c>
      <c r="K257" s="136">
        <f t="shared" si="104"/>
        <v>60</v>
      </c>
      <c r="L257" s="137">
        <f t="shared" si="105"/>
        <v>0.25531914893617019</v>
      </c>
      <c r="M257" s="132" t="s">
        <v>547</v>
      </c>
      <c r="N257" s="138">
        <v>43844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147</v>
      </c>
      <c r="B258" s="161">
        <v>43752</v>
      </c>
      <c r="C258" s="161"/>
      <c r="D258" s="162" t="s">
        <v>760</v>
      </c>
      <c r="E258" s="163" t="s">
        <v>545</v>
      </c>
      <c r="F258" s="163">
        <v>277.5</v>
      </c>
      <c r="G258" s="163"/>
      <c r="H258" s="163">
        <v>333</v>
      </c>
      <c r="I258" s="165">
        <v>333</v>
      </c>
      <c r="J258" s="135" t="s">
        <v>761</v>
      </c>
      <c r="K258" s="136">
        <f t="shared" si="104"/>
        <v>55.5</v>
      </c>
      <c r="L258" s="137">
        <f t="shared" si="105"/>
        <v>0.2</v>
      </c>
      <c r="M258" s="132" t="s">
        <v>547</v>
      </c>
      <c r="N258" s="138">
        <v>43846</v>
      </c>
      <c r="O258" s="54"/>
      <c r="P258" s="54"/>
      <c r="Q258" s="198"/>
      <c r="R258" s="37" t="s">
        <v>850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148</v>
      </c>
      <c r="B259" s="161">
        <v>43752</v>
      </c>
      <c r="C259" s="161"/>
      <c r="D259" s="162" t="s">
        <v>762</v>
      </c>
      <c r="E259" s="163" t="s">
        <v>545</v>
      </c>
      <c r="F259" s="163">
        <v>930</v>
      </c>
      <c r="G259" s="163"/>
      <c r="H259" s="163">
        <v>1165</v>
      </c>
      <c r="I259" s="165">
        <v>1200</v>
      </c>
      <c r="J259" s="135" t="s">
        <v>763</v>
      </c>
      <c r="K259" s="136">
        <f t="shared" si="104"/>
        <v>235</v>
      </c>
      <c r="L259" s="137">
        <f t="shared" si="105"/>
        <v>0.25268817204301075</v>
      </c>
      <c r="M259" s="132" t="s">
        <v>547</v>
      </c>
      <c r="N259" s="138">
        <v>43847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149</v>
      </c>
      <c r="B260" s="161">
        <v>43753</v>
      </c>
      <c r="C260" s="161"/>
      <c r="D260" s="162" t="s">
        <v>764</v>
      </c>
      <c r="E260" s="163" t="s">
        <v>545</v>
      </c>
      <c r="F260" s="133">
        <v>111</v>
      </c>
      <c r="G260" s="163"/>
      <c r="H260" s="163">
        <v>141</v>
      </c>
      <c r="I260" s="165">
        <v>141</v>
      </c>
      <c r="J260" s="135" t="s">
        <v>765</v>
      </c>
      <c r="K260" s="136">
        <f t="shared" si="104"/>
        <v>30</v>
      </c>
      <c r="L260" s="137">
        <f t="shared" si="105"/>
        <v>0.27027027027027029</v>
      </c>
      <c r="M260" s="132" t="s">
        <v>547</v>
      </c>
      <c r="N260" s="138">
        <v>44328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150</v>
      </c>
      <c r="B261" s="161">
        <v>43753</v>
      </c>
      <c r="C261" s="161"/>
      <c r="D261" s="162" t="s">
        <v>766</v>
      </c>
      <c r="E261" s="163" t="s">
        <v>545</v>
      </c>
      <c r="F261" s="133">
        <v>296</v>
      </c>
      <c r="G261" s="163"/>
      <c r="H261" s="163">
        <v>370</v>
      </c>
      <c r="I261" s="165">
        <v>370</v>
      </c>
      <c r="J261" s="135" t="s">
        <v>631</v>
      </c>
      <c r="K261" s="136">
        <f t="shared" ref="K261:K286" si="106">H261-F261</f>
        <v>74</v>
      </c>
      <c r="L261" s="137">
        <f t="shared" ref="L261:L286" si="107">K261/F261</f>
        <v>0.25</v>
      </c>
      <c r="M261" s="132" t="s">
        <v>547</v>
      </c>
      <c r="N261" s="138">
        <v>43853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151</v>
      </c>
      <c r="B262" s="161">
        <v>43754</v>
      </c>
      <c r="C262" s="161"/>
      <c r="D262" s="162" t="s">
        <v>767</v>
      </c>
      <c r="E262" s="163" t="s">
        <v>545</v>
      </c>
      <c r="F262" s="133">
        <v>300</v>
      </c>
      <c r="G262" s="163"/>
      <c r="H262" s="163">
        <v>382.5</v>
      </c>
      <c r="I262" s="165">
        <v>344</v>
      </c>
      <c r="J262" s="135" t="s">
        <v>768</v>
      </c>
      <c r="K262" s="136">
        <f t="shared" si="106"/>
        <v>82.5</v>
      </c>
      <c r="L262" s="137">
        <f t="shared" si="107"/>
        <v>0.27500000000000002</v>
      </c>
      <c r="M262" s="132" t="s">
        <v>547</v>
      </c>
      <c r="N262" s="138">
        <v>44238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152</v>
      </c>
      <c r="B263" s="161">
        <v>43832</v>
      </c>
      <c r="C263" s="161"/>
      <c r="D263" s="162" t="s">
        <v>769</v>
      </c>
      <c r="E263" s="163" t="s">
        <v>545</v>
      </c>
      <c r="F263" s="133">
        <v>495</v>
      </c>
      <c r="G263" s="163"/>
      <c r="H263" s="163">
        <v>595</v>
      </c>
      <c r="I263" s="165">
        <v>590</v>
      </c>
      <c r="J263" s="135" t="s">
        <v>567</v>
      </c>
      <c r="K263" s="136">
        <f t="shared" si="106"/>
        <v>100</v>
      </c>
      <c r="L263" s="137">
        <f t="shared" si="107"/>
        <v>0.20202020202020202</v>
      </c>
      <c r="M263" s="132" t="s">
        <v>547</v>
      </c>
      <c r="N263" s="138">
        <v>44589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153</v>
      </c>
      <c r="B264" s="161">
        <v>43966</v>
      </c>
      <c r="C264" s="161"/>
      <c r="D264" s="162" t="s">
        <v>74</v>
      </c>
      <c r="E264" s="163" t="s">
        <v>545</v>
      </c>
      <c r="F264" s="133">
        <v>67.5</v>
      </c>
      <c r="G264" s="163"/>
      <c r="H264" s="163">
        <v>86</v>
      </c>
      <c r="I264" s="165">
        <v>86</v>
      </c>
      <c r="J264" s="135" t="s">
        <v>770</v>
      </c>
      <c r="K264" s="136">
        <f t="shared" si="106"/>
        <v>18.5</v>
      </c>
      <c r="L264" s="137">
        <f t="shared" si="107"/>
        <v>0.27407407407407408</v>
      </c>
      <c r="M264" s="132" t="s">
        <v>547</v>
      </c>
      <c r="N264" s="138">
        <v>44008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154</v>
      </c>
      <c r="B265" s="161">
        <v>44035</v>
      </c>
      <c r="C265" s="161"/>
      <c r="D265" s="162" t="s">
        <v>459</v>
      </c>
      <c r="E265" s="163" t="s">
        <v>545</v>
      </c>
      <c r="F265" s="133">
        <v>231</v>
      </c>
      <c r="G265" s="163"/>
      <c r="H265" s="163">
        <v>281</v>
      </c>
      <c r="I265" s="165">
        <v>281</v>
      </c>
      <c r="J265" s="135" t="s">
        <v>631</v>
      </c>
      <c r="K265" s="136">
        <f t="shared" si="106"/>
        <v>50</v>
      </c>
      <c r="L265" s="137">
        <f t="shared" si="107"/>
        <v>0.21645021645021645</v>
      </c>
      <c r="M265" s="132" t="s">
        <v>547</v>
      </c>
      <c r="N265" s="138">
        <v>44358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155</v>
      </c>
      <c r="B266" s="161">
        <v>44092</v>
      </c>
      <c r="C266" s="161"/>
      <c r="D266" s="162" t="s">
        <v>141</v>
      </c>
      <c r="E266" s="163" t="s">
        <v>545</v>
      </c>
      <c r="F266" s="163">
        <v>206</v>
      </c>
      <c r="G266" s="163"/>
      <c r="H266" s="163">
        <v>248</v>
      </c>
      <c r="I266" s="165">
        <v>248</v>
      </c>
      <c r="J266" s="135" t="s">
        <v>631</v>
      </c>
      <c r="K266" s="136">
        <f t="shared" si="106"/>
        <v>42</v>
      </c>
      <c r="L266" s="137">
        <f t="shared" si="107"/>
        <v>0.20388349514563106</v>
      </c>
      <c r="M266" s="132" t="s">
        <v>547</v>
      </c>
      <c r="N266" s="138">
        <v>44214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156</v>
      </c>
      <c r="B267" s="161">
        <v>44140</v>
      </c>
      <c r="C267" s="161"/>
      <c r="D267" s="162" t="s">
        <v>141</v>
      </c>
      <c r="E267" s="163" t="s">
        <v>545</v>
      </c>
      <c r="F267" s="163">
        <v>182.5</v>
      </c>
      <c r="G267" s="163"/>
      <c r="H267" s="163">
        <v>248</v>
      </c>
      <c r="I267" s="165">
        <v>248</v>
      </c>
      <c r="J267" s="135" t="s">
        <v>631</v>
      </c>
      <c r="K267" s="136">
        <f t="shared" si="106"/>
        <v>65.5</v>
      </c>
      <c r="L267" s="137">
        <f t="shared" si="107"/>
        <v>0.35890410958904112</v>
      </c>
      <c r="M267" s="132" t="s">
        <v>547</v>
      </c>
      <c r="N267" s="138">
        <v>44214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157</v>
      </c>
      <c r="B268" s="161">
        <v>44140</v>
      </c>
      <c r="C268" s="161"/>
      <c r="D268" s="162" t="s">
        <v>337</v>
      </c>
      <c r="E268" s="163" t="s">
        <v>545</v>
      </c>
      <c r="F268" s="163">
        <v>247.5</v>
      </c>
      <c r="G268" s="163"/>
      <c r="H268" s="163">
        <v>320</v>
      </c>
      <c r="I268" s="165">
        <v>320</v>
      </c>
      <c r="J268" s="135" t="s">
        <v>631</v>
      </c>
      <c r="K268" s="136">
        <f t="shared" si="106"/>
        <v>72.5</v>
      </c>
      <c r="L268" s="137">
        <f t="shared" si="107"/>
        <v>0.29292929292929293</v>
      </c>
      <c r="M268" s="132" t="s">
        <v>547</v>
      </c>
      <c r="N268" s="138">
        <v>44323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158</v>
      </c>
      <c r="B269" s="161">
        <v>44140</v>
      </c>
      <c r="C269" s="161"/>
      <c r="D269" s="162" t="s">
        <v>199</v>
      </c>
      <c r="E269" s="163" t="s">
        <v>545</v>
      </c>
      <c r="F269" s="133">
        <v>925</v>
      </c>
      <c r="G269" s="163"/>
      <c r="H269" s="163">
        <v>1095</v>
      </c>
      <c r="I269" s="165">
        <v>1093</v>
      </c>
      <c r="J269" s="135" t="s">
        <v>771</v>
      </c>
      <c r="K269" s="136">
        <f t="shared" si="106"/>
        <v>170</v>
      </c>
      <c r="L269" s="137">
        <f t="shared" si="107"/>
        <v>0.18378378378378379</v>
      </c>
      <c r="M269" s="132" t="s">
        <v>547</v>
      </c>
      <c r="N269" s="138">
        <v>44201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159</v>
      </c>
      <c r="B270" s="161">
        <v>44140</v>
      </c>
      <c r="C270" s="161"/>
      <c r="D270" s="162" t="s">
        <v>355</v>
      </c>
      <c r="E270" s="163" t="s">
        <v>545</v>
      </c>
      <c r="F270" s="133">
        <v>332.5</v>
      </c>
      <c r="G270" s="163"/>
      <c r="H270" s="163">
        <v>393</v>
      </c>
      <c r="I270" s="165">
        <v>406</v>
      </c>
      <c r="J270" s="135" t="s">
        <v>772</v>
      </c>
      <c r="K270" s="136">
        <f t="shared" si="106"/>
        <v>60.5</v>
      </c>
      <c r="L270" s="137">
        <f t="shared" si="107"/>
        <v>0.18195488721804512</v>
      </c>
      <c r="M270" s="132" t="s">
        <v>547</v>
      </c>
      <c r="N270" s="138">
        <v>44256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160</v>
      </c>
      <c r="B271" s="161">
        <v>44141</v>
      </c>
      <c r="C271" s="161"/>
      <c r="D271" s="162" t="s">
        <v>459</v>
      </c>
      <c r="E271" s="163" t="s">
        <v>545</v>
      </c>
      <c r="F271" s="133">
        <v>231</v>
      </c>
      <c r="G271" s="163"/>
      <c r="H271" s="163">
        <v>281</v>
      </c>
      <c r="I271" s="165">
        <v>281</v>
      </c>
      <c r="J271" s="135" t="s">
        <v>631</v>
      </c>
      <c r="K271" s="136">
        <f t="shared" si="106"/>
        <v>50</v>
      </c>
      <c r="L271" s="137">
        <f t="shared" si="107"/>
        <v>0.21645021645021645</v>
      </c>
      <c r="M271" s="132" t="s">
        <v>547</v>
      </c>
      <c r="N271" s="138">
        <v>44358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161</v>
      </c>
      <c r="B272" s="161">
        <v>44187</v>
      </c>
      <c r="C272" s="161"/>
      <c r="D272" s="162" t="s">
        <v>773</v>
      </c>
      <c r="E272" s="163" t="s">
        <v>545</v>
      </c>
      <c r="F272" s="133">
        <v>190</v>
      </c>
      <c r="G272" s="163"/>
      <c r="H272" s="163">
        <v>239</v>
      </c>
      <c r="I272" s="165">
        <v>239</v>
      </c>
      <c r="J272" s="135" t="s">
        <v>774</v>
      </c>
      <c r="K272" s="136">
        <f t="shared" si="106"/>
        <v>49</v>
      </c>
      <c r="L272" s="137">
        <f t="shared" si="107"/>
        <v>0.25789473684210529</v>
      </c>
      <c r="M272" s="132" t="s">
        <v>547</v>
      </c>
      <c r="N272" s="138">
        <v>44844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162</v>
      </c>
      <c r="B273" s="161">
        <v>44258</v>
      </c>
      <c r="C273" s="161"/>
      <c r="D273" s="162" t="s">
        <v>769</v>
      </c>
      <c r="E273" s="163" t="s">
        <v>545</v>
      </c>
      <c r="F273" s="133">
        <v>495</v>
      </c>
      <c r="G273" s="163"/>
      <c r="H273" s="163">
        <v>595</v>
      </c>
      <c r="I273" s="165">
        <v>590</v>
      </c>
      <c r="J273" s="135" t="s">
        <v>567</v>
      </c>
      <c r="K273" s="136">
        <f t="shared" si="106"/>
        <v>100</v>
      </c>
      <c r="L273" s="137">
        <f t="shared" si="107"/>
        <v>0.20202020202020202</v>
      </c>
      <c r="M273" s="132" t="s">
        <v>547</v>
      </c>
      <c r="N273" s="138">
        <v>44589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163</v>
      </c>
      <c r="B274" s="161">
        <v>44274</v>
      </c>
      <c r="C274" s="161"/>
      <c r="D274" s="162" t="s">
        <v>355</v>
      </c>
      <c r="E274" s="163" t="s">
        <v>545</v>
      </c>
      <c r="F274" s="133">
        <v>355</v>
      </c>
      <c r="G274" s="163"/>
      <c r="H274" s="163">
        <v>422.5</v>
      </c>
      <c r="I274" s="165">
        <v>420</v>
      </c>
      <c r="J274" s="135" t="s">
        <v>775</v>
      </c>
      <c r="K274" s="136">
        <f t="shared" si="106"/>
        <v>67.5</v>
      </c>
      <c r="L274" s="137">
        <f t="shared" si="107"/>
        <v>0.19014084507042253</v>
      </c>
      <c r="M274" s="132" t="s">
        <v>547</v>
      </c>
      <c r="N274" s="138">
        <v>44361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164</v>
      </c>
      <c r="B275" s="161">
        <v>44295</v>
      </c>
      <c r="C275" s="161"/>
      <c r="D275" s="162" t="s">
        <v>319</v>
      </c>
      <c r="E275" s="163" t="s">
        <v>545</v>
      </c>
      <c r="F275" s="133">
        <v>555</v>
      </c>
      <c r="G275" s="163"/>
      <c r="H275" s="163">
        <v>663</v>
      </c>
      <c r="I275" s="165">
        <v>663</v>
      </c>
      <c r="J275" s="135" t="s">
        <v>776</v>
      </c>
      <c r="K275" s="136">
        <f t="shared" si="106"/>
        <v>108</v>
      </c>
      <c r="L275" s="137">
        <f t="shared" si="107"/>
        <v>0.19459459459459461</v>
      </c>
      <c r="M275" s="132" t="s">
        <v>547</v>
      </c>
      <c r="N275" s="138">
        <v>44321</v>
      </c>
      <c r="O275" s="54"/>
      <c r="P275" s="54"/>
      <c r="Q275" s="198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165</v>
      </c>
      <c r="B276" s="161">
        <v>44308</v>
      </c>
      <c r="C276" s="161"/>
      <c r="D276" s="162" t="s">
        <v>740</v>
      </c>
      <c r="E276" s="163" t="s">
        <v>545</v>
      </c>
      <c r="F276" s="133">
        <v>126.5</v>
      </c>
      <c r="G276" s="163"/>
      <c r="H276" s="163">
        <v>155</v>
      </c>
      <c r="I276" s="165">
        <v>155</v>
      </c>
      <c r="J276" s="135" t="s">
        <v>631</v>
      </c>
      <c r="K276" s="136">
        <f t="shared" si="106"/>
        <v>28.5</v>
      </c>
      <c r="L276" s="137">
        <f t="shared" si="107"/>
        <v>0.22529644268774704</v>
      </c>
      <c r="M276" s="132" t="s">
        <v>547</v>
      </c>
      <c r="N276" s="138">
        <v>44362</v>
      </c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39">
        <v>166</v>
      </c>
      <c r="B277" s="170">
        <v>44368</v>
      </c>
      <c r="C277" s="170"/>
      <c r="D277" s="141" t="s">
        <v>777</v>
      </c>
      <c r="E277" s="143" t="s">
        <v>545</v>
      </c>
      <c r="F277" s="171">
        <v>287.5</v>
      </c>
      <c r="G277" s="143"/>
      <c r="H277" s="143">
        <v>245</v>
      </c>
      <c r="I277" s="144">
        <v>344</v>
      </c>
      <c r="J277" s="145" t="s">
        <v>778</v>
      </c>
      <c r="K277" s="146">
        <f t="shared" si="106"/>
        <v>-42.5</v>
      </c>
      <c r="L277" s="147">
        <f t="shared" si="107"/>
        <v>-0.14782608695652175</v>
      </c>
      <c r="M277" s="143" t="s">
        <v>557</v>
      </c>
      <c r="N277" s="140">
        <v>44508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167</v>
      </c>
      <c r="B278" s="161">
        <v>44368</v>
      </c>
      <c r="C278" s="161"/>
      <c r="D278" s="162" t="s">
        <v>459</v>
      </c>
      <c r="E278" s="163" t="s">
        <v>545</v>
      </c>
      <c r="F278" s="133">
        <v>241</v>
      </c>
      <c r="G278" s="163"/>
      <c r="H278" s="163">
        <v>298</v>
      </c>
      <c r="I278" s="165">
        <v>320</v>
      </c>
      <c r="J278" s="135" t="s">
        <v>631</v>
      </c>
      <c r="K278" s="136">
        <f t="shared" si="106"/>
        <v>57</v>
      </c>
      <c r="L278" s="137">
        <f t="shared" si="107"/>
        <v>0.23651452282157676</v>
      </c>
      <c r="M278" s="132" t="s">
        <v>547</v>
      </c>
      <c r="N278" s="138">
        <v>44802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168</v>
      </c>
      <c r="B279" s="161">
        <v>44406</v>
      </c>
      <c r="C279" s="161"/>
      <c r="D279" s="162" t="s">
        <v>740</v>
      </c>
      <c r="E279" s="163" t="s">
        <v>545</v>
      </c>
      <c r="F279" s="133">
        <v>162.5</v>
      </c>
      <c r="G279" s="163"/>
      <c r="H279" s="163">
        <v>200</v>
      </c>
      <c r="I279" s="165">
        <v>200</v>
      </c>
      <c r="J279" s="135" t="s">
        <v>631</v>
      </c>
      <c r="K279" s="136">
        <f t="shared" si="106"/>
        <v>37.5</v>
      </c>
      <c r="L279" s="137">
        <f t="shared" si="107"/>
        <v>0.23076923076923078</v>
      </c>
      <c r="M279" s="132" t="s">
        <v>547</v>
      </c>
      <c r="N279" s="138">
        <v>44802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169</v>
      </c>
      <c r="B280" s="161">
        <v>44462</v>
      </c>
      <c r="C280" s="161"/>
      <c r="D280" s="162" t="s">
        <v>423</v>
      </c>
      <c r="E280" s="163" t="s">
        <v>545</v>
      </c>
      <c r="F280" s="133">
        <v>1235</v>
      </c>
      <c r="G280" s="163"/>
      <c r="H280" s="163">
        <v>1505</v>
      </c>
      <c r="I280" s="165">
        <v>1500</v>
      </c>
      <c r="J280" s="135" t="s">
        <v>631</v>
      </c>
      <c r="K280" s="136">
        <f t="shared" si="106"/>
        <v>270</v>
      </c>
      <c r="L280" s="137">
        <f t="shared" si="107"/>
        <v>0.21862348178137653</v>
      </c>
      <c r="M280" s="132" t="s">
        <v>547</v>
      </c>
      <c r="N280" s="138">
        <v>44564</v>
      </c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170</v>
      </c>
      <c r="B281" s="161">
        <v>44480</v>
      </c>
      <c r="C281" s="161"/>
      <c r="D281" s="162" t="s">
        <v>779</v>
      </c>
      <c r="E281" s="163" t="s">
        <v>545</v>
      </c>
      <c r="F281" s="133">
        <v>58.75</v>
      </c>
      <c r="G281" s="163"/>
      <c r="H281" s="163">
        <v>64.25</v>
      </c>
      <c r="I281" s="165"/>
      <c r="J281" s="135" t="s">
        <v>631</v>
      </c>
      <c r="K281" s="136">
        <f t="shared" si="106"/>
        <v>5.5</v>
      </c>
      <c r="L281" s="137">
        <f t="shared" si="107"/>
        <v>9.3617021276595741E-2</v>
      </c>
      <c r="M281" s="132" t="s">
        <v>547</v>
      </c>
      <c r="N281" s="138">
        <v>45322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29">
        <v>171</v>
      </c>
      <c r="B282" s="130">
        <v>44481</v>
      </c>
      <c r="C282" s="130"/>
      <c r="D282" s="131" t="s">
        <v>273</v>
      </c>
      <c r="E282" s="132" t="s">
        <v>545</v>
      </c>
      <c r="F282" s="133">
        <v>315</v>
      </c>
      <c r="G282" s="132"/>
      <c r="H282" s="132">
        <v>335</v>
      </c>
      <c r="I282" s="134">
        <v>380</v>
      </c>
      <c r="J282" s="135" t="s">
        <v>821</v>
      </c>
      <c r="K282" s="136">
        <f t="shared" si="106"/>
        <v>20</v>
      </c>
      <c r="L282" s="137">
        <f t="shared" si="107"/>
        <v>6.3492063492063489E-2</v>
      </c>
      <c r="M282" s="132" t="s">
        <v>547</v>
      </c>
      <c r="N282" s="138">
        <v>45297</v>
      </c>
      <c r="O282" s="54"/>
      <c r="P282" s="54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172</v>
      </c>
      <c r="B283" s="130">
        <v>44481</v>
      </c>
      <c r="C283" s="130"/>
      <c r="D283" s="131" t="s">
        <v>780</v>
      </c>
      <c r="E283" s="132" t="s">
        <v>545</v>
      </c>
      <c r="F283" s="133">
        <v>45.5</v>
      </c>
      <c r="G283" s="132"/>
      <c r="H283" s="132">
        <v>56.5</v>
      </c>
      <c r="I283" s="134">
        <v>56</v>
      </c>
      <c r="J283" s="135" t="s">
        <v>631</v>
      </c>
      <c r="K283" s="136">
        <f t="shared" si="106"/>
        <v>11</v>
      </c>
      <c r="L283" s="137">
        <f t="shared" si="107"/>
        <v>0.24175824175824176</v>
      </c>
      <c r="M283" s="132" t="s">
        <v>547</v>
      </c>
      <c r="N283" s="138">
        <v>44881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29">
        <v>173</v>
      </c>
      <c r="B284" s="130">
        <v>44551</v>
      </c>
      <c r="C284" s="130"/>
      <c r="D284" s="131" t="s">
        <v>128</v>
      </c>
      <c r="E284" s="132" t="s">
        <v>545</v>
      </c>
      <c r="F284" s="133">
        <v>2300</v>
      </c>
      <c r="G284" s="132"/>
      <c r="H284" s="132">
        <f>(2820+2200)/2</f>
        <v>2510</v>
      </c>
      <c r="I284" s="134">
        <v>3000</v>
      </c>
      <c r="J284" s="135" t="s">
        <v>781</v>
      </c>
      <c r="K284" s="136">
        <f t="shared" si="106"/>
        <v>210</v>
      </c>
      <c r="L284" s="137">
        <f t="shared" si="107"/>
        <v>9.1304347826086957E-2</v>
      </c>
      <c r="M284" s="132" t="s">
        <v>547</v>
      </c>
      <c r="N284" s="138">
        <v>44649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29">
        <v>174</v>
      </c>
      <c r="B285" s="130">
        <v>44606</v>
      </c>
      <c r="C285" s="130"/>
      <c r="D285" s="131" t="s">
        <v>413</v>
      </c>
      <c r="E285" s="132" t="s">
        <v>545</v>
      </c>
      <c r="F285" s="133">
        <v>635</v>
      </c>
      <c r="G285" s="132"/>
      <c r="H285" s="132">
        <v>700</v>
      </c>
      <c r="I285" s="134">
        <v>764</v>
      </c>
      <c r="J285" s="135" t="s">
        <v>806</v>
      </c>
      <c r="K285" s="136">
        <f t="shared" si="106"/>
        <v>65</v>
      </c>
      <c r="L285" s="137">
        <f t="shared" si="107"/>
        <v>0.10236220472440945</v>
      </c>
      <c r="M285" s="132" t="s">
        <v>547</v>
      </c>
      <c r="N285" s="138">
        <v>45159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29">
        <v>175</v>
      </c>
      <c r="B286" s="130">
        <v>44613</v>
      </c>
      <c r="C286" s="130"/>
      <c r="D286" s="131" t="s">
        <v>423</v>
      </c>
      <c r="E286" s="132" t="s">
        <v>545</v>
      </c>
      <c r="F286" s="133">
        <v>1255</v>
      </c>
      <c r="G286" s="132"/>
      <c r="H286" s="132">
        <v>1515</v>
      </c>
      <c r="I286" s="134">
        <v>1510</v>
      </c>
      <c r="J286" s="135" t="s">
        <v>631</v>
      </c>
      <c r="K286" s="136">
        <f t="shared" si="106"/>
        <v>260</v>
      </c>
      <c r="L286" s="137">
        <f t="shared" si="107"/>
        <v>0.20717131474103587</v>
      </c>
      <c r="M286" s="132" t="s">
        <v>547</v>
      </c>
      <c r="N286" s="138">
        <v>44834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259">
        <v>176</v>
      </c>
      <c r="B287" s="250">
        <v>44670</v>
      </c>
      <c r="C287" s="250"/>
      <c r="D287" s="251" t="s">
        <v>510</v>
      </c>
      <c r="E287" s="252" t="s">
        <v>545</v>
      </c>
      <c r="F287" s="253">
        <v>445</v>
      </c>
      <c r="G287" s="253"/>
      <c r="H287" s="253">
        <v>460</v>
      </c>
      <c r="I287" s="253">
        <v>553</v>
      </c>
      <c r="J287" s="254" t="s">
        <v>841</v>
      </c>
      <c r="K287" s="255">
        <f t="shared" ref="K287" si="108">H287-F287</f>
        <v>15</v>
      </c>
      <c r="L287" s="256">
        <f t="shared" ref="L287" si="109">K287/F287</f>
        <v>3.3707865168539325E-2</v>
      </c>
      <c r="M287" s="257" t="s">
        <v>564</v>
      </c>
      <c r="N287" s="258">
        <v>45397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177</v>
      </c>
      <c r="B288" s="161">
        <v>44746</v>
      </c>
      <c r="C288" s="161"/>
      <c r="D288" s="162" t="s">
        <v>782</v>
      </c>
      <c r="E288" s="163" t="s">
        <v>545</v>
      </c>
      <c r="F288" s="163">
        <v>207.5</v>
      </c>
      <c r="G288" s="163"/>
      <c r="H288" s="163">
        <v>254</v>
      </c>
      <c r="I288" s="165">
        <v>254</v>
      </c>
      <c r="J288" s="135" t="s">
        <v>631</v>
      </c>
      <c r="K288" s="136">
        <f t="shared" ref="K288:K298" si="110">H288-F288</f>
        <v>46.5</v>
      </c>
      <c r="L288" s="137">
        <f t="shared" ref="L288:L298" si="111">K288/F288</f>
        <v>0.22409638554216868</v>
      </c>
      <c r="M288" s="132" t="s">
        <v>547</v>
      </c>
      <c r="N288" s="138">
        <v>44792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178</v>
      </c>
      <c r="B289" s="161">
        <v>44775</v>
      </c>
      <c r="C289" s="161"/>
      <c r="D289" s="162" t="s">
        <v>461</v>
      </c>
      <c r="E289" s="163" t="s">
        <v>545</v>
      </c>
      <c r="F289" s="163">
        <v>31.25</v>
      </c>
      <c r="G289" s="163"/>
      <c r="H289" s="163">
        <v>38.75</v>
      </c>
      <c r="I289" s="165">
        <v>38</v>
      </c>
      <c r="J289" s="135" t="s">
        <v>631</v>
      </c>
      <c r="K289" s="136">
        <f t="shared" si="110"/>
        <v>7.5</v>
      </c>
      <c r="L289" s="137">
        <f t="shared" si="111"/>
        <v>0.24</v>
      </c>
      <c r="M289" s="132" t="s">
        <v>547</v>
      </c>
      <c r="N289" s="138">
        <v>44844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179</v>
      </c>
      <c r="B290" s="161">
        <v>44841</v>
      </c>
      <c r="C290" s="161"/>
      <c r="D290" s="162" t="s">
        <v>783</v>
      </c>
      <c r="E290" s="163" t="s">
        <v>545</v>
      </c>
      <c r="F290" s="133">
        <v>665</v>
      </c>
      <c r="G290" s="163"/>
      <c r="H290" s="163">
        <v>807.5</v>
      </c>
      <c r="I290" s="165">
        <v>840</v>
      </c>
      <c r="J290" s="135" t="s">
        <v>781</v>
      </c>
      <c r="K290" s="136">
        <f t="shared" si="110"/>
        <v>142.5</v>
      </c>
      <c r="L290" s="137">
        <f t="shared" si="111"/>
        <v>0.21428571428571427</v>
      </c>
      <c r="M290" s="132" t="s">
        <v>547</v>
      </c>
      <c r="N290" s="138">
        <v>45097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180</v>
      </c>
      <c r="B291" s="161">
        <v>44844</v>
      </c>
      <c r="C291" s="161"/>
      <c r="D291" s="162" t="s">
        <v>415</v>
      </c>
      <c r="E291" s="163" t="s">
        <v>545</v>
      </c>
      <c r="F291" s="133">
        <v>227.5</v>
      </c>
      <c r="G291" s="163"/>
      <c r="H291" s="163">
        <v>270</v>
      </c>
      <c r="I291" s="165">
        <v>291</v>
      </c>
      <c r="J291" s="135" t="s">
        <v>808</v>
      </c>
      <c r="K291" s="136">
        <f t="shared" si="110"/>
        <v>42.5</v>
      </c>
      <c r="L291" s="137">
        <f t="shared" si="111"/>
        <v>0.18681318681318682</v>
      </c>
      <c r="M291" s="132" t="s">
        <v>547</v>
      </c>
      <c r="N291" s="138">
        <v>45160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181</v>
      </c>
      <c r="B292" s="161">
        <v>44845</v>
      </c>
      <c r="C292" s="161"/>
      <c r="D292" s="162" t="s">
        <v>413</v>
      </c>
      <c r="E292" s="163" t="s">
        <v>545</v>
      </c>
      <c r="F292" s="133">
        <v>555</v>
      </c>
      <c r="G292" s="163"/>
      <c r="H292" s="163">
        <v>700</v>
      </c>
      <c r="I292" s="165">
        <v>765</v>
      </c>
      <c r="J292" s="135" t="s">
        <v>807</v>
      </c>
      <c r="K292" s="136">
        <f t="shared" si="110"/>
        <v>145</v>
      </c>
      <c r="L292" s="137">
        <f t="shared" si="111"/>
        <v>0.26126126126126126</v>
      </c>
      <c r="M292" s="132" t="s">
        <v>547</v>
      </c>
      <c r="N292" s="138">
        <v>45159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182</v>
      </c>
      <c r="B293" s="161">
        <v>44981</v>
      </c>
      <c r="C293" s="161"/>
      <c r="D293" s="162" t="s">
        <v>428</v>
      </c>
      <c r="E293" s="163" t="s">
        <v>545</v>
      </c>
      <c r="F293" s="133">
        <v>1675</v>
      </c>
      <c r="G293" s="163"/>
      <c r="H293" s="163">
        <v>2080</v>
      </c>
      <c r="I293" s="165">
        <v>2080</v>
      </c>
      <c r="J293" s="135" t="s">
        <v>631</v>
      </c>
      <c r="K293" s="136">
        <f t="shared" si="110"/>
        <v>405</v>
      </c>
      <c r="L293" s="137">
        <f t="shared" si="111"/>
        <v>0.2417910447761194</v>
      </c>
      <c r="M293" s="132" t="s">
        <v>547</v>
      </c>
      <c r="N293" s="138">
        <v>45119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183</v>
      </c>
      <c r="B294" s="161">
        <v>44986</v>
      </c>
      <c r="C294" s="161"/>
      <c r="D294" s="162" t="s">
        <v>461</v>
      </c>
      <c r="E294" s="163" t="s">
        <v>545</v>
      </c>
      <c r="F294" s="133">
        <v>57.5</v>
      </c>
      <c r="G294" s="163"/>
      <c r="H294" s="163">
        <v>120</v>
      </c>
      <c r="I294" s="165">
        <v>120</v>
      </c>
      <c r="J294" s="135" t="s">
        <v>631</v>
      </c>
      <c r="K294" s="136">
        <f t="shared" si="110"/>
        <v>62.5</v>
      </c>
      <c r="L294" s="137">
        <f t="shared" si="111"/>
        <v>1.0869565217391304</v>
      </c>
      <c r="M294" s="132" t="s">
        <v>547</v>
      </c>
      <c r="N294" s="138">
        <v>45049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184</v>
      </c>
      <c r="B295" s="161">
        <v>45008</v>
      </c>
      <c r="C295" s="161"/>
      <c r="D295" s="162" t="s">
        <v>475</v>
      </c>
      <c r="E295" s="163" t="s">
        <v>545</v>
      </c>
      <c r="F295" s="133">
        <v>2765</v>
      </c>
      <c r="G295" s="163"/>
      <c r="H295" s="163">
        <v>3547.5</v>
      </c>
      <c r="I295" s="165">
        <v>3523</v>
      </c>
      <c r="J295" s="135" t="s">
        <v>631</v>
      </c>
      <c r="K295" s="136">
        <f t="shared" si="110"/>
        <v>782.5</v>
      </c>
      <c r="L295" s="137">
        <f t="shared" si="111"/>
        <v>0.28300180831826399</v>
      </c>
      <c r="M295" s="132" t="s">
        <v>547</v>
      </c>
      <c r="N295" s="138">
        <v>45177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185</v>
      </c>
      <c r="B296" s="161">
        <v>45027</v>
      </c>
      <c r="C296" s="161"/>
      <c r="D296" s="162" t="s">
        <v>784</v>
      </c>
      <c r="E296" s="163" t="s">
        <v>545</v>
      </c>
      <c r="F296" s="163">
        <v>460</v>
      </c>
      <c r="G296" s="163"/>
      <c r="H296" s="163">
        <v>825</v>
      </c>
      <c r="I296" s="165">
        <v>810</v>
      </c>
      <c r="J296" s="135" t="s">
        <v>631</v>
      </c>
      <c r="K296" s="136">
        <f t="shared" si="110"/>
        <v>365</v>
      </c>
      <c r="L296" s="137">
        <f t="shared" si="111"/>
        <v>0.79347826086956519</v>
      </c>
      <c r="M296" s="132" t="s">
        <v>547</v>
      </c>
      <c r="N296" s="138">
        <v>45155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186</v>
      </c>
      <c r="B297" s="161">
        <v>45050</v>
      </c>
      <c r="C297" s="161"/>
      <c r="D297" s="162" t="s">
        <v>41</v>
      </c>
      <c r="E297" s="163" t="s">
        <v>545</v>
      </c>
      <c r="F297" s="163">
        <v>3630</v>
      </c>
      <c r="G297" s="163"/>
      <c r="H297" s="163">
        <v>5150</v>
      </c>
      <c r="I297" s="165">
        <v>5040</v>
      </c>
      <c r="J297" s="135" t="s">
        <v>631</v>
      </c>
      <c r="K297" s="136">
        <f t="shared" si="110"/>
        <v>1520</v>
      </c>
      <c r="L297" s="137">
        <f t="shared" si="111"/>
        <v>0.41873278236914602</v>
      </c>
      <c r="M297" s="132" t="s">
        <v>547</v>
      </c>
      <c r="N297" s="138">
        <v>45344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187</v>
      </c>
      <c r="B298" s="161">
        <v>45075</v>
      </c>
      <c r="C298" s="161"/>
      <c r="D298" s="162" t="s">
        <v>785</v>
      </c>
      <c r="E298" s="163" t="s">
        <v>545</v>
      </c>
      <c r="F298" s="133">
        <v>585</v>
      </c>
      <c r="G298" s="163"/>
      <c r="H298" s="163">
        <v>732</v>
      </c>
      <c r="I298" s="165">
        <v>732</v>
      </c>
      <c r="J298" s="135" t="s">
        <v>631</v>
      </c>
      <c r="K298" s="136">
        <f t="shared" si="110"/>
        <v>147</v>
      </c>
      <c r="L298" s="137">
        <f t="shared" si="111"/>
        <v>0.25128205128205128</v>
      </c>
      <c r="M298" s="132" t="s">
        <v>547</v>
      </c>
      <c r="N298" s="138">
        <v>45152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F298" s="37"/>
      <c r="AG298" s="54"/>
      <c r="AI298" s="37"/>
      <c r="AK298" s="37"/>
      <c r="AL298" s="54"/>
    </row>
    <row r="299" spans="1:38" ht="12.75" customHeight="1">
      <c r="A299" s="160">
        <v>188</v>
      </c>
      <c r="B299" s="161">
        <v>45078</v>
      </c>
      <c r="C299" s="161"/>
      <c r="D299" s="162" t="s">
        <v>500</v>
      </c>
      <c r="E299" s="163" t="s">
        <v>545</v>
      </c>
      <c r="F299" s="133">
        <v>3310</v>
      </c>
      <c r="G299" s="163"/>
      <c r="H299" s="163">
        <v>4300</v>
      </c>
      <c r="I299" s="165">
        <v>4300</v>
      </c>
      <c r="J299" s="135" t="s">
        <v>631</v>
      </c>
      <c r="K299" s="136">
        <f t="shared" ref="K299" si="112">H299-F299</f>
        <v>990</v>
      </c>
      <c r="L299" s="137">
        <f t="shared" ref="L299" si="113">K299/F299</f>
        <v>0.29909365558912387</v>
      </c>
      <c r="M299" s="132" t="s">
        <v>547</v>
      </c>
      <c r="N299" s="138">
        <v>45436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F299" s="37"/>
      <c r="AG299" s="54"/>
      <c r="AI299" s="37"/>
      <c r="AK299" s="37"/>
      <c r="AL299" s="54"/>
    </row>
    <row r="300" spans="1:38" ht="12.75" customHeight="1">
      <c r="A300" s="160">
        <v>189</v>
      </c>
      <c r="B300" s="161">
        <v>45103</v>
      </c>
      <c r="C300" s="161"/>
      <c r="D300" s="162" t="s">
        <v>803</v>
      </c>
      <c r="E300" s="163" t="s">
        <v>545</v>
      </c>
      <c r="F300" s="133">
        <v>282.5</v>
      </c>
      <c r="G300" s="163"/>
      <c r="H300" s="163">
        <v>383</v>
      </c>
      <c r="I300" s="165">
        <v>383</v>
      </c>
      <c r="J300" s="135" t="s">
        <v>631</v>
      </c>
      <c r="K300" s="136">
        <f>H300-F300</f>
        <v>100.5</v>
      </c>
      <c r="L300" s="137">
        <f>K300/F300</f>
        <v>0.35575221238938054</v>
      </c>
      <c r="M300" s="132" t="s">
        <v>547</v>
      </c>
      <c r="N300" s="138">
        <v>45265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F300" s="37"/>
      <c r="AG300" s="54"/>
      <c r="AI300" s="37"/>
      <c r="AK300" s="37"/>
      <c r="AL300" s="54"/>
    </row>
    <row r="301" spans="1:38" ht="12.75" customHeight="1">
      <c r="A301" s="160">
        <v>190</v>
      </c>
      <c r="B301" s="161">
        <v>45120</v>
      </c>
      <c r="C301" s="161"/>
      <c r="D301" s="162" t="s">
        <v>499</v>
      </c>
      <c r="E301" s="163" t="s">
        <v>545</v>
      </c>
      <c r="F301" s="133">
        <v>2312.5</v>
      </c>
      <c r="G301" s="163"/>
      <c r="H301" s="163">
        <v>2935</v>
      </c>
      <c r="I301" s="165">
        <v>2935</v>
      </c>
      <c r="J301" s="135" t="s">
        <v>631</v>
      </c>
      <c r="K301" s="136">
        <f>H301-F301</f>
        <v>622.5</v>
      </c>
      <c r="L301" s="137">
        <f>K301/F301</f>
        <v>0.26918918918918922</v>
      </c>
      <c r="M301" s="132" t="s">
        <v>547</v>
      </c>
      <c r="N301" s="138">
        <v>45177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F301" s="37"/>
      <c r="AG301" s="54"/>
      <c r="AI301" s="37"/>
      <c r="AK301" s="37"/>
      <c r="AL301" s="54"/>
    </row>
    <row r="302" spans="1:38" ht="12.75" customHeight="1">
      <c r="A302" s="160">
        <v>191</v>
      </c>
      <c r="B302" s="161">
        <v>45125</v>
      </c>
      <c r="C302" s="161"/>
      <c r="D302" s="162" t="s">
        <v>199</v>
      </c>
      <c r="E302" s="163" t="s">
        <v>545</v>
      </c>
      <c r="F302" s="133">
        <v>3980</v>
      </c>
      <c r="G302" s="163"/>
      <c r="H302" s="163">
        <v>4895</v>
      </c>
      <c r="I302" s="165">
        <v>4895</v>
      </c>
      <c r="J302" s="135" t="s">
        <v>631</v>
      </c>
      <c r="K302" s="136">
        <f>H302-F302</f>
        <v>915</v>
      </c>
      <c r="L302" s="137">
        <f>K302/F302</f>
        <v>0.22989949748743718</v>
      </c>
      <c r="M302" s="132" t="s">
        <v>547</v>
      </c>
      <c r="N302" s="138">
        <v>45155</v>
      </c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60">
        <v>192</v>
      </c>
      <c r="B303" s="161">
        <v>45145</v>
      </c>
      <c r="C303" s="161"/>
      <c r="D303" s="162" t="s">
        <v>805</v>
      </c>
      <c r="E303" s="163" t="s">
        <v>545</v>
      </c>
      <c r="F303" s="133">
        <v>565</v>
      </c>
      <c r="G303" s="163"/>
      <c r="H303" s="163">
        <v>725</v>
      </c>
      <c r="I303" s="165">
        <v>725</v>
      </c>
      <c r="J303" s="135" t="s">
        <v>631</v>
      </c>
      <c r="K303" s="136">
        <f>H303-F303</f>
        <v>160</v>
      </c>
      <c r="L303" s="137">
        <f>K303/F303</f>
        <v>0.2831858407079646</v>
      </c>
      <c r="M303" s="132" t="s">
        <v>547</v>
      </c>
      <c r="N303" s="138">
        <v>45169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193</v>
      </c>
      <c r="B304" s="233">
        <v>45167</v>
      </c>
      <c r="C304" s="233"/>
      <c r="D304" s="234" t="s">
        <v>809</v>
      </c>
      <c r="E304" s="235" t="s">
        <v>545</v>
      </c>
      <c r="F304" s="133">
        <v>700</v>
      </c>
      <c r="G304" s="235"/>
      <c r="H304" s="235">
        <v>950</v>
      </c>
      <c r="I304" s="236">
        <v>950</v>
      </c>
      <c r="J304" s="237" t="s">
        <v>631</v>
      </c>
      <c r="K304" s="136">
        <f>H304-F304</f>
        <v>250</v>
      </c>
      <c r="L304" s="137">
        <f>K304/F304</f>
        <v>0.35714285714285715</v>
      </c>
      <c r="M304" s="132" t="s">
        <v>547</v>
      </c>
      <c r="N304" s="138">
        <v>45261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194</v>
      </c>
      <c r="B305" s="179">
        <v>45184</v>
      </c>
      <c r="C305" s="53"/>
      <c r="D305" s="53" t="s">
        <v>502</v>
      </c>
      <c r="E305" s="180" t="s">
        <v>545</v>
      </c>
      <c r="F305" s="51" t="s">
        <v>810</v>
      </c>
      <c r="G305" s="51"/>
      <c r="H305" s="51"/>
      <c r="I305" s="51">
        <v>480</v>
      </c>
      <c r="J305" s="51" t="s">
        <v>546</v>
      </c>
      <c r="K305" s="51"/>
      <c r="L305" s="51"/>
      <c r="M305" s="51"/>
      <c r="N305" s="51"/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195</v>
      </c>
      <c r="B306" s="233">
        <v>45203</v>
      </c>
      <c r="C306" s="233"/>
      <c r="D306" s="234" t="s">
        <v>172</v>
      </c>
      <c r="E306" s="235" t="s">
        <v>545</v>
      </c>
      <c r="F306" s="133">
        <v>992.5</v>
      </c>
      <c r="G306" s="235"/>
      <c r="H306" s="235">
        <v>1198</v>
      </c>
      <c r="I306" s="236">
        <v>1198</v>
      </c>
      <c r="J306" s="237" t="s">
        <v>631</v>
      </c>
      <c r="K306" s="136">
        <f>H306-F306</f>
        <v>205.5</v>
      </c>
      <c r="L306" s="137">
        <f>K306/F306</f>
        <v>0.2070528967254408</v>
      </c>
      <c r="M306" s="132" t="s">
        <v>547</v>
      </c>
      <c r="N306" s="138">
        <v>45392</v>
      </c>
      <c r="O306" s="54"/>
      <c r="P306" s="54"/>
      <c r="R306" s="37" t="s">
        <v>852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196</v>
      </c>
      <c r="B307" s="233">
        <v>45216</v>
      </c>
      <c r="C307" s="233"/>
      <c r="D307" s="234" t="s">
        <v>104</v>
      </c>
      <c r="E307" s="235" t="s">
        <v>545</v>
      </c>
      <c r="F307" s="133">
        <v>5425</v>
      </c>
      <c r="G307" s="235"/>
      <c r="H307" s="235">
        <v>6880</v>
      </c>
      <c r="I307" s="236">
        <v>6870</v>
      </c>
      <c r="J307" s="237" t="s">
        <v>631</v>
      </c>
      <c r="K307" s="136">
        <f>H307-F307</f>
        <v>1455</v>
      </c>
      <c r="L307" s="137">
        <f>K307/F307</f>
        <v>0.26820276497695855</v>
      </c>
      <c r="M307" s="132" t="s">
        <v>547</v>
      </c>
      <c r="N307" s="138">
        <v>45342</v>
      </c>
      <c r="O307" s="54"/>
      <c r="P307" s="54"/>
      <c r="R307" s="37" t="s">
        <v>852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197</v>
      </c>
      <c r="B308" s="233">
        <v>45216</v>
      </c>
      <c r="C308" s="233"/>
      <c r="D308" s="234" t="s">
        <v>811</v>
      </c>
      <c r="E308" s="235" t="s">
        <v>545</v>
      </c>
      <c r="F308" s="133">
        <v>1090</v>
      </c>
      <c r="G308" s="235"/>
      <c r="H308" s="235">
        <v>1415</v>
      </c>
      <c r="I308" s="236">
        <v>1415</v>
      </c>
      <c r="J308" s="237" t="s">
        <v>631</v>
      </c>
      <c r="K308" s="136">
        <f>H308-F308</f>
        <v>325</v>
      </c>
      <c r="L308" s="137">
        <f>K308/F308</f>
        <v>0.29816513761467889</v>
      </c>
      <c r="M308" s="132" t="s">
        <v>547</v>
      </c>
      <c r="N308" s="138">
        <v>45282</v>
      </c>
      <c r="O308" s="54"/>
      <c r="P308" s="54"/>
      <c r="R308" s="37" t="s">
        <v>851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198</v>
      </c>
      <c r="B309" s="233">
        <v>45236</v>
      </c>
      <c r="C309" s="233"/>
      <c r="D309" s="234" t="s">
        <v>814</v>
      </c>
      <c r="E309" s="235" t="s">
        <v>545</v>
      </c>
      <c r="F309" s="133">
        <v>1270</v>
      </c>
      <c r="G309" s="235"/>
      <c r="H309" s="235">
        <v>1613</v>
      </c>
      <c r="I309" s="236">
        <v>1613</v>
      </c>
      <c r="J309" s="237" t="s">
        <v>631</v>
      </c>
      <c r="K309" s="136">
        <f>H309-F309</f>
        <v>343</v>
      </c>
      <c r="L309" s="137">
        <f>K309/F309</f>
        <v>0.27007874015748029</v>
      </c>
      <c r="M309" s="132" t="s">
        <v>547</v>
      </c>
      <c r="N309" s="138">
        <v>45246</v>
      </c>
      <c r="O309" s="54"/>
      <c r="P309" s="54"/>
      <c r="R309" s="37" t="s">
        <v>852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199</v>
      </c>
      <c r="B310" s="233">
        <v>45251</v>
      </c>
      <c r="C310" s="233"/>
      <c r="D310" s="234" t="s">
        <v>815</v>
      </c>
      <c r="E310" s="235" t="s">
        <v>545</v>
      </c>
      <c r="F310" s="133">
        <v>807.5</v>
      </c>
      <c r="G310" s="235"/>
      <c r="H310" s="235">
        <v>1490</v>
      </c>
      <c r="I310" s="236">
        <v>1490</v>
      </c>
      <c r="J310" s="237" t="s">
        <v>631</v>
      </c>
      <c r="K310" s="136">
        <f>H310-F310</f>
        <v>682.5</v>
      </c>
      <c r="L310" s="137">
        <f>K310/F310</f>
        <v>0.84520123839009287</v>
      </c>
      <c r="M310" s="132" t="s">
        <v>547</v>
      </c>
      <c r="N310" s="138">
        <v>45479</v>
      </c>
      <c r="O310" s="54"/>
      <c r="P310" s="54"/>
      <c r="R310" s="37" t="s">
        <v>851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78">
        <v>200</v>
      </c>
      <c r="B311" s="179">
        <v>45254</v>
      </c>
      <c r="C311" s="53"/>
      <c r="D311" s="53" t="s">
        <v>814</v>
      </c>
      <c r="E311" s="180" t="s">
        <v>545</v>
      </c>
      <c r="F311" s="51" t="s">
        <v>816</v>
      </c>
      <c r="G311" s="51"/>
      <c r="H311" s="51"/>
      <c r="I311" s="51">
        <v>1806</v>
      </c>
      <c r="J311" s="51" t="s">
        <v>546</v>
      </c>
      <c r="K311" s="51"/>
      <c r="L311" s="51"/>
      <c r="M311" s="51"/>
      <c r="N311" s="51"/>
      <c r="O311" s="54"/>
      <c r="P311" s="54"/>
      <c r="R311" s="37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201</v>
      </c>
      <c r="B312" s="233">
        <v>45265</v>
      </c>
      <c r="C312" s="233"/>
      <c r="D312" s="234" t="s">
        <v>503</v>
      </c>
      <c r="E312" s="235" t="s">
        <v>545</v>
      </c>
      <c r="F312" s="133">
        <v>435</v>
      </c>
      <c r="G312" s="235"/>
      <c r="H312" s="235">
        <v>558</v>
      </c>
      <c r="I312" s="236">
        <v>558</v>
      </c>
      <c r="J312" s="237" t="s">
        <v>631</v>
      </c>
      <c r="K312" s="136">
        <f>H312-F312</f>
        <v>123</v>
      </c>
      <c r="L312" s="137">
        <f>K312/F312</f>
        <v>0.28275862068965518</v>
      </c>
      <c r="M312" s="132" t="s">
        <v>547</v>
      </c>
      <c r="N312" s="138">
        <v>45378</v>
      </c>
      <c r="O312" s="54"/>
      <c r="P312" s="54"/>
      <c r="R312" s="37" t="s">
        <v>851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202</v>
      </c>
      <c r="B313" s="233">
        <v>45272</v>
      </c>
      <c r="C313" s="233"/>
      <c r="D313" s="234" t="s">
        <v>818</v>
      </c>
      <c r="E313" s="235" t="s">
        <v>545</v>
      </c>
      <c r="F313" s="133">
        <v>4225</v>
      </c>
      <c r="G313" s="235"/>
      <c r="H313" s="235">
        <v>5512</v>
      </c>
      <c r="I313" s="236">
        <v>5512</v>
      </c>
      <c r="J313" s="237" t="s">
        <v>631</v>
      </c>
      <c r="K313" s="136">
        <f>H313-F313</f>
        <v>1287</v>
      </c>
      <c r="L313" s="137">
        <f>K313/F313</f>
        <v>0.30461538461538462</v>
      </c>
      <c r="M313" s="132" t="s">
        <v>547</v>
      </c>
      <c r="N313" s="138">
        <v>45329</v>
      </c>
      <c r="O313" s="54"/>
      <c r="P313" s="54"/>
      <c r="R313" s="37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203</v>
      </c>
      <c r="B314" s="179">
        <v>45292</v>
      </c>
      <c r="C314" s="53"/>
      <c r="D314" s="53" t="s">
        <v>309</v>
      </c>
      <c r="E314" s="180" t="s">
        <v>545</v>
      </c>
      <c r="F314" s="51" t="s">
        <v>819</v>
      </c>
      <c r="G314" s="51"/>
      <c r="H314" s="51"/>
      <c r="I314" s="51">
        <v>4909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204</v>
      </c>
      <c r="B315" s="179">
        <v>45294</v>
      </c>
      <c r="C315" s="53"/>
      <c r="D315" s="53" t="s">
        <v>501</v>
      </c>
      <c r="E315" s="180" t="s">
        <v>545</v>
      </c>
      <c r="F315" s="51" t="s">
        <v>820</v>
      </c>
      <c r="G315" s="51"/>
      <c r="H315" s="51"/>
      <c r="I315" s="51">
        <v>1080</v>
      </c>
      <c r="J315" s="51" t="s">
        <v>546</v>
      </c>
      <c r="K315" s="51"/>
      <c r="L315" s="51"/>
      <c r="M315" s="51"/>
      <c r="N315" s="51"/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205</v>
      </c>
      <c r="B316" s="179">
        <v>45315</v>
      </c>
      <c r="C316" s="53"/>
      <c r="D316" s="53" t="s">
        <v>310</v>
      </c>
      <c r="E316" s="180" t="s">
        <v>545</v>
      </c>
      <c r="F316" s="51" t="s">
        <v>822</v>
      </c>
      <c r="G316" s="51"/>
      <c r="H316" s="51"/>
      <c r="I316" s="51">
        <v>2077</v>
      </c>
      <c r="J316" s="51" t="s">
        <v>546</v>
      </c>
      <c r="K316" s="51"/>
      <c r="L316" s="51"/>
      <c r="M316" s="51"/>
      <c r="N316" s="51"/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206</v>
      </c>
      <c r="B317" s="179">
        <v>45320</v>
      </c>
      <c r="C317" s="53"/>
      <c r="D317" s="53" t="s">
        <v>823</v>
      </c>
      <c r="E317" s="180" t="s">
        <v>545</v>
      </c>
      <c r="F317" s="51" t="s">
        <v>824</v>
      </c>
      <c r="G317" s="51"/>
      <c r="H317" s="51"/>
      <c r="I317" s="51">
        <v>2906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851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207</v>
      </c>
      <c r="B318" s="233">
        <v>45331</v>
      </c>
      <c r="C318" s="233"/>
      <c r="D318" s="234" t="s">
        <v>499</v>
      </c>
      <c r="E318" s="235" t="s">
        <v>545</v>
      </c>
      <c r="F318" s="133">
        <v>3270</v>
      </c>
      <c r="G318" s="235"/>
      <c r="H318" s="235">
        <v>4096</v>
      </c>
      <c r="I318" s="236">
        <v>4096</v>
      </c>
      <c r="J318" s="237" t="s">
        <v>631</v>
      </c>
      <c r="K318" s="136">
        <f>H318-F318</f>
        <v>826</v>
      </c>
      <c r="L318" s="137">
        <f>K318/F318</f>
        <v>0.25259938837920487</v>
      </c>
      <c r="M318" s="132" t="s">
        <v>547</v>
      </c>
      <c r="N318" s="138">
        <v>45377</v>
      </c>
      <c r="O318" s="54"/>
      <c r="P318" s="54"/>
      <c r="R318" s="37" t="s">
        <v>851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>
        <v>208</v>
      </c>
      <c r="B319" s="179">
        <v>45345</v>
      </c>
      <c r="C319" s="53"/>
      <c r="D319" s="53" t="s">
        <v>59</v>
      </c>
      <c r="E319" s="180" t="s">
        <v>545</v>
      </c>
      <c r="F319" s="51" t="s">
        <v>839</v>
      </c>
      <c r="G319" s="51"/>
      <c r="H319" s="51"/>
      <c r="I319" s="51">
        <v>2627</v>
      </c>
      <c r="J319" s="51" t="s">
        <v>546</v>
      </c>
      <c r="K319" s="51"/>
      <c r="L319" s="51"/>
      <c r="M319" s="51"/>
      <c r="N319" s="53"/>
      <c r="O319" s="54"/>
      <c r="P319" s="54"/>
      <c r="R319" s="37" t="s">
        <v>852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209</v>
      </c>
      <c r="B320" s="233">
        <v>45356</v>
      </c>
      <c r="C320" s="233"/>
      <c r="D320" s="234" t="s">
        <v>809</v>
      </c>
      <c r="E320" s="235" t="s">
        <v>545</v>
      </c>
      <c r="F320" s="133">
        <v>925</v>
      </c>
      <c r="G320" s="235"/>
      <c r="H320" s="235">
        <v>1170</v>
      </c>
      <c r="I320" s="236">
        <v>1170</v>
      </c>
      <c r="J320" s="237" t="s">
        <v>631</v>
      </c>
      <c r="K320" s="136">
        <f>H320-F320</f>
        <v>245</v>
      </c>
      <c r="L320" s="137">
        <f>K320/F320</f>
        <v>0.26486486486486488</v>
      </c>
      <c r="M320" s="132" t="s">
        <v>547</v>
      </c>
      <c r="N320" s="138">
        <v>45435</v>
      </c>
      <c r="O320" s="54"/>
      <c r="P320" s="54"/>
      <c r="R320" s="37" t="s">
        <v>853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210</v>
      </c>
      <c r="B321" s="233">
        <v>45372</v>
      </c>
      <c r="C321" s="233"/>
      <c r="D321" s="234" t="s">
        <v>475</v>
      </c>
      <c r="E321" s="235" t="s">
        <v>545</v>
      </c>
      <c r="F321" s="133">
        <v>2910</v>
      </c>
      <c r="G321" s="235"/>
      <c r="H321" s="235">
        <v>3696</v>
      </c>
      <c r="I321" s="236">
        <v>3696</v>
      </c>
      <c r="J321" s="237" t="s">
        <v>631</v>
      </c>
      <c r="K321" s="136">
        <f>H321-F321</f>
        <v>786</v>
      </c>
      <c r="L321" s="137">
        <f>K321/F321</f>
        <v>0.27010309278350514</v>
      </c>
      <c r="M321" s="132" t="s">
        <v>547</v>
      </c>
      <c r="N321" s="138">
        <v>45412</v>
      </c>
      <c r="O321" s="54"/>
      <c r="P321" s="54"/>
      <c r="R321" s="37" t="s">
        <v>853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211</v>
      </c>
      <c r="B322" s="233">
        <v>45387</v>
      </c>
      <c r="C322" s="233"/>
      <c r="D322" s="234" t="s">
        <v>505</v>
      </c>
      <c r="E322" s="235" t="s">
        <v>545</v>
      </c>
      <c r="F322" s="133">
        <v>735</v>
      </c>
      <c r="G322" s="235"/>
      <c r="H322" s="235">
        <v>938</v>
      </c>
      <c r="I322" s="236">
        <v>938</v>
      </c>
      <c r="J322" s="237" t="s">
        <v>631</v>
      </c>
      <c r="K322" s="136">
        <f>H322-F322</f>
        <v>203</v>
      </c>
      <c r="L322" s="137">
        <f>K322/F322</f>
        <v>0.27619047619047621</v>
      </c>
      <c r="M322" s="132" t="s">
        <v>547</v>
      </c>
      <c r="N322" s="138">
        <v>45449</v>
      </c>
      <c r="O322" s="54"/>
      <c r="P322" s="54"/>
      <c r="R322" s="43" t="s">
        <v>852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212</v>
      </c>
      <c r="B323" s="179">
        <v>45407</v>
      </c>
      <c r="C323" s="53"/>
      <c r="D323" s="53" t="s">
        <v>811</v>
      </c>
      <c r="E323" s="180" t="s">
        <v>545</v>
      </c>
      <c r="F323" s="51" t="s">
        <v>842</v>
      </c>
      <c r="G323" s="51"/>
      <c r="H323" s="51"/>
      <c r="I323" s="51">
        <v>1675</v>
      </c>
      <c r="J323" s="51" t="s">
        <v>546</v>
      </c>
      <c r="K323" s="51"/>
      <c r="L323" s="51"/>
      <c r="M323" s="51"/>
      <c r="N323" s="53"/>
      <c r="O323" s="54"/>
      <c r="P323" s="54"/>
      <c r="R323" s="43" t="s">
        <v>852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213</v>
      </c>
      <c r="B324" s="233">
        <v>45426</v>
      </c>
      <c r="C324" s="233"/>
      <c r="D324" s="234" t="s">
        <v>788</v>
      </c>
      <c r="E324" s="235" t="s">
        <v>545</v>
      </c>
      <c r="F324" s="133">
        <v>485</v>
      </c>
      <c r="G324" s="235"/>
      <c r="H324" s="235">
        <v>617</v>
      </c>
      <c r="I324" s="236">
        <v>617</v>
      </c>
      <c r="J324" s="237" t="s">
        <v>631</v>
      </c>
      <c r="K324" s="136">
        <f>H324-F324</f>
        <v>132</v>
      </c>
      <c r="L324" s="137">
        <f>K324/F324</f>
        <v>0.27216494845360822</v>
      </c>
      <c r="M324" s="132" t="s">
        <v>547</v>
      </c>
      <c r="N324" s="138">
        <v>45481</v>
      </c>
      <c r="O324" s="54"/>
      <c r="P324" s="54"/>
      <c r="R324" s="43" t="s">
        <v>852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214</v>
      </c>
      <c r="B325" s="233">
        <v>45448</v>
      </c>
      <c r="C325" s="233"/>
      <c r="D325" s="234" t="s">
        <v>735</v>
      </c>
      <c r="E325" s="235" t="s">
        <v>545</v>
      </c>
      <c r="F325" s="133">
        <v>385</v>
      </c>
      <c r="G325" s="235"/>
      <c r="H325" s="235">
        <v>505</v>
      </c>
      <c r="I325" s="236">
        <v>505</v>
      </c>
      <c r="J325" s="237" t="s">
        <v>631</v>
      </c>
      <c r="K325" s="136">
        <f>H325-F325</f>
        <v>120</v>
      </c>
      <c r="L325" s="137">
        <f>K325/F325</f>
        <v>0.31168831168831168</v>
      </c>
      <c r="M325" s="132" t="s">
        <v>547</v>
      </c>
      <c r="N325" s="138">
        <v>45469</v>
      </c>
      <c r="O325" s="54"/>
      <c r="P325" s="54"/>
      <c r="R325" s="43" t="s">
        <v>852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215</v>
      </c>
      <c r="B326" s="179">
        <v>45464</v>
      </c>
      <c r="C326" s="53"/>
      <c r="D326" s="53" t="s">
        <v>1018</v>
      </c>
      <c r="E326" s="180" t="s">
        <v>545</v>
      </c>
      <c r="F326" s="51" t="s">
        <v>1016</v>
      </c>
      <c r="G326" s="51"/>
      <c r="H326" s="51"/>
      <c r="I326" s="51">
        <v>412</v>
      </c>
      <c r="J326" s="51" t="s">
        <v>546</v>
      </c>
      <c r="K326" s="51"/>
      <c r="L326" s="51"/>
      <c r="M326" s="51"/>
      <c r="N326" s="53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216</v>
      </c>
      <c r="B327" s="179">
        <v>45475</v>
      </c>
      <c r="C327" s="53"/>
      <c r="D327" s="53" t="s">
        <v>930</v>
      </c>
      <c r="E327" s="180" t="s">
        <v>545</v>
      </c>
      <c r="F327" s="51" t="s">
        <v>931</v>
      </c>
      <c r="G327" s="51"/>
      <c r="H327" s="51"/>
      <c r="I327" s="51">
        <v>426</v>
      </c>
      <c r="J327" s="51" t="s">
        <v>546</v>
      </c>
      <c r="K327" s="51"/>
      <c r="L327" s="51"/>
      <c r="M327" s="51"/>
      <c r="N327" s="53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/>
      <c r="B328" s="179"/>
      <c r="C328" s="53"/>
      <c r="D328" s="53"/>
      <c r="E328" s="180"/>
      <c r="F328" s="51"/>
      <c r="G328" s="51"/>
      <c r="H328" s="51"/>
      <c r="I328" s="51"/>
      <c r="J328" s="51"/>
      <c r="K328" s="51"/>
      <c r="L328" s="51"/>
      <c r="M328" s="51"/>
      <c r="N328" s="53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5" customHeight="1">
      <c r="A329" s="178"/>
      <c r="B329" s="179"/>
      <c r="C329" s="53"/>
      <c r="D329" s="53"/>
      <c r="E329" s="180"/>
      <c r="F329" s="51"/>
      <c r="G329" s="51"/>
      <c r="H329" s="51"/>
      <c r="I329" s="51"/>
      <c r="J329" s="51"/>
      <c r="K329" s="51"/>
      <c r="L329" s="51"/>
      <c r="M329" s="51"/>
      <c r="N329" s="53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B330" s="181" t="s">
        <v>786</v>
      </c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82"/>
      <c r="B331" s="352" t="s">
        <v>1017</v>
      </c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82"/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A333" s="51"/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5" customHeight="1">
      <c r="F506" s="54"/>
      <c r="G506" s="54"/>
      <c r="H506" s="54"/>
      <c r="I506" s="54"/>
      <c r="J506" s="37"/>
      <c r="K506" s="54"/>
      <c r="L506" s="54"/>
      <c r="M506" s="54"/>
      <c r="O506" s="37"/>
    </row>
  </sheetData>
  <mergeCells count="3">
    <mergeCell ref="A90:A91"/>
    <mergeCell ref="B90:B91"/>
    <mergeCell ref="J90:J9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8 K80 K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2024-07-23T02:58:28Z</dcterms:modified>
</cp:coreProperties>
</file>