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99037815-D0F5-44C5-8FE2-05CD9A6C60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F&amp;O)'!$S$1:$S$307</definedName>
  </definedNames>
  <calcPr calcId="191029"/>
</workbook>
</file>

<file path=xl/calcChain.xml><?xml version="1.0" encoding="utf-8"?>
<calcChain xmlns="http://schemas.openxmlformats.org/spreadsheetml/2006/main">
  <c r="L29" i="6" l="1"/>
  <c r="K29" i="6"/>
  <c r="M29" i="6" s="1"/>
  <c r="L27" i="6"/>
  <c r="K27" i="6"/>
  <c r="M27" i="6" s="1"/>
  <c r="M81" i="6"/>
  <c r="M55" i="6"/>
  <c r="L55" i="6"/>
  <c r="K55" i="6"/>
  <c r="L54" i="6"/>
  <c r="K54" i="6"/>
  <c r="M54" i="6" l="1"/>
  <c r="F19" i="6"/>
  <c r="L19" i="6"/>
  <c r="K19" i="6"/>
  <c r="M19" i="6" s="1"/>
  <c r="K80" i="6"/>
  <c r="K79" i="6"/>
  <c r="L24" i="6"/>
  <c r="K24" i="6"/>
  <c r="M24" i="6" l="1"/>
  <c r="K76" i="6" l="1"/>
  <c r="M76" i="6" s="1"/>
  <c r="K75" i="6"/>
  <c r="M75" i="6" s="1"/>
  <c r="K78" i="6"/>
  <c r="M78" i="6" s="1"/>
  <c r="P28" i="6"/>
  <c r="K77" i="6" l="1"/>
  <c r="M77" i="6" s="1"/>
  <c r="L48" i="6"/>
  <c r="K48" i="6"/>
  <c r="L53" i="6"/>
  <c r="K53" i="6"/>
  <c r="K73" i="6"/>
  <c r="K72" i="6"/>
  <c r="M48" i="6" l="1"/>
  <c r="M53" i="6"/>
  <c r="K74" i="6"/>
  <c r="M74" i="6" s="1"/>
  <c r="L15" i="6"/>
  <c r="K15" i="6"/>
  <c r="L51" i="6"/>
  <c r="K51" i="6"/>
  <c r="L49" i="6"/>
  <c r="K49" i="6"/>
  <c r="L52" i="6"/>
  <c r="K52" i="6"/>
  <c r="K70" i="6"/>
  <c r="K69" i="6"/>
  <c r="K71" i="6"/>
  <c r="M71" i="6" s="1"/>
  <c r="M15" i="6" l="1"/>
  <c r="M51" i="6"/>
  <c r="M49" i="6"/>
  <c r="M52" i="6"/>
  <c r="P25" i="6"/>
  <c r="L10" i="6"/>
  <c r="K10" i="6"/>
  <c r="M10" i="6" l="1"/>
  <c r="L50" i="6"/>
  <c r="K50" i="6"/>
  <c r="K68" i="6"/>
  <c r="M68" i="6" s="1"/>
  <c r="M50" i="6" l="1"/>
  <c r="K67" i="6" l="1"/>
  <c r="M67" i="6" s="1"/>
  <c r="K66" i="6"/>
  <c r="M66" i="6" s="1"/>
  <c r="K65" i="6"/>
  <c r="M65" i="6" s="1"/>
  <c r="P23" i="6" l="1"/>
  <c r="P22" i="6"/>
  <c r="L18" i="6"/>
  <c r="K18" i="6"/>
  <c r="K273" i="6"/>
  <c r="L273" i="6" s="1"/>
  <c r="L46" i="6"/>
  <c r="K46" i="6"/>
  <c r="L47" i="6"/>
  <c r="K47" i="6"/>
  <c r="M18" i="6" l="1"/>
  <c r="M46" i="6"/>
  <c r="M47" i="6"/>
  <c r="K64" i="6"/>
  <c r="M64" i="6" s="1"/>
  <c r="L17" i="6" l="1"/>
  <c r="K17" i="6"/>
  <c r="M17" i="6" l="1"/>
  <c r="K63" i="6"/>
  <c r="K62" i="6"/>
  <c r="P21" i="6" l="1"/>
  <c r="P20" i="6"/>
  <c r="K11" i="6"/>
  <c r="L11" i="6"/>
  <c r="L45" i="6"/>
  <c r="K45" i="6"/>
  <c r="L43" i="6"/>
  <c r="K43" i="6"/>
  <c r="L44" i="6"/>
  <c r="K44" i="6"/>
  <c r="M11" i="6" l="1"/>
  <c r="M45" i="6"/>
  <c r="M44" i="6"/>
  <c r="M43" i="6"/>
  <c r="L42" i="6"/>
  <c r="K42" i="6"/>
  <c r="L13" i="6"/>
  <c r="K13" i="6"/>
  <c r="M42" i="6" l="1"/>
  <c r="M13" i="6"/>
  <c r="P16" i="6" l="1"/>
  <c r="K299" i="6" l="1"/>
  <c r="L299" i="6" s="1"/>
  <c r="P14" i="6" l="1"/>
  <c r="P88" i="6" l="1"/>
  <c r="P87" i="6"/>
  <c r="P86" i="6"/>
  <c r="P12" i="6"/>
  <c r="K291" i="6" l="1"/>
  <c r="L291" i="6" s="1"/>
  <c r="K295" i="6" l="1"/>
  <c r="L295" i="6" s="1"/>
  <c r="K300" i="6" l="1"/>
  <c r="L300" i="6" s="1"/>
  <c r="K292" i="6" l="1"/>
  <c r="L292" i="6" s="1"/>
  <c r="K286" i="6"/>
  <c r="L286" i="6" s="1"/>
  <c r="K294" i="6" l="1"/>
  <c r="L294" i="6" s="1"/>
  <c r="K282" i="6" l="1"/>
  <c r="L282" i="6" s="1"/>
  <c r="K283" i="6" l="1"/>
  <c r="L283" i="6" s="1"/>
  <c r="K276" i="6"/>
  <c r="L276" i="6" s="1"/>
  <c r="K293" i="6" l="1"/>
  <c r="L293" i="6" s="1"/>
  <c r="K287" i="6"/>
  <c r="L287" i="6" s="1"/>
  <c r="K289" i="6" l="1"/>
  <c r="L289" i="6" s="1"/>
  <c r="L6" i="2" l="1"/>
  <c r="K6" i="3"/>
  <c r="D7" i="5" l="1"/>
  <c r="M7" i="6"/>
  <c r="K284" i="6" l="1"/>
  <c r="L284" i="6" s="1"/>
  <c r="K281" i="6" l="1"/>
  <c r="L281" i="6" s="1"/>
  <c r="K285" i="6" l="1"/>
  <c r="L285" i="6" s="1"/>
  <c r="K280" i="6"/>
  <c r="L280" i="6" s="1"/>
  <c r="K279" i="6"/>
  <c r="L279" i="6" s="1"/>
  <c r="K277" i="6"/>
  <c r="L277" i="6" s="1"/>
  <c r="H275" i="6"/>
  <c r="K275" i="6" s="1"/>
  <c r="L275" i="6" s="1"/>
  <c r="K274" i="6"/>
  <c r="L274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F237" i="6"/>
  <c r="K237" i="6" s="1"/>
  <c r="L237" i="6" s="1"/>
  <c r="F236" i="6"/>
  <c r="K236" i="6" s="1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5" i="6"/>
  <c r="L215" i="6" s="1"/>
  <c r="F214" i="6"/>
  <c r="K214" i="6" s="1"/>
  <c r="L214" i="6" s="1"/>
  <c r="K213" i="6"/>
  <c r="L213" i="6" s="1"/>
  <c r="K210" i="6"/>
  <c r="L210" i="6" s="1"/>
  <c r="K209" i="6"/>
  <c r="L209" i="6" s="1"/>
  <c r="K208" i="6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4" i="6"/>
  <c r="L184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F166" i="6"/>
  <c r="K166" i="6" s="1"/>
  <c r="L166" i="6" s="1"/>
  <c r="H165" i="6"/>
  <c r="K165" i="6" s="1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H131" i="6"/>
  <c r="K131" i="6" s="1"/>
  <c r="L131" i="6" s="1"/>
  <c r="F130" i="6"/>
  <c r="K130" i="6" s="1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6" i="4"/>
</calcChain>
</file>

<file path=xl/sharedStrings.xml><?xml version="1.0" encoding="utf-8"?>
<sst xmlns="http://schemas.openxmlformats.org/spreadsheetml/2006/main" count="3634" uniqueCount="1246">
  <si>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</si>
  <si>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</si>
  <si>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</si>
  <si>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</si>
  <si>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</si>
  <si>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</si>
  <si>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</si>
  <si>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</si>
  <si>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</si>
  <si>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</si>
  <si>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</si>
  <si>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</si>
  <si>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</si>
  <si>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</si>
  <si>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</si>
  <si>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</si>
  <si>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</si>
  <si>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</si>
  <si>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</si>
  <si>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</si>
  <si>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</si>
  <si>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</si>
  <si>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</si>
  <si>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</si>
  <si>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</si>
  <si>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</si>
  <si>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</si>
  <si>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</si>
  <si>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</si>
  <si>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</si>
  <si>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</si>
  <si>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</si>
  <si>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</si>
  <si>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</si>
  <si>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</si>
  <si>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</si>
  <si>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</si>
  <si>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</si>
  <si>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</si>
  <si>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</si>
  <si>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</si>
  <si>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</si>
  <si>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</si>
  <si>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</si>
  <si>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</si>
  <si>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</si>
  <si>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</si>
  <si>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</si>
  <si>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</si>
  <si>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</si>
  <si>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</si>
  <si>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</si>
  <si>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</si>
  <si>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</si>
  <si>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</si>
  <si>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</si>
  <si>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</si>
  <si>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</si>
  <si>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</si>
  <si>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</si>
  <si>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</si>
  <si>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</si>
  <si>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</si>
  <si>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</si>
  <si>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</si>
  <si>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</si>
  <si>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</si>
  <si>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</si>
  <si>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</si>
  <si>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</si>
  <si>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</si>
  <si>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</si>
  <si>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</si>
  <si>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</si>
  <si>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</si>
  <si>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</si>
  <si>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</si>
  <si>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</si>
  <si>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</si>
  <si>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</si>
  <si>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</si>
  <si>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</si>
  <si>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</si>
  <si>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</si>
  <si>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</si>
  <si>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</si>
  <si>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</si>
  <si>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</si>
  <si>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</si>
  <si>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</si>
  <si>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</si>
  <si>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</si>
  <si>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</si>
  <si>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</si>
  <si>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</si>
  <si>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</si>
  <si>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</si>
  <si>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</si>
  <si>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</si>
  <si>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</si>
  <si>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</si>
  <si>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</si>
  <si>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</si>
  <si>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</si>
  <si>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</si>
  <si>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</si>
  <si>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</si>
  <si>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</si>
  <si>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</si>
  <si>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</si>
  <si>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</si>
  <si>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</si>
  <si>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</si>
  <si>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</si>
  <si>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</si>
  <si>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</si>
  <si>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</si>
  <si>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</si>
  <si>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</si>
  <si>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</si>
  <si>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</si>
  <si>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</si>
  <si>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</si>
  <si>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</si>
  <si>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</si>
  <si>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</si>
  <si>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</si>
  <si>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</si>
  <si>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</si>
  <si>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</si>
  <si>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</si>
  <si>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</si>
  <si>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</si>
  <si>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</si>
  <si>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</si>
  <si>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</si>
  <si>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</si>
  <si>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</si>
  <si>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</si>
  <si>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</si>
  <si>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</si>
  <si>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</si>
  <si>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</si>
  <si>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</si>
  <si>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</si>
  <si>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</si>
  <si>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</si>
  <si>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</si>
  <si>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</si>
  <si>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</si>
  <si>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</si>
  <si>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</si>
  <si>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</si>
  <si>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</si>
  <si>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</si>
  <si>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</si>
  <si>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</si>
  <si>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</si>
  <si>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</si>
  <si>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</si>
  <si>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</si>
  <si>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</si>
  <si>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</si>
  <si>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</si>
  <si>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</si>
  <si>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</si>
  <si>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</si>
  <si>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</si>
  <si>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</si>
  <si>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</si>
  <si>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</si>
  <si>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</si>
  <si>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</si>
  <si>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</si>
  <si>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</si>
  <si>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</si>
  <si>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</si>
  <si>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</si>
  <si>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</si>
  <si>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</si>
  <si>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</si>
  <si>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</si>
  <si>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</si>
  <si>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</si>
  <si>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</si>
  <si>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</si>
  <si>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</si>
  <si>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</si>
  <si>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</si>
  <si>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</si>
  <si>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</si>
  <si>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</si>
  <si>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</si>
  <si>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</si>
  <si>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</si>
  <si>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</si>
  <si>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</si>
  <si>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</si>
  <si>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</si>
  <si>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</si>
  <si>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</si>
  <si>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</si>
  <si>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</si>
  <si>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</si>
  <si>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</si>
  <si>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</si>
  <si>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</si>
  <si>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</si>
  <si>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</si>
  <si>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</si>
  <si>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</si>
  <si>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</si>
  <si>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</si>
  <si>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</si>
  <si>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</si>
  <si>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</si>
  <si>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</si>
  <si>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</si>
  <si>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</si>
  <si>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</si>
  <si>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</si>
  <si>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</si>
  <si>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</si>
  <si>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</si>
  <si>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</si>
  <si>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</si>
  <si>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</si>
  <si>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</si>
  <si>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</si>
  <si>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</si>
  <si>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</si>
  <si>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</si>
  <si>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</si>
  <si>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</si>
  <si>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</si>
  <si>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</si>
  <si>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</si>
  <si>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</si>
  <si>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</si>
  <si>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</si>
  <si>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</si>
  <si>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</si>
  <si>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</si>
  <si>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</si>
  <si>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</si>
  <si>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</si>
  <si>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</si>
  <si>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</si>
  <si>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</si>
  <si>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</si>
  <si>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</si>
  <si>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</si>
  <si>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</si>
  <si>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</si>
  <si>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</si>
  <si>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</si>
  <si>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</si>
  <si>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</si>
  <si>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</si>
  <si>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</si>
  <si>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</si>
  <si>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</si>
  <si>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</si>
  <si>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</si>
  <si>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</si>
  <si>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</si>
  <si>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</si>
  <si>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</si>
  <si>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</si>
  <si>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</si>
  <si>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</si>
  <si>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</si>
  <si>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</si>
  <si>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</si>
  <si>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</si>
  <si>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</si>
  <si>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</si>
  <si>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</si>
  <si>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</si>
  <si>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</si>
  <si>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</si>
  <si>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</si>
  <si>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</si>
  <si>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</si>
  <si>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</si>
  <si>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</si>
  <si>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</si>
  <si>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</si>
  <si>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</si>
  <si>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</si>
  <si>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</si>
  <si>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</si>
  <si>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</si>
  <si>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</si>
  <si>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</si>
  <si>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</si>
  <si>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</si>
  <si>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</si>
  <si>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</si>
  <si>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</si>
  <si>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</si>
  <si>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</si>
  <si>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</si>
  <si>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</si>
  <si>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</si>
  <si>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</si>
  <si>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</si>
  <si>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</si>
  <si>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</si>
  <si>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</si>
  <si>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</si>
  <si>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</si>
  <si>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</si>
  <si>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</si>
  <si>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</si>
  <si>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</si>
  <si>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</si>
  <si>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</si>
  <si>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</si>
  <si>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</si>
  <si>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</si>
  <si>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</si>
  <si>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</si>
  <si>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</si>
  <si>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</si>
  <si>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</si>
  <si>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</si>
  <si>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</si>
  <si>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</si>
  <si>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</si>
  <si>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</si>
  <si>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</si>
  <si>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</si>
  <si>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</si>
  <si>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</si>
  <si>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</si>
  <si>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</si>
  <si>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</si>
  <si>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</si>
  <si>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</si>
  <si>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</si>
  <si>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</si>
  <si>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</si>
  <si>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</si>
  <si>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</si>
  <si>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</si>
  <si>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</si>
  <si>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</si>
  <si>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</si>
  <si>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</si>
  <si>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</si>
  <si>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</si>
  <si>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</si>
  <si>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</si>
  <si>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</si>
  <si>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</si>
  <si>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</si>
  <si>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</si>
  <si>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</si>
  <si>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</si>
  <si>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</si>
  <si>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</si>
  <si>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</si>
  <si>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</si>
  <si>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</si>
  <si>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</si>
  <si>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</si>
  <si>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</si>
  <si>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</si>
  <si>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</si>
  <si>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</si>
  <si>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</si>
  <si>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</si>
  <si>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</si>
  <si>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</si>
  <si>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</si>
  <si>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</si>
  <si>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</si>
  <si>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</si>
  <si>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</si>
  <si>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</si>
  <si>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</si>
  <si>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</si>
  <si>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</si>
  <si>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</si>
  <si>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</si>
  <si>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</si>
  <si>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</si>
  <si>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</si>
  <si>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</si>
  <si>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</si>
  <si>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</si>
  <si>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</si>
  <si>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</si>
  <si>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</si>
  <si>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</si>
  <si>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</si>
  <si>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</si>
  <si>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</si>
  <si>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</si>
  <si>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</si>
  <si>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</si>
  <si>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</si>
  <si>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</si>
  <si>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</si>
  <si>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</si>
  <si>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</si>
  <si>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</si>
  <si>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</si>
  <si>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</si>
  <si>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</si>
  <si>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</si>
  <si>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</si>
  <si>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</si>
  <si>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</si>
  <si>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</si>
  <si>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</si>
  <si>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</si>
  <si>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</si>
  <si>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</si>
  <si>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</si>
  <si>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</si>
  <si>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</si>
  <si>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</si>
  <si>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</si>
  <si>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</si>
  <si>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</si>
  <si>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</si>
  <si>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</si>
  <si>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</si>
  <si>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</si>
  <si>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</si>
  <si>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</si>
  <si>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</si>
  <si>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</si>
  <si>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</si>
  <si>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</si>
  <si>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</si>
  <si>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</si>
  <si>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</si>
  <si>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</si>
  <si>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</si>
  <si>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</si>
  <si>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</si>
  <si>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</si>
  <si>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</si>
  <si>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</si>
  <si>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</si>
  <si>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</si>
  <si>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</si>
  <si>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</si>
  <si>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</si>
  <si>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</si>
  <si>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</si>
  <si>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</si>
  <si>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</si>
  <si>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</si>
  <si>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</si>
  <si>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</si>
  <si>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</si>
  <si>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</si>
  <si>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</si>
  <si>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</si>
  <si>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</si>
  <si>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</si>
  <si>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</si>
  <si>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</si>
  <si>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</si>
  <si>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</si>
  <si>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</si>
  <si>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</si>
  <si>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</si>
  <si>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</si>
  <si>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</si>
  <si>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</si>
  <si>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</si>
  <si>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</si>
  <si>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</si>
  <si>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</si>
  <si>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</si>
  <si>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</si>
  <si>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</si>
  <si>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</si>
  <si>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</si>
  <si>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</si>
  <si>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</si>
  <si>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</si>
  <si>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</si>
  <si>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</si>
  <si>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</si>
  <si>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</si>
  <si>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</si>
  <si>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</si>
  <si>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</si>
  <si>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</si>
  <si>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</si>
  <si>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</si>
  <si>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</si>
  <si>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</si>
  <si>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</si>
  <si>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</si>
  <si>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</si>
  <si>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</si>
  <si>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</si>
  <si>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</si>
  <si>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</si>
  <si>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</si>
  <si>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</si>
  <si>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</si>
  <si>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</si>
  <si>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</si>
  <si>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</si>
  <si>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</si>
  <si>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</si>
  <si>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</si>
  <si>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</si>
  <si>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</si>
  <si>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</si>
  <si>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</si>
  <si>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</si>
  <si>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</si>
  <si>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</si>
  <si>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</si>
  <si>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</si>
  <si>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</si>
  <si>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</si>
  <si>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</si>
  <si>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</si>
  <si>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</si>
  <si>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</si>
  <si>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</si>
  <si>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</si>
  <si>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</si>
  <si>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</si>
  <si>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</si>
  <si>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</si>
  <si>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</si>
  <si>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</si>
  <si>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</si>
  <si>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</si>
  <si>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</si>
  <si>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</si>
  <si>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</si>
  <si>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</si>
  <si>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</si>
  <si>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</si>
  <si>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</si>
  <si>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</si>
  <si>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</si>
  <si>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</si>
  <si>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</si>
  <si>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</si>
  <si>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</si>
  <si>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</si>
  <si>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</si>
  <si>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</si>
  <si>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</si>
  <si>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</si>
  <si>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</si>
  <si>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</si>
  <si>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</si>
  <si>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</si>
  <si>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</si>
  <si>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</si>
  <si>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</si>
  <si>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</si>
  <si>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</si>
  <si>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</si>
  <si>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</si>
  <si>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</si>
  <si>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</si>
  <si>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</si>
  <si>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</si>
  <si>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</si>
  <si>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</si>
  <si>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</si>
  <si>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</si>
  <si>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</si>
  <si>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</si>
  <si>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</si>
  <si>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</si>
  <si>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</si>
  <si>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</si>
  <si>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</si>
  <si>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</si>
  <si>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</si>
  <si>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</si>
  <si>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</si>
  <si>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</si>
  <si>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</si>
  <si>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</si>
  <si>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</si>
  <si>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</si>
  <si>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</si>
  <si>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</si>
  <si>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</si>
  <si>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</si>
  <si>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</si>
  <si>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</si>
  <si>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</si>
  <si>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</si>
  <si>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</si>
  <si>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</si>
  <si>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</si>
  <si>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</si>
  <si>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</si>
  <si>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</si>
  <si>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</si>
  <si>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</si>
  <si>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</si>
  <si>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</si>
  <si>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</si>
  <si>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</si>
  <si>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</si>
  <si>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</si>
  <si>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</si>
  <si>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</si>
  <si>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</si>
  <si>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</si>
  <si>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</si>
  <si>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</si>
  <si>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</si>
  <si>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</si>
  <si>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</si>
  <si>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</si>
  <si>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</si>
  <si>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</si>
  <si>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</si>
  <si>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</si>
  <si>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</si>
  <si>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</si>
  <si>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</si>
  <si>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</si>
  <si>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</si>
  <si>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</si>
  <si>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</si>
  <si>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</si>
  <si>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</si>
  <si>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</si>
  <si>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</si>
  <si>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</si>
  <si>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</si>
  <si>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</si>
  <si>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</si>
  <si>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</si>
  <si>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</si>
  <si>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</si>
  <si>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</si>
  <si>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</si>
  <si>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</si>
  <si>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</si>
  <si>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</si>
  <si>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</si>
  <si>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</si>
  <si>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</si>
  <si>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</si>
  <si>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</si>
  <si>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</si>
  <si>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</si>
  <si>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</si>
  <si>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</si>
  <si>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</si>
  <si>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</si>
  <si>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</si>
  <si>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</si>
  <si>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</si>
  <si>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</si>
  <si>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</si>
  <si>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</si>
  <si>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</si>
  <si>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</si>
  <si>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</si>
  <si>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</si>
  <si>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</si>
  <si>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</si>
  <si>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</si>
  <si>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</si>
  <si>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</si>
  <si>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</si>
  <si>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</si>
  <si>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</si>
  <si>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</si>
  <si>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</si>
  <si>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</si>
  <si>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</si>
  <si>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</si>
  <si>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</si>
  <si>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</si>
  <si>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</si>
  <si>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</si>
  <si>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</si>
  <si>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</si>
  <si>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</si>
  <si>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</si>
  <si>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</si>
  <si>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</si>
  <si>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</si>
  <si>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</si>
  <si>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</si>
  <si>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</si>
  <si>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</si>
  <si>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</si>
  <si>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</si>
  <si>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</si>
  <si>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</si>
  <si>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</si>
  <si>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</si>
  <si>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</si>
  <si>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</si>
  <si>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</si>
  <si>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</si>
  <si>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</si>
  <si>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</si>
  <si>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</si>
  <si>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</si>
  <si>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</si>
  <si>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</si>
  <si>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</si>
  <si>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</si>
  <si>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</si>
  <si>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</si>
  <si>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</si>
  <si>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</si>
  <si>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</si>
  <si>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</si>
  <si>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</si>
  <si>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</si>
  <si>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</si>
  <si>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</si>
  <si>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</si>
  <si>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</si>
  <si>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</si>
  <si>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</si>
  <si>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</si>
  <si>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</si>
  <si>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</si>
  <si>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</si>
  <si>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</si>
  <si>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</si>
  <si>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</si>
  <si>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</si>
  <si>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</si>
  <si>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</si>
  <si>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</si>
  <si>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</si>
  <si>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</si>
  <si>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</si>
  <si>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</si>
  <si>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</si>
  <si>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</si>
  <si>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</si>
  <si>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</si>
  <si>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</si>
  <si>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</si>
  <si>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</si>
  <si>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</si>
  <si>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</si>
  <si>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</si>
  <si>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</si>
  <si>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</si>
  <si>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</si>
  <si>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</si>
  <si>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</si>
  <si>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</si>
  <si>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</si>
  <si>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</si>
  <si>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</si>
  <si>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</si>
  <si>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</si>
  <si>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</si>
  <si>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</si>
  <si>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</si>
  <si>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</si>
  <si>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</si>
  <si>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</si>
  <si>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</si>
  <si>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</si>
  <si>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</si>
  <si>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</si>
  <si>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</si>
  <si>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</si>
  <si>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</si>
  <si>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</si>
  <si>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</si>
  <si>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</si>
  <si>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</si>
  <si>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</si>
  <si>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</si>
  <si>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</si>
  <si>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</si>
  <si>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</si>
  <si>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</si>
  <si>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</si>
  <si>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</si>
  <si>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</si>
  <si>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</si>
  <si>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</si>
  <si>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</si>
  <si>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</si>
  <si>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</si>
  <si>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</si>
  <si>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</si>
  <si>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</si>
  <si>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</si>
  <si>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</si>
  <si>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</si>
  <si>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</si>
  <si>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</si>
  <si>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</si>
  <si>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</si>
  <si>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</si>
  <si>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</si>
  <si>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</si>
  <si>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</si>
  <si>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</si>
  <si>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</si>
  <si>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</si>
  <si>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</si>
  <si>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</si>
  <si>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</si>
  <si>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</si>
  <si>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</si>
  <si>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</si>
  <si>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</si>
  <si>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</si>
  <si>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</si>
  <si>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</si>
  <si>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</si>
  <si>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</si>
  <si>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</si>
  <si>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</si>
  <si>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</si>
  <si>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</si>
  <si>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</si>
  <si>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</si>
  <si>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</si>
  <si>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</si>
  <si>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</si>
  <si>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</si>
  <si>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</si>
  <si>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</si>
  <si>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</si>
  <si>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</si>
  <si>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</si>
  <si>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</si>
  <si>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</si>
  <si>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</si>
  <si>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</si>
  <si>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</si>
  <si>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</si>
  <si>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</si>
  <si>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</si>
  <si>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</si>
  <si>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</si>
  <si>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</si>
  <si>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</si>
  <si>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</si>
  <si>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</si>
  <si>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</si>
  <si>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</si>
  <si>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</si>
  <si>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</si>
  <si>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</si>
  <si>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</si>
  <si>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</si>
  <si>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</si>
  <si>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</si>
  <si>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</si>
  <si>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</si>
  <si>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</si>
  <si>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</si>
  <si>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</si>
  <si>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</si>
  <si>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</si>
  <si>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</si>
  <si>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</si>
  <si>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</si>
  <si>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</si>
  <si>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</si>
  <si>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</si>
  <si>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</si>
  <si>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</si>
  <si>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</si>
  <si>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</si>
  <si>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</si>
  <si>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</si>
  <si>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</si>
  <si>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</si>
  <si>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</si>
  <si>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</si>
  <si>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</si>
  <si>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</si>
  <si>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</si>
  <si>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</si>
  <si>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</si>
  <si>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</si>
  <si>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</si>
  <si>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</si>
  <si>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</si>
  <si>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</si>
  <si>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</si>
  <si>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</si>
  <si>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</si>
  <si>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</si>
  <si>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</si>
  <si>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</si>
  <si>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</si>
  <si>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</si>
  <si>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</si>
  <si>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</si>
  <si>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</si>
  <si>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</si>
  <si>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</si>
  <si>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</si>
  <si>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</si>
  <si>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</si>
  <si>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</si>
  <si>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</si>
  <si>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</si>
  <si>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</si>
  <si>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</si>
  <si>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</si>
  <si>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</si>
  <si>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</si>
  <si>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</si>
  <si>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</si>
  <si>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</si>
  <si>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</si>
  <si>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</si>
  <si>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</si>
  <si>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</si>
  <si>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</si>
  <si>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</si>
  <si>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</si>
  <si>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</si>
  <si>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</si>
  <si>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</si>
  <si>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PERFECT</t>
  </si>
  <si>
    <t>Perfect Infraengineer Ltd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</si>
  <si>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</si>
  <si>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</si>
  <si>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</si>
  <si>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</si>
  <si>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</si>
  <si>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</si>
  <si>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</si>
  <si>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</si>
  <si>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</si>
  <si>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</si>
  <si>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</si>
  <si>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10290-10500</t>
  </si>
  <si>
    <t>NIFTY 21500 PE 11 JAN</t>
  </si>
  <si>
    <t>120-150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</si>
  <si>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</si>
  <si>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</si>
  <si>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</si>
  <si>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</si>
  <si>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</si>
  <si>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</si>
  <si>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</si>
  <si>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</si>
  <si>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</si>
  <si>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3800-4000</t>
  </si>
  <si>
    <t>RELIANCE JAN FUT</t>
  </si>
  <si>
    <t>2700-2750</t>
  </si>
  <si>
    <t>BANKNIFTY 47600 CE 17 JAN</t>
  </si>
  <si>
    <t>450-520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</si>
  <si>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</si>
  <si>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</si>
  <si>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</si>
  <si>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</si>
  <si>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</si>
  <si>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</si>
  <si>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</si>
  <si>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</si>
  <si>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</si>
  <si>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</si>
  <si>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QE SECURITIES LLP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</si>
  <si>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</si>
  <si>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</si>
  <si>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</si>
  <si>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</si>
  <si>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</si>
  <si>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</si>
  <si>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</si>
  <si>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</si>
  <si>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</si>
  <si>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NCLRESE</t>
  </si>
  <si>
    <t>VIBRANT SECURITIES PRIVATE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</si>
  <si>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</si>
  <si>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</si>
  <si>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</si>
  <si>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</si>
  <si>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</si>
  <si>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</si>
  <si>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</si>
  <si>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</si>
  <si>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</si>
  <si>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</si>
  <si>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</si>
  <si>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</si>
  <si>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MANSI SHARE &amp; STOCK ADVISORS PRIVATE LIMITED</t>
  </si>
  <si>
    <t>MTNL</t>
  </si>
  <si>
    <t>Maha Tel Nigam Ltd.</t>
  </si>
  <si>
    <t>BLBLIMITED</t>
  </si>
  <si>
    <t>BLB Limited</t>
  </si>
  <si>
    <t>SCI</t>
  </si>
  <si>
    <t>184-196</t>
  </si>
  <si>
    <t>2605-2715</t>
  </si>
  <si>
    <t>3000-3200</t>
  </si>
  <si>
    <t>Loss of Rs.205/-</t>
  </si>
  <si>
    <t>Profit of Rs.5.5/-</t>
  </si>
  <si>
    <t>PAKKA</t>
  </si>
  <si>
    <t>PAKKA LIMITED</t>
  </si>
  <si>
    <t>480-500</t>
  </si>
  <si>
    <t>BAJAJ-AUTO 7150 CE JAN</t>
  </si>
  <si>
    <t>BAJAJ-AUTO 7350 CE JAN</t>
  </si>
  <si>
    <t>ADMANUM</t>
  </si>
  <si>
    <t>TOPGAIN FINANCE PRIVATE LIMITED</t>
  </si>
  <si>
    <t>LKPFIN</t>
  </si>
  <si>
    <t>SWANAGRO</t>
  </si>
  <si>
    <t>GREEN PEAKS ENTERPRISES LLP</t>
  </si>
  <si>
    <t>UCIL</t>
  </si>
  <si>
    <t>SW CAPITAL PRIVATE LIMITED</t>
  </si>
  <si>
    <t>KELLTONTEC</t>
  </si>
  <si>
    <t>Kellton Tech Sol Ltd</t>
  </si>
  <si>
    <t>SKI CAPITAL SERVICES LTD</t>
  </si>
  <si>
    <t>PRRSAAR COMMODITIES PVT LTD</t>
  </si>
  <si>
    <t>MITTAL</t>
  </si>
  <si>
    <t>Mittal Life Style Limited</t>
  </si>
  <si>
    <t>SHOBA DEVI YADAV</t>
  </si>
  <si>
    <t>TRANSGLOBAL SECURITIES LTD</t>
  </si>
  <si>
    <t>MOS</t>
  </si>
  <si>
    <t>Mos Utility Limited</t>
  </si>
  <si>
    <t>MUNJALSHOW</t>
  </si>
  <si>
    <t>Munjal Showa Ltd</t>
  </si>
  <si>
    <t>MITTAL RIMPY</t>
  </si>
  <si>
    <t>ANCHAL BANSAL</t>
  </si>
  <si>
    <t>SHREDIGCEM</t>
  </si>
  <si>
    <t>Shree Digvijay Cem Co Ltd</t>
  </si>
  <si>
    <t>SOUTHBANK</t>
  </si>
  <si>
    <t>South Indian Bank Ltd.</t>
  </si>
  <si>
    <t>CITADEL SECURITIES INDIA MARKETS PRIVATE LIMITED</t>
  </si>
  <si>
    <t>VASCONEQ</t>
  </si>
  <si>
    <t>Vascon Engineers Ltd</t>
  </si>
  <si>
    <t>VIJIFIN</t>
  </si>
  <si>
    <t>Viji Finance Limited</t>
  </si>
  <si>
    <t>PRITHVI  FINMART  PRIVATE LIMITED</t>
  </si>
  <si>
    <t>VIKASLIFE</t>
  </si>
  <si>
    <t>Vikas Lifecare Limited</t>
  </si>
  <si>
    <t>Zee News Limited</t>
  </si>
  <si>
    <t>Profit of Rs.14.5/-</t>
  </si>
  <si>
    <t>BANKNIFTY 46000 CE 25 JAN</t>
  </si>
  <si>
    <t>500-600</t>
  </si>
  <si>
    <t>Profit of Rs.257/-</t>
  </si>
  <si>
    <t>TCS&lt;&gt;</t>
  </si>
  <si>
    <t>SEAGLIMPSEINVESTMENTSPRIVATELTD</t>
  </si>
  <si>
    <t>NATHBIOGEN</t>
  </si>
  <si>
    <t>SHREE</t>
  </si>
  <si>
    <t>SETU SECURITIES PVT. LTD.</t>
  </si>
  <si>
    <t>MANIKARAN MERCANTILE PRIVATE LIMITED .</t>
  </si>
  <si>
    <t>AARTISURF</t>
  </si>
  <si>
    <t>Aarti Surfactants Limited</t>
  </si>
  <si>
    <t>GSLSU</t>
  </si>
  <si>
    <t>Global Surfaces Limited</t>
  </si>
  <si>
    <t>HPAL</t>
  </si>
  <si>
    <t>HP Adhesives Limited</t>
  </si>
  <si>
    <t>Ircon International Ltd</t>
  </si>
  <si>
    <t>KHAICHEM</t>
  </si>
  <si>
    <t>Khaitan Chem &amp; Fert Ltd</t>
  </si>
  <si>
    <t>KNAGRI</t>
  </si>
  <si>
    <t>KN Agri Resources Limited</t>
  </si>
  <si>
    <t>YUGA STOCKS AND COMMODITIES PRIVATE LIMITED  .</t>
  </si>
  <si>
    <t>LIBERTSHOE</t>
  </si>
  <si>
    <t>Liberty Shoes Ltd</t>
  </si>
  <si>
    <t>ANKITA VISHAL SHAH</t>
  </si>
  <si>
    <t>MIRZAINT</t>
  </si>
  <si>
    <t>Mirza International Ltd.</t>
  </si>
  <si>
    <t>MORARJEE</t>
  </si>
  <si>
    <t>Morarjee Textiles Limited</t>
  </si>
  <si>
    <t>LIESHA CORPORATION PRIVATE LIMITED .</t>
  </si>
  <si>
    <t>HJS SECURITIES PRIVATE LIMITED</t>
  </si>
  <si>
    <t>Nath Bio-Genes (I) Ltd</t>
  </si>
  <si>
    <t>Nbcc (India) Ltd</t>
  </si>
  <si>
    <t>Oracle Fin Serv Soft Ltd.</t>
  </si>
  <si>
    <t>ONDOOR</t>
  </si>
  <si>
    <t>On Door Concepts Limited</t>
  </si>
  <si>
    <t>ORIENTPPR</t>
  </si>
  <si>
    <t>Orient Paper &amp; Ind Ltd</t>
  </si>
  <si>
    <t>EVERDELIVER LOGISTICS PRIVATE LIMITED</t>
  </si>
  <si>
    <t>SANTOSH INDUSTRIES LTD</t>
  </si>
  <si>
    <t>SOHAM FINCARE INDIA LLP</t>
  </si>
  <si>
    <t>HEMALI PATHIK THAKKAR</t>
  </si>
  <si>
    <t>PDMJEPAPER</t>
  </si>
  <si>
    <t>Pudumjee Paper Pro. Ltd</t>
  </si>
  <si>
    <t>PRESSTONIC</t>
  </si>
  <si>
    <t>Presstonic Engineering L</t>
  </si>
  <si>
    <t>SUMICKSHA BANSAL</t>
  </si>
  <si>
    <t>RAILTEL</t>
  </si>
  <si>
    <t>Railtel Corp of Ind Ltd</t>
  </si>
  <si>
    <t>RUCHIRA</t>
  </si>
  <si>
    <t>Ruchira Papers Limited</t>
  </si>
  <si>
    <t>Rail Vikas Nigam Limited</t>
  </si>
  <si>
    <t>EVOLUTE TRADING PRIVATE LIMITED</t>
  </si>
  <si>
    <t>SUPREMEPWR</t>
  </si>
  <si>
    <t>Supreme Power Equipment L</t>
  </si>
  <si>
    <t>BHAVESHKUMAR NATVARLAL SHETH</t>
  </si>
  <si>
    <t>ATALREAL</t>
  </si>
  <si>
    <t>Atal Realtech Limited</t>
  </si>
  <si>
    <t>SARVESHWAR</t>
  </si>
  <si>
    <t>Sarveshwar Foods Limited</t>
  </si>
  <si>
    <t>SHREE AARNA NIDHI ENTERPRISES</t>
  </si>
  <si>
    <t>VIKAS GARG</t>
  </si>
  <si>
    <t>SILGO</t>
  </si>
  <si>
    <t>Silgo Retail Limited</t>
  </si>
  <si>
    <t>GIRISH KHANDELWAL</t>
  </si>
  <si>
    <t>USK</t>
  </si>
  <si>
    <t>Udayshivakumar Infra Ltd</t>
  </si>
  <si>
    <t>VIVEK MEHROTRA</t>
  </si>
  <si>
    <t>Profit of Rs.267.50/-</t>
  </si>
  <si>
    <t>AUBANK JAN FUT</t>
  </si>
  <si>
    <t>757-768</t>
  </si>
  <si>
    <t>Loss of Rs.8/-</t>
  </si>
  <si>
    <t>21770-21850</t>
  </si>
  <si>
    <t>Profit of Rs.5/-</t>
  </si>
  <si>
    <t>Profit of Rs.50/-</t>
  </si>
  <si>
    <t>Profit of Rs.11.5/-</t>
  </si>
  <si>
    <t>Profit of Rs.26.5/-</t>
  </si>
  <si>
    <t>7NR</t>
  </si>
  <si>
    <t>RAVI PALLAPU</t>
  </si>
  <si>
    <t>SS CORPORATE SECURITIES LIMITED</t>
  </si>
  <si>
    <t>ARENTERP</t>
  </si>
  <si>
    <t>PATRONUS TRADETECH LLP</t>
  </si>
  <si>
    <t>ORION STOCKS LTD</t>
  </si>
  <si>
    <t>BGJL</t>
  </si>
  <si>
    <t>AVINASH MAHENDRA ANGARA</t>
  </si>
  <si>
    <t>CHANDRIMA</t>
  </si>
  <si>
    <t>ANILKUMAR</t>
  </si>
  <si>
    <t>COLABCLOUD</t>
  </si>
  <si>
    <t>INTEX COMMOSALES LLP</t>
  </si>
  <si>
    <t>FAMILYCARE</t>
  </si>
  <si>
    <t>PURVA SHAH</t>
  </si>
  <si>
    <t>MFLINDIA</t>
  </si>
  <si>
    <t>NITIN BAKSHI</t>
  </si>
  <si>
    <t>SKL</t>
  </si>
  <si>
    <t>RAM KUMAR SHEOKAND</t>
  </si>
  <si>
    <t>LAKRA EDU-INVESTMENT PRIVATE LIMITED</t>
  </si>
  <si>
    <t>PARESH DHIRAJLAL SHAH</t>
  </si>
  <si>
    <t>SAHASTRAA ADVISORS PRIVATE LIMITED</t>
  </si>
  <si>
    <t>YUGA STOCKS AND COMMODITIES PRIVATE LIMITED .</t>
  </si>
  <si>
    <t>TRISHAKT</t>
  </si>
  <si>
    <t>STARMAX INVESTMENT PRIVATE LIMITED</t>
  </si>
  <si>
    <t>STARLIGHT CAPITAL PRIVATE LIMITED</t>
  </si>
  <si>
    <t>TTIL</t>
  </si>
  <si>
    <t>GEETANJALI GUNAJI MEDHEKAR</t>
  </si>
  <si>
    <t>NAVEEN GARG</t>
  </si>
  <si>
    <t>PANKAJ GARG</t>
  </si>
  <si>
    <t>SHIVANI AGARWAL</t>
  </si>
  <si>
    <t>VINITA GUPTA</t>
  </si>
  <si>
    <t>SUBHASH KUMAR SINGH</t>
  </si>
  <si>
    <t>UNISHIRE</t>
  </si>
  <si>
    <t>HINA NAVINCHANDRA JOSHI</t>
  </si>
  <si>
    <t>VADILENT</t>
  </si>
  <si>
    <t>NIRMAL KUMAR DEEPCHAND GANGWAL</t>
  </si>
  <si>
    <t>TRINITY CREDIT MANAGEMENT SERVICES LLP</t>
  </si>
  <si>
    <t>WAGEND</t>
  </si>
  <si>
    <t>DARSHAN DILIPKUMAR SHAH</t>
  </si>
  <si>
    <t>ZKHANDEN</t>
  </si>
  <si>
    <t>RAJ DEVANGBHAI PATEL</t>
  </si>
  <si>
    <t>VIRENDRA KASHINATH SINGH</t>
  </si>
  <si>
    <t>Rajdharshan Inds Ltd</t>
  </si>
  <si>
    <t>KAUSHIK MAHESH WAGHELA</t>
  </si>
  <si>
    <t>YELLOWSTONE VENTURES LLP</t>
  </si>
  <si>
    <t>LAROIA MONA</t>
  </si>
  <si>
    <t>SWETABEN HARDIK SHAH</t>
  </si>
  <si>
    <t>NK SECURITIES RESEARCH PRIVATE LIMITED</t>
  </si>
  <si>
    <t>BRNL</t>
  </si>
  <si>
    <t>Bharat Road Network Ltd</t>
  </si>
  <si>
    <t>CEAT Limited</t>
  </si>
  <si>
    <t>CUPID</t>
  </si>
  <si>
    <t>Cupid Limited</t>
  </si>
  <si>
    <t>MINERVA VENTURES FUND</t>
  </si>
  <si>
    <t>Engineers India Ltd.</t>
  </si>
  <si>
    <t>Greaves Limited</t>
  </si>
  <si>
    <t>Gujarat State Fert Ltd.</t>
  </si>
  <si>
    <t>SHIKHAR AGGARWAL</t>
  </si>
  <si>
    <t>HFCL Limited</t>
  </si>
  <si>
    <t>HINDOILEXP</t>
  </si>
  <si>
    <t>Hind. Oil Exploration</t>
  </si>
  <si>
    <t>IPL</t>
  </si>
  <si>
    <t>India Pesticides Limited</t>
  </si>
  <si>
    <t>ONE TREE HILL PROPERTIES PVT L</t>
  </si>
  <si>
    <t>MANGCHEFER</t>
  </si>
  <si>
    <t>Mangalore Chemicals &amp; Fer</t>
  </si>
  <si>
    <t>RICHI DILIP DOSHI</t>
  </si>
  <si>
    <t>COMFORT CAPITAL PRIVATE LIMITED</t>
  </si>
  <si>
    <t>JAINAM BROKING LIMITED</t>
  </si>
  <si>
    <t>NFL</t>
  </si>
  <si>
    <t>National Fertilizers Limi</t>
  </si>
  <si>
    <t>NIITLTD</t>
  </si>
  <si>
    <t>NIIT Limited</t>
  </si>
  <si>
    <t>OILCOUNTUB</t>
  </si>
  <si>
    <t>Oil Country Tubular Ltd</t>
  </si>
  <si>
    <t>GUTTIKONDA RAJASEKHAR</t>
  </si>
  <si>
    <t>SKSE SECURITIES LTD</t>
  </si>
  <si>
    <t>QFIL</t>
  </si>
  <si>
    <t>Quality Foils (India) Ltd</t>
  </si>
  <si>
    <t>HARDEV SINGH SAINI</t>
  </si>
  <si>
    <t>Rain Industries Limited</t>
  </si>
  <si>
    <t>RAMASTEEL</t>
  </si>
  <si>
    <t>Rama Steel Tubes Limited</t>
  </si>
  <si>
    <t>SAUMIK KETAN DOSHI</t>
  </si>
  <si>
    <t>RATNAVEER</t>
  </si>
  <si>
    <t>Ratnaveer Precision Eng L</t>
  </si>
  <si>
    <t>RITES Limited</t>
  </si>
  <si>
    <t>RITEZONE</t>
  </si>
  <si>
    <t>Rite Zone Chemcon Ind Ltd</t>
  </si>
  <si>
    <t>SHANKAR SIMRAN FABRICS</t>
  </si>
  <si>
    <t>SBC</t>
  </si>
  <si>
    <t>SBC Exports Limited</t>
  </si>
  <si>
    <t>SIGACHI</t>
  </si>
  <si>
    <t>Sigachi Industries Ltd</t>
  </si>
  <si>
    <t>STCINDIA</t>
  </si>
  <si>
    <t>The State Trading Corpn</t>
  </si>
  <si>
    <t>SURANI</t>
  </si>
  <si>
    <t>Surani Steel Tubes Ltd.</t>
  </si>
  <si>
    <t>BUILD ASH CONSTRUCTIONS LLP</t>
  </si>
  <si>
    <t>TEXINFRA</t>
  </si>
  <si>
    <t>Texmaco Infra &amp; Holdg Ltd</t>
  </si>
  <si>
    <t>TEXRAIL</t>
  </si>
  <si>
    <t>Texmaco Rail &amp; Eng. Ltd.</t>
  </si>
  <si>
    <t>TFCILTD</t>
  </si>
  <si>
    <t>Tourism Finance Corp</t>
  </si>
  <si>
    <t>NARAVI INFRA AND UTILITIES PRIVATE LIMITED</t>
  </si>
  <si>
    <t>ATUL NAGINDAS SANGHVI</t>
  </si>
  <si>
    <t>GARG BROTHERS PRIVATE LIMITED</t>
  </si>
  <si>
    <t>SHRUTI  MOHTA</t>
  </si>
  <si>
    <t>DHWAJA SHARES &amp; SECURITIES PVT LTD</t>
  </si>
  <si>
    <t>ZUARI</t>
  </si>
  <si>
    <t>Zuari Agro Chemicals Ltd</t>
  </si>
  <si>
    <t>VENKATESHWARA INDUSTRIAL PROMOTION CO.LIMITED</t>
  </si>
  <si>
    <t>NOPEA CAPITAL SERVICES PRIVATE LIMITED</t>
  </si>
  <si>
    <t>DHANAPAL MATHUBALA</t>
  </si>
  <si>
    <t>SHANKAR STYLES STATION PRIVATE LIMITED</t>
  </si>
  <si>
    <t>ALPANA MUNDRA</t>
  </si>
  <si>
    <t>DIVYA MAHESH VAGHELA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</si>
</sst>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5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43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40.200000000000003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21604.1</v>
      </c>
      <c r="F11" s="246">
        <v>21643.233333333334</v>
      </c>
      <c r="G11" s="245">
        <v>21526.866666666669</v>
      </c>
      <c r="H11" s="245">
        <v>21449.633333333335</v>
      </c>
      <c r="I11" s="245">
        <v>21333.26666666667</v>
      </c>
      <c r="J11" s="245">
        <v>21720.466666666667</v>
      </c>
      <c r="K11" s="245">
        <v>21836.833333333328</v>
      </c>
      <c r="L11" s="245">
        <v>21914.066666666666</v>
      </c>
      <c r="M11" s="244">
        <v>21759.599999999999</v>
      </c>
      <c r="N11" s="244">
        <v>21566</v>
      </c>
      <c r="O11" s="244">
        <v>15493200</v>
      </c>
      <c r="P11" s="247">
        <v>2.4699482464987849E-2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46136.05</v>
      </c>
      <c r="F12" s="246">
        <v>46035.35</v>
      </c>
      <c r="G12" s="245">
        <v>45860.7</v>
      </c>
      <c r="H12" s="245">
        <v>45585.35</v>
      </c>
      <c r="I12" s="245">
        <v>45410.7</v>
      </c>
      <c r="J12" s="245">
        <v>46310.7</v>
      </c>
      <c r="K12" s="245">
        <v>46485.350000000006</v>
      </c>
      <c r="L12" s="245">
        <v>46760.7</v>
      </c>
      <c r="M12" s="244">
        <v>46210</v>
      </c>
      <c r="N12" s="244">
        <v>45760</v>
      </c>
      <c r="O12" s="244">
        <v>2855370</v>
      </c>
      <c r="P12" s="247">
        <v>-6.7626674503465337E-2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20593.900000000001</v>
      </c>
      <c r="F13" s="261">
        <v>20573.533333333336</v>
      </c>
      <c r="G13" s="263">
        <v>20496.066666666673</v>
      </c>
      <c r="H13" s="263">
        <v>20398.233333333337</v>
      </c>
      <c r="I13" s="263">
        <v>20320.766666666674</v>
      </c>
      <c r="J13" s="263">
        <v>20671.366666666672</v>
      </c>
      <c r="K13" s="263">
        <v>20748.833333333339</v>
      </c>
      <c r="L13" s="263">
        <v>20846.666666666672</v>
      </c>
      <c r="M13" s="264">
        <v>20651</v>
      </c>
      <c r="N13" s="264">
        <v>20475.7</v>
      </c>
      <c r="O13" s="264">
        <v>84120</v>
      </c>
      <c r="P13" s="265">
        <v>-9.1968911917098439E-2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10600.4</v>
      </c>
      <c r="F14" s="261">
        <v>10618.733333333334</v>
      </c>
      <c r="G14" s="263">
        <v>10565.716666666667</v>
      </c>
      <c r="H14" s="263">
        <v>10531.033333333333</v>
      </c>
      <c r="I14" s="263">
        <v>10478.016666666666</v>
      </c>
      <c r="J14" s="263">
        <v>10653.416666666668</v>
      </c>
      <c r="K14" s="263">
        <v>10706.433333333334</v>
      </c>
      <c r="L14" s="263">
        <v>10741.116666666669</v>
      </c>
      <c r="M14" s="264">
        <v>10671.75</v>
      </c>
      <c r="N14" s="264">
        <v>10584.05</v>
      </c>
      <c r="O14" s="264">
        <v>772875</v>
      </c>
      <c r="P14" s="265">
        <v>3.2979149959903767E-2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669.35</v>
      </c>
      <c r="F15" s="261">
        <v>671.05</v>
      </c>
      <c r="G15" s="263">
        <v>656.59999999999991</v>
      </c>
      <c r="H15" s="263">
        <v>643.84999999999991</v>
      </c>
      <c r="I15" s="263">
        <v>629.39999999999986</v>
      </c>
      <c r="J15" s="263">
        <v>683.8</v>
      </c>
      <c r="K15" s="263">
        <v>698.25</v>
      </c>
      <c r="L15" s="263">
        <v>711</v>
      </c>
      <c r="M15" s="264">
        <v>685.5</v>
      </c>
      <c r="N15" s="264">
        <v>658.3</v>
      </c>
      <c r="O15" s="264">
        <v>13020000</v>
      </c>
      <c r="P15" s="265">
        <v>-2.2522522522522521E-2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4744.3500000000004</v>
      </c>
      <c r="F16" s="261">
        <v>4776.7</v>
      </c>
      <c r="G16" s="263">
        <v>4697.5</v>
      </c>
      <c r="H16" s="263">
        <v>4650.6500000000005</v>
      </c>
      <c r="I16" s="263">
        <v>4571.4500000000007</v>
      </c>
      <c r="J16" s="263">
        <v>4823.5499999999993</v>
      </c>
      <c r="K16" s="263">
        <v>4902.7499999999982</v>
      </c>
      <c r="L16" s="263">
        <v>4949.5999999999985</v>
      </c>
      <c r="M16" s="264">
        <v>4855.8999999999996</v>
      </c>
      <c r="N16" s="264">
        <v>4729.8500000000004</v>
      </c>
      <c r="O16" s="264">
        <v>992125</v>
      </c>
      <c r="P16" s="265">
        <v>6.3035804336863336E-4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25205.599999999999</v>
      </c>
      <c r="F17" s="261">
        <v>25303.216666666664</v>
      </c>
      <c r="G17" s="263">
        <v>24702.383333333328</v>
      </c>
      <c r="H17" s="263">
        <v>24199.166666666664</v>
      </c>
      <c r="I17" s="263">
        <v>23598.333333333328</v>
      </c>
      <c r="J17" s="263">
        <v>25806.433333333327</v>
      </c>
      <c r="K17" s="263">
        <v>26407.266666666663</v>
      </c>
      <c r="L17" s="263">
        <v>26910.483333333326</v>
      </c>
      <c r="M17" s="264">
        <v>25904.05</v>
      </c>
      <c r="N17" s="264">
        <v>24800</v>
      </c>
      <c r="O17" s="264">
        <v>185440</v>
      </c>
      <c r="P17" s="265">
        <v>-1.6755037115588546E-2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173.9</v>
      </c>
      <c r="F18" s="261">
        <v>174.38333333333333</v>
      </c>
      <c r="G18" s="263">
        <v>173.01666666666665</v>
      </c>
      <c r="H18" s="263">
        <v>172.13333333333333</v>
      </c>
      <c r="I18" s="263">
        <v>170.76666666666665</v>
      </c>
      <c r="J18" s="263">
        <v>175.26666666666665</v>
      </c>
      <c r="K18" s="263">
        <v>176.63333333333333</v>
      </c>
      <c r="L18" s="263">
        <v>177.51666666666665</v>
      </c>
      <c r="M18" s="264">
        <v>175.75</v>
      </c>
      <c r="N18" s="264">
        <v>173.5</v>
      </c>
      <c r="O18" s="264">
        <v>69465600</v>
      </c>
      <c r="P18" s="265">
        <v>5.7857701329163411E-3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225.3</v>
      </c>
      <c r="F19" s="261">
        <v>225.1</v>
      </c>
      <c r="G19" s="263">
        <v>223.25</v>
      </c>
      <c r="H19" s="263">
        <v>221.20000000000002</v>
      </c>
      <c r="I19" s="263">
        <v>219.35000000000002</v>
      </c>
      <c r="J19" s="263">
        <v>227.14999999999998</v>
      </c>
      <c r="K19" s="263">
        <v>228.99999999999994</v>
      </c>
      <c r="L19" s="263">
        <v>231.04999999999995</v>
      </c>
      <c r="M19" s="264">
        <v>226.95</v>
      </c>
      <c r="N19" s="264">
        <v>223.05</v>
      </c>
      <c r="O19" s="264">
        <v>32796400</v>
      </c>
      <c r="P19" s="265">
        <v>-1.897651267693265E-2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2286.1999999999998</v>
      </c>
      <c r="F20" s="261">
        <v>2281.6666666666665</v>
      </c>
      <c r="G20" s="263">
        <v>2255.333333333333</v>
      </c>
      <c r="H20" s="263">
        <v>2224.4666666666667</v>
      </c>
      <c r="I20" s="263">
        <v>2198.1333333333332</v>
      </c>
      <c r="J20" s="263">
        <v>2312.5333333333328</v>
      </c>
      <c r="K20" s="263">
        <v>2338.8666666666659</v>
      </c>
      <c r="L20" s="263">
        <v>2369.7333333333327</v>
      </c>
      <c r="M20" s="264">
        <v>2308</v>
      </c>
      <c r="N20" s="264">
        <v>2250.8000000000002</v>
      </c>
      <c r="O20" s="264">
        <v>3434100</v>
      </c>
      <c r="P20" s="265">
        <v>8.7366765682334434E-5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2991.45</v>
      </c>
      <c r="F21" s="261">
        <v>2966.6833333333329</v>
      </c>
      <c r="G21" s="263">
        <v>2913.8166666666657</v>
      </c>
      <c r="H21" s="263">
        <v>2836.1833333333329</v>
      </c>
      <c r="I21" s="263">
        <v>2783.3166666666657</v>
      </c>
      <c r="J21" s="263">
        <v>3044.3166666666657</v>
      </c>
      <c r="K21" s="263">
        <v>3097.1833333333334</v>
      </c>
      <c r="L21" s="263">
        <v>3174.8166666666657</v>
      </c>
      <c r="M21" s="264">
        <v>3019.55</v>
      </c>
      <c r="N21" s="264">
        <v>2889.05</v>
      </c>
      <c r="O21" s="264">
        <v>14388300</v>
      </c>
      <c r="P21" s="265">
        <v>4.1244451888451557E-3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1193.05</v>
      </c>
      <c r="F22" s="261">
        <v>1180.2166666666665</v>
      </c>
      <c r="G22" s="263">
        <v>1163.133333333333</v>
      </c>
      <c r="H22" s="263">
        <v>1133.2166666666665</v>
      </c>
      <c r="I22" s="263">
        <v>1116.133333333333</v>
      </c>
      <c r="J22" s="263">
        <v>1210.133333333333</v>
      </c>
      <c r="K22" s="263">
        <v>1227.2166666666665</v>
      </c>
      <c r="L22" s="263">
        <v>1257.133333333333</v>
      </c>
      <c r="M22" s="264">
        <v>1197.3</v>
      </c>
      <c r="N22" s="264">
        <v>1150.3</v>
      </c>
      <c r="O22" s="264">
        <v>41935200</v>
      </c>
      <c r="P22" s="265">
        <v>1.3573873194500841E-2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4879.25</v>
      </c>
      <c r="F23" s="261">
        <v>4907.3499999999995</v>
      </c>
      <c r="G23" s="263">
        <v>4824.5999999999985</v>
      </c>
      <c r="H23" s="263">
        <v>4769.9499999999989</v>
      </c>
      <c r="I23" s="263">
        <v>4687.199999999998</v>
      </c>
      <c r="J23" s="263">
        <v>4961.9999999999991</v>
      </c>
      <c r="K23" s="263">
        <v>5044.7500000000009</v>
      </c>
      <c r="L23" s="263">
        <v>5099.3999999999996</v>
      </c>
      <c r="M23" s="264">
        <v>4990.1000000000004</v>
      </c>
      <c r="N23" s="264">
        <v>4852.7</v>
      </c>
      <c r="O23" s="264">
        <v>1174400</v>
      </c>
      <c r="P23" s="265">
        <v>4.3911111111111109E-2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540.79999999999995</v>
      </c>
      <c r="F24" s="261">
        <v>539.2166666666667</v>
      </c>
      <c r="G24" s="263">
        <v>532.93333333333339</v>
      </c>
      <c r="H24" s="263">
        <v>525.06666666666672</v>
      </c>
      <c r="I24" s="263">
        <v>518.78333333333342</v>
      </c>
      <c r="J24" s="263">
        <v>547.08333333333337</v>
      </c>
      <c r="K24" s="263">
        <v>553.36666666666667</v>
      </c>
      <c r="L24" s="263">
        <v>561.23333333333335</v>
      </c>
      <c r="M24" s="264">
        <v>545.5</v>
      </c>
      <c r="N24" s="264">
        <v>531.35</v>
      </c>
      <c r="O24" s="264">
        <v>49676400</v>
      </c>
      <c r="P24" s="265">
        <v>8.3671306953122145E-3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6113.25</v>
      </c>
      <c r="F25" s="261">
        <v>6135.45</v>
      </c>
      <c r="G25" s="263">
        <v>6052.9</v>
      </c>
      <c r="H25" s="263">
        <v>5992.55</v>
      </c>
      <c r="I25" s="263">
        <v>5910</v>
      </c>
      <c r="J25" s="263">
        <v>6195.7999999999993</v>
      </c>
      <c r="K25" s="263">
        <v>6278.35</v>
      </c>
      <c r="L25" s="263">
        <v>6338.6999999999989</v>
      </c>
      <c r="M25" s="264">
        <v>6218</v>
      </c>
      <c r="N25" s="264">
        <v>6075.1</v>
      </c>
      <c r="O25" s="264">
        <v>2119250</v>
      </c>
      <c r="P25" s="265">
        <v>1.0851419031719533E-2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526</v>
      </c>
      <c r="F26" s="261">
        <v>524.36666666666667</v>
      </c>
      <c r="G26" s="263">
        <v>501.98333333333335</v>
      </c>
      <c r="H26" s="263">
        <v>477.9666666666667</v>
      </c>
      <c r="I26" s="263">
        <v>455.58333333333337</v>
      </c>
      <c r="J26" s="263">
        <v>548.38333333333333</v>
      </c>
      <c r="K26" s="263">
        <v>570.76666666666677</v>
      </c>
      <c r="L26" s="263">
        <v>594.7833333333333</v>
      </c>
      <c r="M26" s="264">
        <v>546.75</v>
      </c>
      <c r="N26" s="264">
        <v>500.35</v>
      </c>
      <c r="O26" s="264">
        <v>15441100</v>
      </c>
      <c r="P26" s="265">
        <v>1.3614551947327308E-2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174.65</v>
      </c>
      <c r="F27" s="261">
        <v>174.65</v>
      </c>
      <c r="G27" s="263">
        <v>173.45000000000002</v>
      </c>
      <c r="H27" s="263">
        <v>172.25</v>
      </c>
      <c r="I27" s="263">
        <v>171.05</v>
      </c>
      <c r="J27" s="263">
        <v>175.85000000000002</v>
      </c>
      <c r="K27" s="263">
        <v>177.05</v>
      </c>
      <c r="L27" s="263">
        <v>178.25000000000003</v>
      </c>
      <c r="M27" s="264">
        <v>175.85</v>
      </c>
      <c r="N27" s="264">
        <v>173.45</v>
      </c>
      <c r="O27" s="264">
        <v>99255000</v>
      </c>
      <c r="P27" s="265">
        <v>3.5416232005007299E-2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3138.7</v>
      </c>
      <c r="F28" s="261">
        <v>3150.1166666666668</v>
      </c>
      <c r="G28" s="263">
        <v>3119.4333333333334</v>
      </c>
      <c r="H28" s="263">
        <v>3100.1666666666665</v>
      </c>
      <c r="I28" s="263">
        <v>3069.4833333333331</v>
      </c>
      <c r="J28" s="263">
        <v>3169.3833333333337</v>
      </c>
      <c r="K28" s="263">
        <v>3200.0666666666671</v>
      </c>
      <c r="L28" s="263">
        <v>3219.3333333333339</v>
      </c>
      <c r="M28" s="264">
        <v>3180.8</v>
      </c>
      <c r="N28" s="264">
        <v>3130.85</v>
      </c>
      <c r="O28" s="264">
        <v>5959600</v>
      </c>
      <c r="P28" s="265">
        <v>2.2198304856720034E-3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1825.25</v>
      </c>
      <c r="F29" s="261">
        <v>1835.3</v>
      </c>
      <c r="G29" s="263">
        <v>1807.6499999999999</v>
      </c>
      <c r="H29" s="263">
        <v>1790.05</v>
      </c>
      <c r="I29" s="263">
        <v>1762.3999999999999</v>
      </c>
      <c r="J29" s="263">
        <v>1852.8999999999999</v>
      </c>
      <c r="K29" s="263">
        <v>1880.55</v>
      </c>
      <c r="L29" s="263">
        <v>1898.1499999999999</v>
      </c>
      <c r="M29" s="264">
        <v>1862.95</v>
      </c>
      <c r="N29" s="264">
        <v>1817.7</v>
      </c>
      <c r="O29" s="264">
        <v>3587058</v>
      </c>
      <c r="P29" s="265">
        <v>1.4216042336826813E-2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6482.15</v>
      </c>
      <c r="F30" s="261">
        <v>6524.0999999999995</v>
      </c>
      <c r="G30" s="263">
        <v>6405.1999999999989</v>
      </c>
      <c r="H30" s="263">
        <v>6328.2499999999991</v>
      </c>
      <c r="I30" s="263">
        <v>6209.3499999999985</v>
      </c>
      <c r="J30" s="263">
        <v>6601.0499999999993</v>
      </c>
      <c r="K30" s="263">
        <v>6719.9499999999989</v>
      </c>
      <c r="L30" s="263">
        <v>6796.9</v>
      </c>
      <c r="M30" s="264">
        <v>6643</v>
      </c>
      <c r="N30" s="264">
        <v>6447.15</v>
      </c>
      <c r="O30" s="264">
        <v>331950</v>
      </c>
      <c r="P30" s="265">
        <v>8.5069870066192696E-2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748.1</v>
      </c>
      <c r="F31" s="261">
        <v>747.30000000000007</v>
      </c>
      <c r="G31" s="263">
        <v>737.15000000000009</v>
      </c>
      <c r="H31" s="263">
        <v>726.2</v>
      </c>
      <c r="I31" s="263">
        <v>716.05000000000007</v>
      </c>
      <c r="J31" s="263">
        <v>758.25000000000011</v>
      </c>
      <c r="K31" s="263">
        <v>768.4</v>
      </c>
      <c r="L31" s="263">
        <v>779.35000000000014</v>
      </c>
      <c r="M31" s="264">
        <v>757.45</v>
      </c>
      <c r="N31" s="264">
        <v>736.35</v>
      </c>
      <c r="O31" s="264">
        <v>23249000</v>
      </c>
      <c r="P31" s="265">
        <v>3.7253502275363615E-2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1148</v>
      </c>
      <c r="F32" s="261">
        <v>1151.9166666666667</v>
      </c>
      <c r="G32" s="263">
        <v>1137.1833333333334</v>
      </c>
      <c r="H32" s="263">
        <v>1126.3666666666666</v>
      </c>
      <c r="I32" s="263">
        <v>1111.6333333333332</v>
      </c>
      <c r="J32" s="263">
        <v>1162.7333333333336</v>
      </c>
      <c r="K32" s="263">
        <v>1177.4666666666667</v>
      </c>
      <c r="L32" s="263">
        <v>1188.2833333333338</v>
      </c>
      <c r="M32" s="264">
        <v>1166.6500000000001</v>
      </c>
      <c r="N32" s="264">
        <v>1141.0999999999999</v>
      </c>
      <c r="O32" s="264">
        <v>22448800</v>
      </c>
      <c r="P32" s="265">
        <v>9.8970704671417255E-3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1120.2</v>
      </c>
      <c r="F33" s="261">
        <v>1116.8666666666668</v>
      </c>
      <c r="G33" s="263">
        <v>1108.3833333333337</v>
      </c>
      <c r="H33" s="263">
        <v>1096.5666666666668</v>
      </c>
      <c r="I33" s="263">
        <v>1088.0833333333337</v>
      </c>
      <c r="J33" s="263">
        <v>1128.6833333333336</v>
      </c>
      <c r="K33" s="263">
        <v>1137.1666666666667</v>
      </c>
      <c r="L33" s="263">
        <v>1148.9833333333336</v>
      </c>
      <c r="M33" s="264">
        <v>1125.3499999999999</v>
      </c>
      <c r="N33" s="264">
        <v>1105.05</v>
      </c>
      <c r="O33" s="264">
        <v>48403125</v>
      </c>
      <c r="P33" s="265">
        <v>6.9692753773940635E-3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7086.95</v>
      </c>
      <c r="F34" s="261">
        <v>7109.6833333333334</v>
      </c>
      <c r="G34" s="263">
        <v>7024.0666666666666</v>
      </c>
      <c r="H34" s="263">
        <v>6961.1833333333334</v>
      </c>
      <c r="I34" s="263">
        <v>6875.5666666666666</v>
      </c>
      <c r="J34" s="263">
        <v>7172.5666666666666</v>
      </c>
      <c r="K34" s="263">
        <v>7258.1833333333334</v>
      </c>
      <c r="L34" s="263">
        <v>7321.0666666666666</v>
      </c>
      <c r="M34" s="264">
        <v>7195.3</v>
      </c>
      <c r="N34" s="264">
        <v>7046.8</v>
      </c>
      <c r="O34" s="264">
        <v>2080875</v>
      </c>
      <c r="P34" s="265">
        <v>3.1334739379331126E-3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1581.55</v>
      </c>
      <c r="F35" s="261">
        <v>1590.3333333333333</v>
      </c>
      <c r="G35" s="263">
        <v>1570.0166666666664</v>
      </c>
      <c r="H35" s="263">
        <v>1558.4833333333331</v>
      </c>
      <c r="I35" s="263">
        <v>1538.1666666666663</v>
      </c>
      <c r="J35" s="263">
        <v>1601.8666666666666</v>
      </c>
      <c r="K35" s="263">
        <v>1622.1833333333336</v>
      </c>
      <c r="L35" s="263">
        <v>1633.7166666666667</v>
      </c>
      <c r="M35" s="264">
        <v>1610.65</v>
      </c>
      <c r="N35" s="264">
        <v>1578.8</v>
      </c>
      <c r="O35" s="264">
        <v>10784000</v>
      </c>
      <c r="P35" s="265">
        <v>2.1502320735057309E-2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7307.6</v>
      </c>
      <c r="F36" s="261">
        <v>7334.5</v>
      </c>
      <c r="G36" s="263">
        <v>7269.1</v>
      </c>
      <c r="H36" s="263">
        <v>7230.6</v>
      </c>
      <c r="I36" s="263">
        <v>7165.2000000000007</v>
      </c>
      <c r="J36" s="263">
        <v>7373</v>
      </c>
      <c r="K36" s="263">
        <v>7438.4</v>
      </c>
      <c r="L36" s="263">
        <v>7476.9</v>
      </c>
      <c r="M36" s="264">
        <v>7399.9</v>
      </c>
      <c r="N36" s="264">
        <v>7296</v>
      </c>
      <c r="O36" s="264">
        <v>5744375</v>
      </c>
      <c r="P36" s="265">
        <v>-3.2629976071350879E-4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2777.95</v>
      </c>
      <c r="F37" s="261">
        <v>2734.9666666666672</v>
      </c>
      <c r="G37" s="263">
        <v>2665.0333333333342</v>
      </c>
      <c r="H37" s="263">
        <v>2552.1166666666672</v>
      </c>
      <c r="I37" s="263">
        <v>2482.1833333333343</v>
      </c>
      <c r="J37" s="263">
        <v>2847.8833333333341</v>
      </c>
      <c r="K37" s="263">
        <v>2917.8166666666666</v>
      </c>
      <c r="L37" s="263">
        <v>3030.733333333334</v>
      </c>
      <c r="M37" s="264">
        <v>2804.9</v>
      </c>
      <c r="N37" s="264">
        <v>2622.05</v>
      </c>
      <c r="O37" s="264">
        <v>2185500</v>
      </c>
      <c r="P37" s="265">
        <v>0.1921125838651612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382.4</v>
      </c>
      <c r="F38" s="261">
        <v>383.08333333333331</v>
      </c>
      <c r="G38" s="263">
        <v>380.36666666666662</v>
      </c>
      <c r="H38" s="263">
        <v>378.33333333333331</v>
      </c>
      <c r="I38" s="263">
        <v>375.61666666666662</v>
      </c>
      <c r="J38" s="263">
        <v>385.11666666666662</v>
      </c>
      <c r="K38" s="263">
        <v>387.83333333333331</v>
      </c>
      <c r="L38" s="263">
        <v>389.86666666666662</v>
      </c>
      <c r="M38" s="264">
        <v>385.8</v>
      </c>
      <c r="N38" s="264">
        <v>381.05</v>
      </c>
      <c r="O38" s="264">
        <v>11720000</v>
      </c>
      <c r="P38" s="265">
        <v>-9.5997836668469446E-3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229.85</v>
      </c>
      <c r="F39" s="261">
        <v>231.06666666666669</v>
      </c>
      <c r="G39" s="263">
        <v>226.88333333333338</v>
      </c>
      <c r="H39" s="263">
        <v>223.91666666666669</v>
      </c>
      <c r="I39" s="263">
        <v>219.73333333333338</v>
      </c>
      <c r="J39" s="263">
        <v>234.03333333333339</v>
      </c>
      <c r="K39" s="263">
        <v>238.21666666666673</v>
      </c>
      <c r="L39" s="263">
        <v>241.18333333333339</v>
      </c>
      <c r="M39" s="264">
        <v>235.25</v>
      </c>
      <c r="N39" s="264">
        <v>228.1</v>
      </c>
      <c r="O39" s="264">
        <v>107377500</v>
      </c>
      <c r="P39" s="265">
        <v>5.8010641442506651E-2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232.9</v>
      </c>
      <c r="F40" s="261">
        <v>231.5333333333333</v>
      </c>
      <c r="G40" s="263">
        <v>229.06666666666661</v>
      </c>
      <c r="H40" s="263">
        <v>225.23333333333329</v>
      </c>
      <c r="I40" s="263">
        <v>222.76666666666659</v>
      </c>
      <c r="J40" s="263">
        <v>235.36666666666662</v>
      </c>
      <c r="K40" s="263">
        <v>237.83333333333331</v>
      </c>
      <c r="L40" s="263">
        <v>241.66666666666663</v>
      </c>
      <c r="M40" s="264">
        <v>234</v>
      </c>
      <c r="N40" s="264">
        <v>227.7</v>
      </c>
      <c r="O40" s="264">
        <v>112635900</v>
      </c>
      <c r="P40" s="265">
        <v>9.5957212521629691E-3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1504.55</v>
      </c>
      <c r="F41" s="261">
        <v>1510.8166666666668</v>
      </c>
      <c r="G41" s="263">
        <v>1493.6333333333337</v>
      </c>
      <c r="H41" s="263">
        <v>1482.7166666666669</v>
      </c>
      <c r="I41" s="263">
        <v>1465.5333333333338</v>
      </c>
      <c r="J41" s="263">
        <v>1521.7333333333336</v>
      </c>
      <c r="K41" s="263">
        <v>1538.9166666666665</v>
      </c>
      <c r="L41" s="263">
        <v>1549.8333333333335</v>
      </c>
      <c r="M41" s="264">
        <v>1528</v>
      </c>
      <c r="N41" s="264">
        <v>1499.9</v>
      </c>
      <c r="O41" s="264">
        <v>2255625</v>
      </c>
      <c r="P41" s="265">
        <v>1.5189873417721518E-2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193.1</v>
      </c>
      <c r="F42" s="261">
        <v>192.83333333333334</v>
      </c>
      <c r="G42" s="263">
        <v>190.81666666666669</v>
      </c>
      <c r="H42" s="263">
        <v>188.53333333333336</v>
      </c>
      <c r="I42" s="263">
        <v>186.51666666666671</v>
      </c>
      <c r="J42" s="263">
        <v>195.11666666666667</v>
      </c>
      <c r="K42" s="263">
        <v>197.13333333333333</v>
      </c>
      <c r="L42" s="263">
        <v>199.41666666666666</v>
      </c>
      <c r="M42" s="264">
        <v>194.85</v>
      </c>
      <c r="N42" s="264">
        <v>190.55</v>
      </c>
      <c r="O42" s="264">
        <v>89096700</v>
      </c>
      <c r="P42" s="265">
        <v>-1.8523169659676E-2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574.4</v>
      </c>
      <c r="F43" s="261">
        <v>576.83333333333337</v>
      </c>
      <c r="G43" s="263">
        <v>570.7166666666667</v>
      </c>
      <c r="H43" s="263">
        <v>567.0333333333333</v>
      </c>
      <c r="I43" s="263">
        <v>560.91666666666663</v>
      </c>
      <c r="J43" s="263">
        <v>580.51666666666677</v>
      </c>
      <c r="K43" s="263">
        <v>586.63333333333333</v>
      </c>
      <c r="L43" s="263">
        <v>590.31666666666683</v>
      </c>
      <c r="M43" s="264">
        <v>582.95000000000005</v>
      </c>
      <c r="N43" s="264">
        <v>573.15</v>
      </c>
      <c r="O43" s="264">
        <v>8309400</v>
      </c>
      <c r="P43" s="265">
        <v>2.3885350318471337E-3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1225.3499999999999</v>
      </c>
      <c r="F44" s="261">
        <v>1231.1499999999999</v>
      </c>
      <c r="G44" s="263">
        <v>1217.6999999999998</v>
      </c>
      <c r="H44" s="263">
        <v>1210.05</v>
      </c>
      <c r="I44" s="263">
        <v>1196.5999999999999</v>
      </c>
      <c r="J44" s="263">
        <v>1238.7999999999997</v>
      </c>
      <c r="K44" s="263">
        <v>1252.25</v>
      </c>
      <c r="L44" s="263">
        <v>1259.8999999999996</v>
      </c>
      <c r="M44" s="264">
        <v>1244.5999999999999</v>
      </c>
      <c r="N44" s="264">
        <v>1223.5</v>
      </c>
      <c r="O44" s="264">
        <v>5977500</v>
      </c>
      <c r="P44" s="265">
        <v>-7.5543748962311145E-3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1122.5999999999999</v>
      </c>
      <c r="F45" s="261">
        <v>1126.7333333333333</v>
      </c>
      <c r="G45" s="263">
        <v>1114.4666666666667</v>
      </c>
      <c r="H45" s="263">
        <v>1106.3333333333333</v>
      </c>
      <c r="I45" s="263">
        <v>1094.0666666666666</v>
      </c>
      <c r="J45" s="263">
        <v>1134.8666666666668</v>
      </c>
      <c r="K45" s="263">
        <v>1147.1333333333337</v>
      </c>
      <c r="L45" s="263">
        <v>1155.2666666666669</v>
      </c>
      <c r="M45" s="264">
        <v>1139</v>
      </c>
      <c r="N45" s="264">
        <v>1118.5999999999999</v>
      </c>
      <c r="O45" s="264">
        <v>33067600</v>
      </c>
      <c r="P45" s="265">
        <v>-2.1214379909408865E-3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219.4</v>
      </c>
      <c r="F46" s="261">
        <v>220.73333333333335</v>
      </c>
      <c r="G46" s="263">
        <v>216.1166666666667</v>
      </c>
      <c r="H46" s="263">
        <v>212.83333333333334</v>
      </c>
      <c r="I46" s="263">
        <v>208.2166666666667</v>
      </c>
      <c r="J46" s="263">
        <v>224.01666666666671</v>
      </c>
      <c r="K46" s="263">
        <v>228.63333333333338</v>
      </c>
      <c r="L46" s="263">
        <v>231.91666666666671</v>
      </c>
      <c r="M46" s="264">
        <v>225.35</v>
      </c>
      <c r="N46" s="264">
        <v>217.45</v>
      </c>
      <c r="O46" s="264">
        <v>100059750</v>
      </c>
      <c r="P46" s="265">
        <v>-3.9897234396252076E-2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274.05</v>
      </c>
      <c r="F47" s="261">
        <v>274.7</v>
      </c>
      <c r="G47" s="263">
        <v>270.5</v>
      </c>
      <c r="H47" s="263">
        <v>266.95</v>
      </c>
      <c r="I47" s="263">
        <v>262.75</v>
      </c>
      <c r="J47" s="263">
        <v>278.25</v>
      </c>
      <c r="K47" s="263">
        <v>282.44999999999993</v>
      </c>
      <c r="L47" s="263">
        <v>286</v>
      </c>
      <c r="M47" s="264">
        <v>278.89999999999998</v>
      </c>
      <c r="N47" s="264">
        <v>271.14999999999998</v>
      </c>
      <c r="O47" s="264">
        <v>36382500</v>
      </c>
      <c r="P47" s="265">
        <v>-2.0610057708161583E-4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23079</v>
      </c>
      <c r="F48" s="261">
        <v>23113.899999999998</v>
      </c>
      <c r="G48" s="263">
        <v>22965.099999999995</v>
      </c>
      <c r="H48" s="263">
        <v>22851.199999999997</v>
      </c>
      <c r="I48" s="263">
        <v>22702.399999999994</v>
      </c>
      <c r="J48" s="263">
        <v>23227.799999999996</v>
      </c>
      <c r="K48" s="263">
        <v>23376.6</v>
      </c>
      <c r="L48" s="263">
        <v>23490.499999999996</v>
      </c>
      <c r="M48" s="264">
        <v>23262.7</v>
      </c>
      <c r="N48" s="264">
        <v>23000</v>
      </c>
      <c r="O48" s="264">
        <v>115650</v>
      </c>
      <c r="P48" s="265">
        <v>2.9372496662216287E-2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482.2</v>
      </c>
      <c r="F49" s="261">
        <v>482.83333333333331</v>
      </c>
      <c r="G49" s="263">
        <v>479.26666666666665</v>
      </c>
      <c r="H49" s="263">
        <v>476.33333333333331</v>
      </c>
      <c r="I49" s="263">
        <v>472.76666666666665</v>
      </c>
      <c r="J49" s="263">
        <v>485.76666666666665</v>
      </c>
      <c r="K49" s="263">
        <v>489.33333333333337</v>
      </c>
      <c r="L49" s="263">
        <v>492.26666666666665</v>
      </c>
      <c r="M49" s="264">
        <v>486.4</v>
      </c>
      <c r="N49" s="264">
        <v>479.9</v>
      </c>
      <c r="O49" s="264">
        <v>43200000</v>
      </c>
      <c r="P49" s="265">
        <v>-1.8299783729828648E-3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5157.75</v>
      </c>
      <c r="F50" s="261">
        <v>5176.95</v>
      </c>
      <c r="G50" s="263">
        <v>5115.95</v>
      </c>
      <c r="H50" s="263">
        <v>5074.1499999999996</v>
      </c>
      <c r="I50" s="263">
        <v>5013.1499999999996</v>
      </c>
      <c r="J50" s="263">
        <v>5218.75</v>
      </c>
      <c r="K50" s="263">
        <v>5279.75</v>
      </c>
      <c r="L50" s="263">
        <v>5321.55</v>
      </c>
      <c r="M50" s="264">
        <v>5237.95</v>
      </c>
      <c r="N50" s="264">
        <v>5135.1499999999996</v>
      </c>
      <c r="O50" s="264">
        <v>2484200</v>
      </c>
      <c r="P50" s="265">
        <v>1.2306438467807662E-2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805.2</v>
      </c>
      <c r="F51" s="261">
        <v>804.61666666666679</v>
      </c>
      <c r="G51" s="263">
        <v>795.63333333333355</v>
      </c>
      <c r="H51" s="263">
        <v>786.06666666666672</v>
      </c>
      <c r="I51" s="263">
        <v>777.08333333333348</v>
      </c>
      <c r="J51" s="263">
        <v>814.18333333333362</v>
      </c>
      <c r="K51" s="263">
        <v>823.16666666666674</v>
      </c>
      <c r="L51" s="263">
        <v>832.73333333333369</v>
      </c>
      <c r="M51" s="264">
        <v>813.6</v>
      </c>
      <c r="N51" s="264">
        <v>795.05</v>
      </c>
      <c r="O51" s="264">
        <v>5597000</v>
      </c>
      <c r="P51" s="265">
        <v>5.8234070712800151E-2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476.95</v>
      </c>
      <c r="F52" s="261">
        <v>474.41666666666669</v>
      </c>
      <c r="G52" s="263">
        <v>466.38333333333338</v>
      </c>
      <c r="H52" s="263">
        <v>455.81666666666672</v>
      </c>
      <c r="I52" s="263">
        <v>447.78333333333342</v>
      </c>
      <c r="J52" s="263">
        <v>484.98333333333335</v>
      </c>
      <c r="K52" s="263">
        <v>493.01666666666665</v>
      </c>
      <c r="L52" s="263">
        <v>503.58333333333331</v>
      </c>
      <c r="M52" s="264">
        <v>482.45</v>
      </c>
      <c r="N52" s="264">
        <v>463.85</v>
      </c>
      <c r="O52" s="264">
        <v>53708400</v>
      </c>
      <c r="P52" s="265">
        <v>1.5986516165279126E-2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767.7</v>
      </c>
      <c r="F53" s="261">
        <v>781.38333333333333</v>
      </c>
      <c r="G53" s="263">
        <v>750.9666666666667</v>
      </c>
      <c r="H53" s="263">
        <v>734.23333333333335</v>
      </c>
      <c r="I53" s="263">
        <v>703.81666666666672</v>
      </c>
      <c r="J53" s="263">
        <v>798.11666666666667</v>
      </c>
      <c r="K53" s="263">
        <v>828.53333333333342</v>
      </c>
      <c r="L53" s="263">
        <v>845.26666666666665</v>
      </c>
      <c r="M53" s="264">
        <v>811.8</v>
      </c>
      <c r="N53" s="264">
        <v>764.65</v>
      </c>
      <c r="O53" s="264">
        <v>6497400</v>
      </c>
      <c r="P53" s="265">
        <v>2.2559783426079109E-3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372.7</v>
      </c>
      <c r="F54" s="261">
        <v>374.91666666666669</v>
      </c>
      <c r="G54" s="263">
        <v>369.38333333333338</v>
      </c>
      <c r="H54" s="263">
        <v>366.06666666666672</v>
      </c>
      <c r="I54" s="263">
        <v>360.53333333333342</v>
      </c>
      <c r="J54" s="263">
        <v>378.23333333333335</v>
      </c>
      <c r="K54" s="263">
        <v>383.76666666666665</v>
      </c>
      <c r="L54" s="263">
        <v>387.08333333333331</v>
      </c>
      <c r="M54" s="264">
        <v>380.45</v>
      </c>
      <c r="N54" s="264">
        <v>371.6</v>
      </c>
      <c r="O54" s="264">
        <v>10780600</v>
      </c>
      <c r="P54" s="265">
        <v>-2.8258263401267341E-2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1262.4000000000001</v>
      </c>
      <c r="F55" s="261">
        <v>1263.4666666666667</v>
      </c>
      <c r="G55" s="263">
        <v>1239.0333333333333</v>
      </c>
      <c r="H55" s="263">
        <v>1215.6666666666665</v>
      </c>
      <c r="I55" s="263">
        <v>1191.2333333333331</v>
      </c>
      <c r="J55" s="263">
        <v>1286.8333333333335</v>
      </c>
      <c r="K55" s="263">
        <v>1311.2666666666669</v>
      </c>
      <c r="L55" s="263">
        <v>1334.6333333333337</v>
      </c>
      <c r="M55" s="264">
        <v>1287.9000000000001</v>
      </c>
      <c r="N55" s="264">
        <v>1240.0999999999999</v>
      </c>
      <c r="O55" s="264">
        <v>9510625</v>
      </c>
      <c r="P55" s="265">
        <v>-1.3932089165370658E-2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1312.3</v>
      </c>
      <c r="F56" s="261">
        <v>1318.0833333333333</v>
      </c>
      <c r="G56" s="263">
        <v>1300.2166666666665</v>
      </c>
      <c r="H56" s="263">
        <v>1288.1333333333332</v>
      </c>
      <c r="I56" s="263">
        <v>1270.2666666666664</v>
      </c>
      <c r="J56" s="263">
        <v>1330.1666666666665</v>
      </c>
      <c r="K56" s="263">
        <v>1348.0333333333333</v>
      </c>
      <c r="L56" s="263">
        <v>1360.1166666666666</v>
      </c>
      <c r="M56" s="264">
        <v>1335.95</v>
      </c>
      <c r="N56" s="264">
        <v>1306</v>
      </c>
      <c r="O56" s="264">
        <v>9514700</v>
      </c>
      <c r="P56" s="265">
        <v>1.9164955509924709E-3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399.85</v>
      </c>
      <c r="F57" s="261">
        <v>395.73333333333335</v>
      </c>
      <c r="G57" s="263">
        <v>388.91666666666669</v>
      </c>
      <c r="H57" s="263">
        <v>377.98333333333335</v>
      </c>
      <c r="I57" s="263">
        <v>371.16666666666669</v>
      </c>
      <c r="J57" s="263">
        <v>406.66666666666669</v>
      </c>
      <c r="K57" s="263">
        <v>413.48333333333329</v>
      </c>
      <c r="L57" s="263">
        <v>424.41666666666669</v>
      </c>
      <c r="M57" s="264">
        <v>402.55</v>
      </c>
      <c r="N57" s="264">
        <v>384.8</v>
      </c>
      <c r="O57" s="264">
        <v>73281600</v>
      </c>
      <c r="P57" s="265">
        <v>8.9682737946540095E-2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6300.8</v>
      </c>
      <c r="F58" s="261">
        <v>6360.25</v>
      </c>
      <c r="G58" s="263">
        <v>6206.55</v>
      </c>
      <c r="H58" s="263">
        <v>6112.3</v>
      </c>
      <c r="I58" s="263">
        <v>5958.6</v>
      </c>
      <c r="J58" s="263">
        <v>6454.5</v>
      </c>
      <c r="K58" s="263">
        <v>6608.2000000000007</v>
      </c>
      <c r="L58" s="263">
        <v>6702.45</v>
      </c>
      <c r="M58" s="264">
        <v>6513.95</v>
      </c>
      <c r="N58" s="264">
        <v>6266</v>
      </c>
      <c r="O58" s="264">
        <v>1235100</v>
      </c>
      <c r="P58" s="265">
        <v>5.7403364581995631E-2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2537.4499999999998</v>
      </c>
      <c r="F59" s="261">
        <v>2531.5833333333335</v>
      </c>
      <c r="G59" s="263">
        <v>2493.166666666667</v>
      </c>
      <c r="H59" s="263">
        <v>2448.8833333333337</v>
      </c>
      <c r="I59" s="263">
        <v>2410.4666666666672</v>
      </c>
      <c r="J59" s="263">
        <v>2575.8666666666668</v>
      </c>
      <c r="K59" s="263">
        <v>2614.2833333333338</v>
      </c>
      <c r="L59" s="263">
        <v>2658.5666666666666</v>
      </c>
      <c r="M59" s="264">
        <v>2570</v>
      </c>
      <c r="N59" s="264">
        <v>2487.3000000000002</v>
      </c>
      <c r="O59" s="264">
        <v>4739350</v>
      </c>
      <c r="P59" s="265">
        <v>2.2656899025753342E-2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873.95</v>
      </c>
      <c r="F60" s="261">
        <v>878.33333333333337</v>
      </c>
      <c r="G60" s="263">
        <v>862.66666666666674</v>
      </c>
      <c r="H60" s="263">
        <v>851.38333333333333</v>
      </c>
      <c r="I60" s="263">
        <v>835.7166666666667</v>
      </c>
      <c r="J60" s="263">
        <v>889.61666666666679</v>
      </c>
      <c r="K60" s="263">
        <v>905.28333333333353</v>
      </c>
      <c r="L60" s="263">
        <v>916.56666666666683</v>
      </c>
      <c r="M60" s="264">
        <v>894</v>
      </c>
      <c r="N60" s="264">
        <v>867.05</v>
      </c>
      <c r="O60" s="264">
        <v>11871000</v>
      </c>
      <c r="P60" s="265">
        <v>4.2413066385669128E-2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1177.8</v>
      </c>
      <c r="F61" s="261">
        <v>1177.2166666666667</v>
      </c>
      <c r="G61" s="263">
        <v>1171.9333333333334</v>
      </c>
      <c r="H61" s="263">
        <v>1166.0666666666666</v>
      </c>
      <c r="I61" s="263">
        <v>1160.7833333333333</v>
      </c>
      <c r="J61" s="263">
        <v>1183.0833333333335</v>
      </c>
      <c r="K61" s="263">
        <v>1188.3666666666668</v>
      </c>
      <c r="L61" s="263">
        <v>1194.2333333333336</v>
      </c>
      <c r="M61" s="264">
        <v>1182.5</v>
      </c>
      <c r="N61" s="264">
        <v>1171.3499999999999</v>
      </c>
      <c r="O61" s="264">
        <v>993300</v>
      </c>
      <c r="P61" s="265">
        <v>-1.4074595355383533E-3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309.95</v>
      </c>
      <c r="F62" s="261">
        <v>311.08333333333331</v>
      </c>
      <c r="G62" s="263">
        <v>308.16666666666663</v>
      </c>
      <c r="H62" s="263">
        <v>306.38333333333333</v>
      </c>
      <c r="I62" s="263">
        <v>303.46666666666664</v>
      </c>
      <c r="J62" s="263">
        <v>312.86666666666662</v>
      </c>
      <c r="K62" s="263">
        <v>315.78333333333325</v>
      </c>
      <c r="L62" s="263">
        <v>317.56666666666661</v>
      </c>
      <c r="M62" s="264">
        <v>314</v>
      </c>
      <c r="N62" s="264">
        <v>309.3</v>
      </c>
      <c r="O62" s="264">
        <v>18644400</v>
      </c>
      <c r="P62" s="265">
        <v>-7.8544061302681985E-3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144.15</v>
      </c>
      <c r="F63" s="261">
        <v>144.21666666666667</v>
      </c>
      <c r="G63" s="263">
        <v>143.33333333333334</v>
      </c>
      <c r="H63" s="263">
        <v>142.51666666666668</v>
      </c>
      <c r="I63" s="263">
        <v>141.63333333333335</v>
      </c>
      <c r="J63" s="263">
        <v>145.03333333333333</v>
      </c>
      <c r="K63" s="263">
        <v>145.91666666666666</v>
      </c>
      <c r="L63" s="263">
        <v>146.73333333333332</v>
      </c>
      <c r="M63" s="264">
        <v>145.1</v>
      </c>
      <c r="N63" s="264">
        <v>143.4</v>
      </c>
      <c r="O63" s="264">
        <v>34805000</v>
      </c>
      <c r="P63" s="265">
        <v>1.2509090909090909E-2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2085.1999999999998</v>
      </c>
      <c r="F64" s="261">
        <v>2096.5333333333333</v>
      </c>
      <c r="G64" s="263">
        <v>2063.2666666666664</v>
      </c>
      <c r="H64" s="263">
        <v>2041.333333333333</v>
      </c>
      <c r="I64" s="263">
        <v>2008.0666666666662</v>
      </c>
      <c r="J64" s="263">
        <v>2118.4666666666667</v>
      </c>
      <c r="K64" s="263">
        <v>2151.733333333334</v>
      </c>
      <c r="L64" s="263">
        <v>2173.666666666667</v>
      </c>
      <c r="M64" s="264">
        <v>2129.8000000000002</v>
      </c>
      <c r="N64" s="264">
        <v>2074.6</v>
      </c>
      <c r="O64" s="264">
        <v>3536100</v>
      </c>
      <c r="P64" s="265">
        <v>4.8593350383631714E-3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537.65</v>
      </c>
      <c r="F65" s="261">
        <v>539.94999999999993</v>
      </c>
      <c r="G65" s="263">
        <v>534.04999999999984</v>
      </c>
      <c r="H65" s="263">
        <v>530.44999999999993</v>
      </c>
      <c r="I65" s="263">
        <v>524.54999999999984</v>
      </c>
      <c r="J65" s="263">
        <v>543.54999999999984</v>
      </c>
      <c r="K65" s="263">
        <v>549.44999999999993</v>
      </c>
      <c r="L65" s="263">
        <v>553.04999999999984</v>
      </c>
      <c r="M65" s="264">
        <v>545.85</v>
      </c>
      <c r="N65" s="264">
        <v>536.35</v>
      </c>
      <c r="O65" s="264">
        <v>23613750</v>
      </c>
      <c r="P65" s="265">
        <v>-1.849307830497728E-3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2202.0500000000002</v>
      </c>
      <c r="F66" s="261">
        <v>2208.2000000000003</v>
      </c>
      <c r="G66" s="263">
        <v>2181.4500000000007</v>
      </c>
      <c r="H66" s="263">
        <v>2160.8500000000004</v>
      </c>
      <c r="I66" s="263">
        <v>2134.1000000000008</v>
      </c>
      <c r="J66" s="263">
        <v>2228.8000000000006</v>
      </c>
      <c r="K66" s="263">
        <v>2255.5499999999997</v>
      </c>
      <c r="L66" s="263">
        <v>2276.1500000000005</v>
      </c>
      <c r="M66" s="264">
        <v>2234.9499999999998</v>
      </c>
      <c r="N66" s="264">
        <v>2187.6</v>
      </c>
      <c r="O66" s="264">
        <v>3213500</v>
      </c>
      <c r="P66" s="265">
        <v>-4.1834521227145953E-3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2317.6999999999998</v>
      </c>
      <c r="F67" s="261">
        <v>2333.3333333333335</v>
      </c>
      <c r="G67" s="263">
        <v>2279.3666666666668</v>
      </c>
      <c r="H67" s="263">
        <v>2241.0333333333333</v>
      </c>
      <c r="I67" s="263">
        <v>2187.0666666666666</v>
      </c>
      <c r="J67" s="263">
        <v>2371.666666666667</v>
      </c>
      <c r="K67" s="263">
        <v>2425.6333333333332</v>
      </c>
      <c r="L67" s="263">
        <v>2463.9666666666672</v>
      </c>
      <c r="M67" s="264">
        <v>2387.3000000000002</v>
      </c>
      <c r="N67" s="264">
        <v>2295</v>
      </c>
      <c r="O67" s="264">
        <v>2306100</v>
      </c>
      <c r="P67" s="265">
        <v>2.3432299294368259E-2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145.1</v>
      </c>
      <c r="F68" s="261">
        <v>145.1</v>
      </c>
      <c r="G68" s="263">
        <v>144.19999999999999</v>
      </c>
      <c r="H68" s="263">
        <v>143.29999999999998</v>
      </c>
      <c r="I68" s="263">
        <v>142.39999999999998</v>
      </c>
      <c r="J68" s="263">
        <v>146</v>
      </c>
      <c r="K68" s="263">
        <v>146.90000000000003</v>
      </c>
      <c r="L68" s="263">
        <v>147.80000000000001</v>
      </c>
      <c r="M68" s="264">
        <v>146</v>
      </c>
      <c r="N68" s="264">
        <v>144.19999999999999</v>
      </c>
      <c r="O68" s="264">
        <v>19074000</v>
      </c>
      <c r="P68" s="265">
        <v>-7.8579286500078584E-4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3649.5</v>
      </c>
      <c r="F69" s="261">
        <v>3671.8166666666671</v>
      </c>
      <c r="G69" s="263">
        <v>3616.6333333333341</v>
      </c>
      <c r="H69" s="263">
        <v>3583.7666666666669</v>
      </c>
      <c r="I69" s="263">
        <v>3528.5833333333339</v>
      </c>
      <c r="J69" s="263">
        <v>3704.6833333333343</v>
      </c>
      <c r="K69" s="263">
        <v>3759.8666666666677</v>
      </c>
      <c r="L69" s="263">
        <v>3792.7333333333345</v>
      </c>
      <c r="M69" s="264">
        <v>3727</v>
      </c>
      <c r="N69" s="264">
        <v>3638.95</v>
      </c>
      <c r="O69" s="264">
        <v>4251600</v>
      </c>
      <c r="P69" s="265">
        <v>1.0359766434356753E-3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6021.6</v>
      </c>
      <c r="F70" s="261">
        <v>6070.5666666666666</v>
      </c>
      <c r="G70" s="263">
        <v>5967.2833333333328</v>
      </c>
      <c r="H70" s="263">
        <v>5912.9666666666662</v>
      </c>
      <c r="I70" s="263">
        <v>5809.6833333333325</v>
      </c>
      <c r="J70" s="263">
        <v>6124.8833333333332</v>
      </c>
      <c r="K70" s="263">
        <v>6228.1666666666679</v>
      </c>
      <c r="L70" s="263">
        <v>6282.4833333333336</v>
      </c>
      <c r="M70" s="264">
        <v>6173.85</v>
      </c>
      <c r="N70" s="264">
        <v>6016.25</v>
      </c>
      <c r="O70" s="264">
        <v>1213300</v>
      </c>
      <c r="P70" s="265">
        <v>-4.6759639048400328E-3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776.35</v>
      </c>
      <c r="F71" s="261">
        <v>777.54999999999984</v>
      </c>
      <c r="G71" s="263">
        <v>767.09999999999968</v>
      </c>
      <c r="H71" s="263">
        <v>757.8499999999998</v>
      </c>
      <c r="I71" s="263">
        <v>747.39999999999964</v>
      </c>
      <c r="J71" s="263">
        <v>786.79999999999973</v>
      </c>
      <c r="K71" s="263">
        <v>797.24999999999977</v>
      </c>
      <c r="L71" s="263">
        <v>806.49999999999977</v>
      </c>
      <c r="M71" s="264">
        <v>788</v>
      </c>
      <c r="N71" s="264">
        <v>768.3</v>
      </c>
      <c r="O71" s="264">
        <v>42439650</v>
      </c>
      <c r="P71" s="265">
        <v>1.7847249703205382E-2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5633.05</v>
      </c>
      <c r="F72" s="261">
        <v>5649.5166666666664</v>
      </c>
      <c r="G72" s="263">
        <v>5603.5333333333328</v>
      </c>
      <c r="H72" s="263">
        <v>5574.0166666666664</v>
      </c>
      <c r="I72" s="263">
        <v>5528.0333333333328</v>
      </c>
      <c r="J72" s="263">
        <v>5679.0333333333328</v>
      </c>
      <c r="K72" s="263">
        <v>5725.0166666666664</v>
      </c>
      <c r="L72" s="263">
        <v>5754.5333333333328</v>
      </c>
      <c r="M72" s="264">
        <v>5695.5</v>
      </c>
      <c r="N72" s="264">
        <v>5620</v>
      </c>
      <c r="O72" s="264">
        <v>2183500</v>
      </c>
      <c r="P72" s="265">
        <v>-1.6053624739480653E-2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3697.15</v>
      </c>
      <c r="F73" s="261">
        <v>3704.0166666666664</v>
      </c>
      <c r="G73" s="263">
        <v>3669.833333333333</v>
      </c>
      <c r="H73" s="263">
        <v>3642.5166666666664</v>
      </c>
      <c r="I73" s="263">
        <v>3608.333333333333</v>
      </c>
      <c r="J73" s="263">
        <v>3731.333333333333</v>
      </c>
      <c r="K73" s="263">
        <v>3765.5166666666664</v>
      </c>
      <c r="L73" s="263">
        <v>3792.833333333333</v>
      </c>
      <c r="M73" s="264">
        <v>3738.2</v>
      </c>
      <c r="N73" s="264">
        <v>3676.7</v>
      </c>
      <c r="O73" s="264">
        <v>4122650</v>
      </c>
      <c r="P73" s="265">
        <v>-8.5434114725811208E-3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2940.1</v>
      </c>
      <c r="F74" s="261">
        <v>2958.4666666666667</v>
      </c>
      <c r="G74" s="263">
        <v>2906.7333333333336</v>
      </c>
      <c r="H74" s="263">
        <v>2873.3666666666668</v>
      </c>
      <c r="I74" s="263">
        <v>2821.6333333333337</v>
      </c>
      <c r="J74" s="263">
        <v>2991.8333333333335</v>
      </c>
      <c r="K74" s="263">
        <v>3043.5666666666662</v>
      </c>
      <c r="L74" s="263">
        <v>3076.9333333333334</v>
      </c>
      <c r="M74" s="264">
        <v>3010.2</v>
      </c>
      <c r="N74" s="264">
        <v>2925.1</v>
      </c>
      <c r="O74" s="264">
        <v>3402300</v>
      </c>
      <c r="P74" s="265">
        <v>4.3022972643883429E-3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321.25</v>
      </c>
      <c r="F75" s="261">
        <v>324.11666666666667</v>
      </c>
      <c r="G75" s="263">
        <v>317.73333333333335</v>
      </c>
      <c r="H75" s="263">
        <v>314.2166666666667</v>
      </c>
      <c r="I75" s="263">
        <v>307.83333333333337</v>
      </c>
      <c r="J75" s="263">
        <v>327.63333333333333</v>
      </c>
      <c r="K75" s="263">
        <v>334.01666666666665</v>
      </c>
      <c r="L75" s="263">
        <v>337.5333333333333</v>
      </c>
      <c r="M75" s="264">
        <v>330.5</v>
      </c>
      <c r="N75" s="264">
        <v>320.60000000000002</v>
      </c>
      <c r="O75" s="264">
        <v>20437200</v>
      </c>
      <c r="P75" s="265">
        <v>5.5793193230425885E-2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145.69999999999999</v>
      </c>
      <c r="F76" s="261">
        <v>146.28333333333333</v>
      </c>
      <c r="G76" s="263">
        <v>144.86666666666667</v>
      </c>
      <c r="H76" s="263">
        <v>144.03333333333333</v>
      </c>
      <c r="I76" s="263">
        <v>142.61666666666667</v>
      </c>
      <c r="J76" s="263">
        <v>147.11666666666667</v>
      </c>
      <c r="K76" s="263">
        <v>148.53333333333336</v>
      </c>
      <c r="L76" s="263">
        <v>149.36666666666667</v>
      </c>
      <c r="M76" s="264">
        <v>147.69999999999999</v>
      </c>
      <c r="N76" s="264">
        <v>145.44999999999999</v>
      </c>
      <c r="O76" s="264">
        <v>122915000</v>
      </c>
      <c r="P76" s="265">
        <v>1.8984455958549223E-2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166.3</v>
      </c>
      <c r="F77" s="261">
        <v>167.81666666666669</v>
      </c>
      <c r="G77" s="263">
        <v>163.63333333333338</v>
      </c>
      <c r="H77" s="263">
        <v>160.9666666666667</v>
      </c>
      <c r="I77" s="263">
        <v>156.78333333333339</v>
      </c>
      <c r="J77" s="263">
        <v>170.48333333333338</v>
      </c>
      <c r="K77" s="263">
        <v>174.66666666666671</v>
      </c>
      <c r="L77" s="263">
        <v>177.33333333333337</v>
      </c>
      <c r="M77" s="264">
        <v>172</v>
      </c>
      <c r="N77" s="264">
        <v>165.15</v>
      </c>
      <c r="O77" s="264">
        <v>182011800</v>
      </c>
      <c r="P77" s="265">
        <v>-1.1209146265689076E-2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873.5</v>
      </c>
      <c r="F78" s="261">
        <v>876.94999999999993</v>
      </c>
      <c r="G78" s="263">
        <v>866.54999999999984</v>
      </c>
      <c r="H78" s="263">
        <v>859.59999999999991</v>
      </c>
      <c r="I78" s="263">
        <v>849.19999999999982</v>
      </c>
      <c r="J78" s="263">
        <v>883.89999999999986</v>
      </c>
      <c r="K78" s="263">
        <v>894.3</v>
      </c>
      <c r="L78" s="263">
        <v>901.24999999999989</v>
      </c>
      <c r="M78" s="264">
        <v>887.35</v>
      </c>
      <c r="N78" s="264">
        <v>870</v>
      </c>
      <c r="O78" s="264">
        <v>12838300</v>
      </c>
      <c r="P78" s="265">
        <v>-1.1293054771315641E-4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82.05</v>
      </c>
      <c r="F79" s="261">
        <v>82.61666666666666</v>
      </c>
      <c r="G79" s="263">
        <v>80.633333333333326</v>
      </c>
      <c r="H79" s="263">
        <v>79.216666666666669</v>
      </c>
      <c r="I79" s="263">
        <v>77.233333333333334</v>
      </c>
      <c r="J79" s="263">
        <v>84.033333333333317</v>
      </c>
      <c r="K79" s="263">
        <v>86.016666666666637</v>
      </c>
      <c r="L79" s="263">
        <v>87.433333333333309</v>
      </c>
      <c r="M79" s="264">
        <v>84.6</v>
      </c>
      <c r="N79" s="264">
        <v>81.2</v>
      </c>
      <c r="O79" s="264">
        <v>204738750</v>
      </c>
      <c r="P79" s="265">
        <v>4.423915538214368E-2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743.8</v>
      </c>
      <c r="F80" s="261">
        <v>749.36666666666667</v>
      </c>
      <c r="G80" s="263">
        <v>734.08333333333337</v>
      </c>
      <c r="H80" s="263">
        <v>724.36666666666667</v>
      </c>
      <c r="I80" s="263">
        <v>709.08333333333337</v>
      </c>
      <c r="J80" s="263">
        <v>759.08333333333337</v>
      </c>
      <c r="K80" s="263">
        <v>774.36666666666667</v>
      </c>
      <c r="L80" s="263">
        <v>784.08333333333337</v>
      </c>
      <c r="M80" s="264">
        <v>764.65</v>
      </c>
      <c r="N80" s="264">
        <v>739.65</v>
      </c>
      <c r="O80" s="264">
        <v>8759400</v>
      </c>
      <c r="P80" s="265">
        <v>4.9369257125058401E-2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1125.3499999999999</v>
      </c>
      <c r="F81" s="261">
        <v>1131.3500000000001</v>
      </c>
      <c r="G81" s="263">
        <v>1114.0000000000002</v>
      </c>
      <c r="H81" s="263">
        <v>1102.6500000000001</v>
      </c>
      <c r="I81" s="263">
        <v>1085.3000000000002</v>
      </c>
      <c r="J81" s="263">
        <v>1142.7000000000003</v>
      </c>
      <c r="K81" s="263">
        <v>1160.0500000000002</v>
      </c>
      <c r="L81" s="263">
        <v>1171.4000000000003</v>
      </c>
      <c r="M81" s="264">
        <v>1148.7</v>
      </c>
      <c r="N81" s="264">
        <v>1120</v>
      </c>
      <c r="O81" s="264">
        <v>6628000</v>
      </c>
      <c r="P81" s="265">
        <v>-9.4896510498393479E-3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2312.35</v>
      </c>
      <c r="F82" s="261">
        <v>2319.5666666666666</v>
      </c>
      <c r="G82" s="263">
        <v>2282.7833333333333</v>
      </c>
      <c r="H82" s="263">
        <v>2253.2166666666667</v>
      </c>
      <c r="I82" s="263">
        <v>2216.4333333333334</v>
      </c>
      <c r="J82" s="263">
        <v>2349.1333333333332</v>
      </c>
      <c r="K82" s="263">
        <v>2385.9166666666661</v>
      </c>
      <c r="L82" s="263">
        <v>2415.4833333333331</v>
      </c>
      <c r="M82" s="264">
        <v>2356.35</v>
      </c>
      <c r="N82" s="264">
        <v>2290</v>
      </c>
      <c r="O82" s="264">
        <v>3415250</v>
      </c>
      <c r="P82" s="265">
        <v>4.9481827470442274E-2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416.7</v>
      </c>
      <c r="F83" s="261">
        <v>419.16666666666669</v>
      </c>
      <c r="G83" s="263">
        <v>413.03333333333336</v>
      </c>
      <c r="H83" s="263">
        <v>409.36666666666667</v>
      </c>
      <c r="I83" s="263">
        <v>403.23333333333335</v>
      </c>
      <c r="J83" s="263">
        <v>422.83333333333337</v>
      </c>
      <c r="K83" s="263">
        <v>428.9666666666667</v>
      </c>
      <c r="L83" s="263">
        <v>432.63333333333338</v>
      </c>
      <c r="M83" s="264">
        <v>425.3</v>
      </c>
      <c r="N83" s="264">
        <v>415.5</v>
      </c>
      <c r="O83" s="264">
        <v>12338000</v>
      </c>
      <c r="P83" s="265">
        <v>-6.4798315243803657E-4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2078.9</v>
      </c>
      <c r="F84" s="261">
        <v>2082.416666666667</v>
      </c>
      <c r="G84" s="263">
        <v>2066.0333333333338</v>
      </c>
      <c r="H84" s="263">
        <v>2053.166666666667</v>
      </c>
      <c r="I84" s="263">
        <v>2036.7833333333338</v>
      </c>
      <c r="J84" s="263">
        <v>2095.2833333333338</v>
      </c>
      <c r="K84" s="263">
        <v>2111.666666666667</v>
      </c>
      <c r="L84" s="263">
        <v>2124.5333333333338</v>
      </c>
      <c r="M84" s="264">
        <v>2098.8000000000002</v>
      </c>
      <c r="N84" s="264">
        <v>2069.5500000000002</v>
      </c>
      <c r="O84" s="264">
        <v>9440307</v>
      </c>
      <c r="P84" s="265">
        <v>-6.5643304382952941E-4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554.1</v>
      </c>
      <c r="F85" s="261">
        <v>552.50000000000011</v>
      </c>
      <c r="G85" s="263">
        <v>550.05000000000018</v>
      </c>
      <c r="H85" s="263">
        <v>546.00000000000011</v>
      </c>
      <c r="I85" s="263">
        <v>543.55000000000018</v>
      </c>
      <c r="J85" s="263">
        <v>556.55000000000018</v>
      </c>
      <c r="K85" s="263">
        <v>559.00000000000023</v>
      </c>
      <c r="L85" s="263">
        <v>563.05000000000018</v>
      </c>
      <c r="M85" s="264">
        <v>554.95000000000005</v>
      </c>
      <c r="N85" s="264">
        <v>548.45000000000005</v>
      </c>
      <c r="O85" s="264">
        <v>7550000</v>
      </c>
      <c r="P85" s="265">
        <v>0.10724106324472961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3004.05</v>
      </c>
      <c r="F86" s="261">
        <v>3011.9333333333329</v>
      </c>
      <c r="G86" s="263">
        <v>2980.8666666666659</v>
      </c>
      <c r="H86" s="263">
        <v>2957.6833333333329</v>
      </c>
      <c r="I86" s="263">
        <v>2926.6166666666659</v>
      </c>
      <c r="J86" s="263">
        <v>3035.1166666666659</v>
      </c>
      <c r="K86" s="263">
        <v>3066.1833333333325</v>
      </c>
      <c r="L86" s="263">
        <v>3089.3666666666659</v>
      </c>
      <c r="M86" s="264">
        <v>3043</v>
      </c>
      <c r="N86" s="264">
        <v>2988.75</v>
      </c>
      <c r="O86" s="264">
        <v>8507700</v>
      </c>
      <c r="P86" s="265">
        <v>2.0848056537102473E-3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1375.15</v>
      </c>
      <c r="F87" s="261">
        <v>1377.6666666666667</v>
      </c>
      <c r="G87" s="263">
        <v>1367.4833333333336</v>
      </c>
      <c r="H87" s="263">
        <v>1359.8166666666668</v>
      </c>
      <c r="I87" s="263">
        <v>1349.6333333333337</v>
      </c>
      <c r="J87" s="263">
        <v>1385.3333333333335</v>
      </c>
      <c r="K87" s="263">
        <v>1395.5166666666664</v>
      </c>
      <c r="L87" s="263">
        <v>1403.1833333333334</v>
      </c>
      <c r="M87" s="264">
        <v>1387.85</v>
      </c>
      <c r="N87" s="264">
        <v>1370</v>
      </c>
      <c r="O87" s="264">
        <v>5952000</v>
      </c>
      <c r="P87" s="265">
        <v>-1.6772895001677288E-3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1542.15</v>
      </c>
      <c r="F88" s="261">
        <v>1553.05</v>
      </c>
      <c r="G88" s="263">
        <v>1525.1</v>
      </c>
      <c r="H88" s="263">
        <v>1508.05</v>
      </c>
      <c r="I88" s="263">
        <v>1480.1</v>
      </c>
      <c r="J88" s="263">
        <v>1570.1</v>
      </c>
      <c r="K88" s="263">
        <v>1598.0500000000002</v>
      </c>
      <c r="L88" s="263">
        <v>1615.1</v>
      </c>
      <c r="M88" s="264">
        <v>1581</v>
      </c>
      <c r="N88" s="264">
        <v>1536</v>
      </c>
      <c r="O88" s="264">
        <v>14165900</v>
      </c>
      <c r="P88" s="265">
        <v>2.6755190011395727E-3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3402.9</v>
      </c>
      <c r="F89" s="261">
        <v>3430.2166666666667</v>
      </c>
      <c r="G89" s="263">
        <v>3363.8333333333335</v>
      </c>
      <c r="H89" s="263">
        <v>3324.7666666666669</v>
      </c>
      <c r="I89" s="263">
        <v>3258.3833333333337</v>
      </c>
      <c r="J89" s="263">
        <v>3469.2833333333333</v>
      </c>
      <c r="K89" s="263">
        <v>3535.6666666666665</v>
      </c>
      <c r="L89" s="263">
        <v>3574.7333333333331</v>
      </c>
      <c r="M89" s="264">
        <v>3496.6</v>
      </c>
      <c r="N89" s="264">
        <v>3391.15</v>
      </c>
      <c r="O89" s="264">
        <v>3106800</v>
      </c>
      <c r="P89" s="265">
        <v>9.0616778719672612E-3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1478.1</v>
      </c>
      <c r="F90" s="261">
        <v>1482.8333333333333</v>
      </c>
      <c r="G90" s="263">
        <v>1470.6666666666665</v>
      </c>
      <c r="H90" s="263">
        <v>1463.2333333333333</v>
      </c>
      <c r="I90" s="263">
        <v>1451.0666666666666</v>
      </c>
      <c r="J90" s="263">
        <v>1490.2666666666664</v>
      </c>
      <c r="K90" s="263">
        <v>1502.4333333333329</v>
      </c>
      <c r="L90" s="263">
        <v>1509.8666666666663</v>
      </c>
      <c r="M90" s="264">
        <v>1495</v>
      </c>
      <c r="N90" s="264">
        <v>1475.4</v>
      </c>
      <c r="O90" s="264">
        <v>172450300</v>
      </c>
      <c r="P90" s="265">
        <v>3.9801090607518982E-3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607.70000000000005</v>
      </c>
      <c r="F91" s="261">
        <v>611.15</v>
      </c>
      <c r="G91" s="263">
        <v>603.4</v>
      </c>
      <c r="H91" s="263">
        <v>599.1</v>
      </c>
      <c r="I91" s="263">
        <v>591.35</v>
      </c>
      <c r="J91" s="263">
        <v>615.44999999999993</v>
      </c>
      <c r="K91" s="263">
        <v>623.19999999999993</v>
      </c>
      <c r="L91" s="263">
        <v>627.49999999999989</v>
      </c>
      <c r="M91" s="264">
        <v>618.9</v>
      </c>
      <c r="N91" s="264">
        <v>606.85</v>
      </c>
      <c r="O91" s="264">
        <v>30737300</v>
      </c>
      <c r="P91" s="265">
        <v>2.5619379702697741E-2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4388.7</v>
      </c>
      <c r="F92" s="261">
        <v>4398.916666666667</v>
      </c>
      <c r="G92" s="263">
        <v>4369.7833333333338</v>
      </c>
      <c r="H92" s="263">
        <v>4350.8666666666668</v>
      </c>
      <c r="I92" s="263">
        <v>4321.7333333333336</v>
      </c>
      <c r="J92" s="263">
        <v>4417.8333333333339</v>
      </c>
      <c r="K92" s="263">
        <v>4446.9666666666672</v>
      </c>
      <c r="L92" s="263">
        <v>4465.8833333333341</v>
      </c>
      <c r="M92" s="264">
        <v>4428.05</v>
      </c>
      <c r="N92" s="264">
        <v>4380</v>
      </c>
      <c r="O92" s="264">
        <v>3839700</v>
      </c>
      <c r="P92" s="265">
        <v>4.3157564344005021E-3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560.5</v>
      </c>
      <c r="F93" s="261">
        <v>561.75</v>
      </c>
      <c r="G93" s="263">
        <v>556.75</v>
      </c>
      <c r="H93" s="263">
        <v>553</v>
      </c>
      <c r="I93" s="263">
        <v>548</v>
      </c>
      <c r="J93" s="263">
        <v>565.5</v>
      </c>
      <c r="K93" s="263">
        <v>570.5</v>
      </c>
      <c r="L93" s="263">
        <v>574.25</v>
      </c>
      <c r="M93" s="264">
        <v>566.75</v>
      </c>
      <c r="N93" s="264">
        <v>558</v>
      </c>
      <c r="O93" s="264">
        <v>42022400</v>
      </c>
      <c r="P93" s="265">
        <v>8.6695565188396129E-4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271.05</v>
      </c>
      <c r="F94" s="261">
        <v>269.55</v>
      </c>
      <c r="G94" s="263">
        <v>266</v>
      </c>
      <c r="H94" s="263">
        <v>260.95</v>
      </c>
      <c r="I94" s="263">
        <v>257.39999999999998</v>
      </c>
      <c r="J94" s="263">
        <v>274.60000000000002</v>
      </c>
      <c r="K94" s="263">
        <v>278.15000000000009</v>
      </c>
      <c r="L94" s="263">
        <v>283.20000000000005</v>
      </c>
      <c r="M94" s="264">
        <v>273.10000000000002</v>
      </c>
      <c r="N94" s="264">
        <v>264.5</v>
      </c>
      <c r="O94" s="264">
        <v>29277200</v>
      </c>
      <c r="P94" s="265">
        <v>-3.1047184704437819E-2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469.8</v>
      </c>
      <c r="F95" s="261">
        <v>469.73333333333335</v>
      </c>
      <c r="G95" s="263">
        <v>463.66666666666669</v>
      </c>
      <c r="H95" s="263">
        <v>457.53333333333336</v>
      </c>
      <c r="I95" s="263">
        <v>451.4666666666667</v>
      </c>
      <c r="J95" s="263">
        <v>475.86666666666667</v>
      </c>
      <c r="K95" s="263">
        <v>481.93333333333328</v>
      </c>
      <c r="L95" s="263">
        <v>488.06666666666666</v>
      </c>
      <c r="M95" s="264">
        <v>475.8</v>
      </c>
      <c r="N95" s="264">
        <v>463.6</v>
      </c>
      <c r="O95" s="264">
        <v>34597800</v>
      </c>
      <c r="P95" s="265">
        <v>2.8245867437008507E-2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2473.0500000000002</v>
      </c>
      <c r="F96" s="261">
        <v>2490.9500000000003</v>
      </c>
      <c r="G96" s="263">
        <v>2452.1000000000004</v>
      </c>
      <c r="H96" s="263">
        <v>2431.15</v>
      </c>
      <c r="I96" s="263">
        <v>2392.3000000000002</v>
      </c>
      <c r="J96" s="263">
        <v>2511.9000000000005</v>
      </c>
      <c r="K96" s="263">
        <v>2550.75</v>
      </c>
      <c r="L96" s="263">
        <v>2571.7000000000007</v>
      </c>
      <c r="M96" s="264">
        <v>2529.8000000000002</v>
      </c>
      <c r="N96" s="264">
        <v>2470</v>
      </c>
      <c r="O96" s="264">
        <v>12171900</v>
      </c>
      <c r="P96" s="265">
        <v>7.1800290582485798E-2</v>
      </c>
    </row>
    <row r="97" spans="1:16" ht="12.75" customHeight="1">
      <c r="A97" s="256">
        <v>87</v>
      </c>
      <c r="B97" s="269" t="s">
        <v>63</v>
      </c>
      <c r="C97" s="261" t="s">
        <v>138</v>
      </c>
      <c r="D97" s="262">
        <v>45316</v>
      </c>
      <c r="E97" s="261">
        <v>1010.1</v>
      </c>
      <c r="F97" s="261">
        <v>1006.8833333333332</v>
      </c>
      <c r="G97" s="263">
        <v>999.76666666666642</v>
      </c>
      <c r="H97" s="263">
        <v>989.43333333333317</v>
      </c>
      <c r="I97" s="263">
        <v>982.31666666666638</v>
      </c>
      <c r="J97" s="263">
        <v>1017.2166666666665</v>
      </c>
      <c r="K97" s="263">
        <v>1024.3333333333333</v>
      </c>
      <c r="L97" s="263">
        <v>1034.6666666666665</v>
      </c>
      <c r="M97" s="264">
        <v>1014</v>
      </c>
      <c r="N97" s="264">
        <v>996.55</v>
      </c>
      <c r="O97" s="264">
        <v>86228800</v>
      </c>
      <c r="P97" s="265">
        <v>1.4244075946448862E-2</v>
      </c>
    </row>
    <row r="98" spans="1:16" ht="12.75" customHeight="1">
      <c r="A98" s="256">
        <v>88</v>
      </c>
      <c r="B98" s="269" t="s">
        <v>68</v>
      </c>
      <c r="C98" s="261" t="s">
        <v>139</v>
      </c>
      <c r="D98" s="262">
        <v>45316</v>
      </c>
      <c r="E98" s="261">
        <v>1471.65</v>
      </c>
      <c r="F98" s="261">
        <v>1473.9833333333333</v>
      </c>
      <c r="G98" s="263">
        <v>1451.9666666666667</v>
      </c>
      <c r="H98" s="263">
        <v>1432.2833333333333</v>
      </c>
      <c r="I98" s="263">
        <v>1410.2666666666667</v>
      </c>
      <c r="J98" s="263">
        <v>1493.6666666666667</v>
      </c>
      <c r="K98" s="263">
        <v>1515.6833333333336</v>
      </c>
      <c r="L98" s="263">
        <v>1535.3666666666668</v>
      </c>
      <c r="M98" s="264">
        <v>1496</v>
      </c>
      <c r="N98" s="264">
        <v>1454.3</v>
      </c>
      <c r="O98" s="264">
        <v>3746000</v>
      </c>
      <c r="P98" s="265">
        <v>-9.5187731359069275E-3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490.8</v>
      </c>
      <c r="F99" s="261">
        <v>491</v>
      </c>
      <c r="G99" s="263">
        <v>484.9</v>
      </c>
      <c r="H99" s="263">
        <v>479</v>
      </c>
      <c r="I99" s="263">
        <v>472.9</v>
      </c>
      <c r="J99" s="263">
        <v>496.9</v>
      </c>
      <c r="K99" s="263">
        <v>503</v>
      </c>
      <c r="L99" s="263">
        <v>508.9</v>
      </c>
      <c r="M99" s="264">
        <v>497.1</v>
      </c>
      <c r="N99" s="264">
        <v>485.1</v>
      </c>
      <c r="O99" s="264">
        <v>15816000</v>
      </c>
      <c r="P99" s="265">
        <v>1.3651220919054028E-2</v>
      </c>
    </row>
    <row r="100" spans="1:16" ht="12.75" customHeight="1">
      <c r="A100" s="256">
        <v>90</v>
      </c>
      <c r="B100" s="269" t="s">
        <v>79</v>
      </c>
      <c r="C100" s="261" t="s">
        <v>141</v>
      </c>
      <c r="D100" s="262">
        <v>45316</v>
      </c>
      <c r="E100" s="261">
        <v>15</v>
      </c>
      <c r="F100" s="261">
        <v>15.049999999999999</v>
      </c>
      <c r="G100" s="263">
        <v>14.849999999999998</v>
      </c>
      <c r="H100" s="263">
        <v>14.7</v>
      </c>
      <c r="I100" s="263">
        <v>14.499999999999998</v>
      </c>
      <c r="J100" s="263">
        <v>15.199999999999998</v>
      </c>
      <c r="K100" s="263">
        <v>15.399999999999997</v>
      </c>
      <c r="L100" s="263">
        <v>15.549999999999997</v>
      </c>
      <c r="M100" s="264">
        <v>15.25</v>
      </c>
      <c r="N100" s="264">
        <v>14.9</v>
      </c>
      <c r="O100" s="264">
        <v>2090800000</v>
      </c>
      <c r="P100" s="265">
        <v>-1.3103239936560682E-2</v>
      </c>
    </row>
    <row r="101" spans="1:16" ht="12.75" customHeight="1">
      <c r="A101" s="256">
        <v>91</v>
      </c>
      <c r="B101" s="269" t="s">
        <v>68</v>
      </c>
      <c r="C101" s="261" t="s">
        <v>142</v>
      </c>
      <c r="D101" s="262">
        <v>45316</v>
      </c>
      <c r="E101" s="261">
        <v>124.7</v>
      </c>
      <c r="F101" s="261">
        <v>123.88333333333333</v>
      </c>
      <c r="G101" s="263">
        <v>122.41666666666666</v>
      </c>
      <c r="H101" s="263">
        <v>120.13333333333333</v>
      </c>
      <c r="I101" s="263">
        <v>118.66666666666666</v>
      </c>
      <c r="J101" s="263">
        <v>126.16666666666666</v>
      </c>
      <c r="K101" s="263">
        <v>127.63333333333333</v>
      </c>
      <c r="L101" s="263">
        <v>129.91666666666666</v>
      </c>
      <c r="M101" s="264">
        <v>125.35</v>
      </c>
      <c r="N101" s="264">
        <v>121.6</v>
      </c>
      <c r="O101" s="264">
        <v>73640000</v>
      </c>
      <c r="P101" s="265">
        <v>5.4614964500273077E-3</v>
      </c>
    </row>
    <row r="102" spans="1:16" ht="12.75" customHeight="1">
      <c r="A102" s="256">
        <v>92</v>
      </c>
      <c r="B102" s="269" t="s">
        <v>63</v>
      </c>
      <c r="C102" s="267" t="s">
        <v>143</v>
      </c>
      <c r="D102" s="262">
        <v>45316</v>
      </c>
      <c r="E102" s="261">
        <v>87.95</v>
      </c>
      <c r="F102" s="261">
        <v>87.116666666666674</v>
      </c>
      <c r="G102" s="263">
        <v>86.033333333333346</v>
      </c>
      <c r="H102" s="263">
        <v>84.116666666666674</v>
      </c>
      <c r="I102" s="263">
        <v>83.033333333333346</v>
      </c>
      <c r="J102" s="263">
        <v>89.033333333333346</v>
      </c>
      <c r="K102" s="263">
        <v>90.11666666666666</v>
      </c>
      <c r="L102" s="263">
        <v>92.033333333333346</v>
      </c>
      <c r="M102" s="264">
        <v>88.2</v>
      </c>
      <c r="N102" s="264">
        <v>85.2</v>
      </c>
      <c r="O102" s="264">
        <v>307095000</v>
      </c>
      <c r="P102" s="265">
        <v>6.3409359024773886E-3</v>
      </c>
    </row>
    <row r="103" spans="1:16" ht="12.75" customHeight="1">
      <c r="A103" s="256">
        <v>93</v>
      </c>
      <c r="B103" s="269" t="s">
        <v>45</v>
      </c>
      <c r="C103" s="261" t="s">
        <v>144</v>
      </c>
      <c r="D103" s="262">
        <v>45316</v>
      </c>
      <c r="E103" s="261">
        <v>142.5</v>
      </c>
      <c r="F103" s="261">
        <v>142.31666666666666</v>
      </c>
      <c r="G103" s="263">
        <v>140.68333333333334</v>
      </c>
      <c r="H103" s="263">
        <v>138.86666666666667</v>
      </c>
      <c r="I103" s="263">
        <v>137.23333333333335</v>
      </c>
      <c r="J103" s="263">
        <v>144.13333333333333</v>
      </c>
      <c r="K103" s="263">
        <v>145.76666666666665</v>
      </c>
      <c r="L103" s="263">
        <v>147.58333333333331</v>
      </c>
      <c r="M103" s="264">
        <v>143.94999999999999</v>
      </c>
      <c r="N103" s="264">
        <v>140.5</v>
      </c>
      <c r="O103" s="264">
        <v>68733750</v>
      </c>
      <c r="P103" s="265">
        <v>-1.3349841201485708E-2</v>
      </c>
    </row>
    <row r="104" spans="1:16" ht="12.75" customHeight="1">
      <c r="A104" s="256">
        <v>94</v>
      </c>
      <c r="B104" s="269" t="s">
        <v>84</v>
      </c>
      <c r="C104" s="268" t="s">
        <v>145</v>
      </c>
      <c r="D104" s="262">
        <v>45316</v>
      </c>
      <c r="E104" s="261">
        <v>442.55</v>
      </c>
      <c r="F104" s="261">
        <v>444.11666666666662</v>
      </c>
      <c r="G104" s="263">
        <v>439.23333333333323</v>
      </c>
      <c r="H104" s="263">
        <v>435.91666666666663</v>
      </c>
      <c r="I104" s="263">
        <v>431.03333333333325</v>
      </c>
      <c r="J104" s="263">
        <v>447.43333333333322</v>
      </c>
      <c r="K104" s="263">
        <v>452.31666666666655</v>
      </c>
      <c r="L104" s="263">
        <v>455.63333333333321</v>
      </c>
      <c r="M104" s="264">
        <v>449</v>
      </c>
      <c r="N104" s="264">
        <v>440.8</v>
      </c>
      <c r="O104" s="264">
        <v>14492500</v>
      </c>
      <c r="P104" s="265">
        <v>4.287756074321105E-3</v>
      </c>
    </row>
    <row r="105" spans="1:16" ht="12.75" customHeight="1">
      <c r="A105" s="256">
        <v>95</v>
      </c>
      <c r="B105" s="269" t="s">
        <v>117</v>
      </c>
      <c r="C105" s="261" t="s">
        <v>146</v>
      </c>
      <c r="D105" s="262">
        <v>45316</v>
      </c>
      <c r="E105" s="261">
        <v>479.55</v>
      </c>
      <c r="F105" s="261">
        <v>479.98333333333335</v>
      </c>
      <c r="G105" s="263">
        <v>474.56666666666672</v>
      </c>
      <c r="H105" s="263">
        <v>469.58333333333337</v>
      </c>
      <c r="I105" s="263">
        <v>464.16666666666674</v>
      </c>
      <c r="J105" s="263">
        <v>484.9666666666667</v>
      </c>
      <c r="K105" s="263">
        <v>490.38333333333333</v>
      </c>
      <c r="L105" s="263">
        <v>495.36666666666667</v>
      </c>
      <c r="M105" s="264">
        <v>485.4</v>
      </c>
      <c r="N105" s="264">
        <v>475</v>
      </c>
      <c r="O105" s="264">
        <v>16492000</v>
      </c>
      <c r="P105" s="265">
        <v>-1.6225244571701266E-2</v>
      </c>
    </row>
    <row r="106" spans="1:16" ht="12.75" customHeight="1">
      <c r="A106" s="256">
        <v>96</v>
      </c>
      <c r="B106" s="269" t="s">
        <v>49</v>
      </c>
      <c r="C106" s="268" t="s">
        <v>147</v>
      </c>
      <c r="D106" s="262">
        <v>45316</v>
      </c>
      <c r="E106" s="261">
        <v>251.25</v>
      </c>
      <c r="F106" s="261">
        <v>251.44999999999996</v>
      </c>
      <c r="G106" s="263">
        <v>247.99999999999991</v>
      </c>
      <c r="H106" s="263">
        <v>244.74999999999994</v>
      </c>
      <c r="I106" s="263">
        <v>241.2999999999999</v>
      </c>
      <c r="J106" s="263">
        <v>254.69999999999993</v>
      </c>
      <c r="K106" s="263">
        <v>258.14999999999998</v>
      </c>
      <c r="L106" s="263">
        <v>261.39999999999998</v>
      </c>
      <c r="M106" s="264">
        <v>254.9</v>
      </c>
      <c r="N106" s="264">
        <v>248.2</v>
      </c>
      <c r="O106" s="264">
        <v>21906600</v>
      </c>
      <c r="P106" s="265">
        <v>5.189620758483034E-3</v>
      </c>
    </row>
    <row r="107" spans="1:16" ht="12.75" customHeight="1">
      <c r="A107" s="256">
        <v>97</v>
      </c>
      <c r="B107" s="269" t="s">
        <v>45</v>
      </c>
      <c r="C107" s="266" t="s">
        <v>148</v>
      </c>
      <c r="D107" s="262">
        <v>45316</v>
      </c>
      <c r="E107" s="261">
        <v>2573.15</v>
      </c>
      <c r="F107" s="261">
        <v>2588.9500000000003</v>
      </c>
      <c r="G107" s="263">
        <v>2535.0000000000005</v>
      </c>
      <c r="H107" s="263">
        <v>2496.8500000000004</v>
      </c>
      <c r="I107" s="263">
        <v>2442.9000000000005</v>
      </c>
      <c r="J107" s="263">
        <v>2627.1000000000004</v>
      </c>
      <c r="K107" s="263">
        <v>2681.05</v>
      </c>
      <c r="L107" s="263">
        <v>2719.2000000000003</v>
      </c>
      <c r="M107" s="264">
        <v>2642.9</v>
      </c>
      <c r="N107" s="264">
        <v>2550.8000000000002</v>
      </c>
      <c r="O107" s="264">
        <v>1294800</v>
      </c>
      <c r="P107" s="265">
        <v>-2.1758839528558477E-2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3037.25</v>
      </c>
      <c r="F108" s="261">
        <v>3039.7833333333333</v>
      </c>
      <c r="G108" s="263">
        <v>3027.4666666666667</v>
      </c>
      <c r="H108" s="263">
        <v>3017.6833333333334</v>
      </c>
      <c r="I108" s="263">
        <v>3005.3666666666668</v>
      </c>
      <c r="J108" s="263">
        <v>3049.5666666666666</v>
      </c>
      <c r="K108" s="263">
        <v>3061.8833333333332</v>
      </c>
      <c r="L108" s="263">
        <v>3071.6666666666665</v>
      </c>
      <c r="M108" s="264">
        <v>3052.1</v>
      </c>
      <c r="N108" s="264">
        <v>3030</v>
      </c>
      <c r="O108" s="264">
        <v>4319700</v>
      </c>
      <c r="P108" s="265">
        <v>-1.0717966334592923E-2</v>
      </c>
    </row>
    <row r="109" spans="1:16" ht="12.75" customHeight="1">
      <c r="A109" s="256">
        <v>99</v>
      </c>
      <c r="B109" s="269" t="s">
        <v>63</v>
      </c>
      <c r="C109" s="261" t="s">
        <v>150</v>
      </c>
      <c r="D109" s="262">
        <v>45316</v>
      </c>
      <c r="E109" s="261">
        <v>1536.6</v>
      </c>
      <c r="F109" s="261">
        <v>1547</v>
      </c>
      <c r="G109" s="263">
        <v>1520.25</v>
      </c>
      <c r="H109" s="263">
        <v>1503.9</v>
      </c>
      <c r="I109" s="263">
        <v>1477.15</v>
      </c>
      <c r="J109" s="263">
        <v>1563.35</v>
      </c>
      <c r="K109" s="263">
        <v>1590.1</v>
      </c>
      <c r="L109" s="263">
        <v>1606.4499999999998</v>
      </c>
      <c r="M109" s="264">
        <v>1573.75</v>
      </c>
      <c r="N109" s="264">
        <v>1530.65</v>
      </c>
      <c r="O109" s="264">
        <v>22001500</v>
      </c>
      <c r="P109" s="265">
        <v>4.5201900237529694E-2</v>
      </c>
    </row>
    <row r="110" spans="1:16" ht="12.75" customHeight="1">
      <c r="A110" s="256">
        <v>100</v>
      </c>
      <c r="B110" s="269" t="s">
        <v>79</v>
      </c>
      <c r="C110" s="261" t="s">
        <v>151</v>
      </c>
      <c r="D110" s="262">
        <v>45316</v>
      </c>
      <c r="E110" s="261">
        <v>215.85</v>
      </c>
      <c r="F110" s="261">
        <v>217.48333333333335</v>
      </c>
      <c r="G110" s="263">
        <v>212.9666666666667</v>
      </c>
      <c r="H110" s="263">
        <v>210.08333333333334</v>
      </c>
      <c r="I110" s="263">
        <v>205.56666666666669</v>
      </c>
      <c r="J110" s="263">
        <v>220.3666666666667</v>
      </c>
      <c r="K110" s="263">
        <v>224.88333333333335</v>
      </c>
      <c r="L110" s="263">
        <v>227.76666666666671</v>
      </c>
      <c r="M110" s="264">
        <v>222</v>
      </c>
      <c r="N110" s="264">
        <v>214.6</v>
      </c>
      <c r="O110" s="264">
        <v>97716000</v>
      </c>
      <c r="P110" s="265">
        <v>6.2320565786709615E-3</v>
      </c>
    </row>
    <row r="111" spans="1:16" ht="12.75" customHeight="1">
      <c r="A111" s="256">
        <v>101</v>
      </c>
      <c r="B111" s="269" t="s">
        <v>87</v>
      </c>
      <c r="C111" s="261" t="s">
        <v>152</v>
      </c>
      <c r="D111" s="262">
        <v>45316</v>
      </c>
      <c r="E111" s="261">
        <v>1651.3</v>
      </c>
      <c r="F111" s="261">
        <v>1654.8500000000001</v>
      </c>
      <c r="G111" s="263">
        <v>1642.9000000000003</v>
      </c>
      <c r="H111" s="263">
        <v>1634.5000000000002</v>
      </c>
      <c r="I111" s="263">
        <v>1622.5500000000004</v>
      </c>
      <c r="J111" s="263">
        <v>1663.2500000000002</v>
      </c>
      <c r="K111" s="263">
        <v>1675.2</v>
      </c>
      <c r="L111" s="263">
        <v>1683.6000000000001</v>
      </c>
      <c r="M111" s="264">
        <v>1666.8</v>
      </c>
      <c r="N111" s="264">
        <v>1646.45</v>
      </c>
      <c r="O111" s="264">
        <v>28937600</v>
      </c>
      <c r="P111" s="265">
        <v>3.0085820843789427E-3</v>
      </c>
    </row>
    <row r="112" spans="1:16" ht="12.75" customHeight="1">
      <c r="A112" s="256">
        <v>102</v>
      </c>
      <c r="B112" s="269" t="s">
        <v>84</v>
      </c>
      <c r="C112" s="261" t="s">
        <v>154</v>
      </c>
      <c r="D112" s="262">
        <v>45316</v>
      </c>
      <c r="E112" s="261">
        <v>148.15</v>
      </c>
      <c r="F112" s="261">
        <v>148.81666666666669</v>
      </c>
      <c r="G112" s="263">
        <v>147.18333333333339</v>
      </c>
      <c r="H112" s="263">
        <v>146.2166666666667</v>
      </c>
      <c r="I112" s="263">
        <v>144.5833333333334</v>
      </c>
      <c r="J112" s="263">
        <v>149.78333333333339</v>
      </c>
      <c r="K112" s="263">
        <v>151.41666666666666</v>
      </c>
      <c r="L112" s="263">
        <v>152.38333333333338</v>
      </c>
      <c r="M112" s="264">
        <v>150.44999999999999</v>
      </c>
      <c r="N112" s="264">
        <v>147.85</v>
      </c>
      <c r="O112" s="264">
        <v>137163000</v>
      </c>
      <c r="P112" s="265">
        <v>2.9944388991872237E-3</v>
      </c>
    </row>
    <row r="113" spans="1:16" ht="12.75" customHeight="1">
      <c r="A113" s="256">
        <v>103</v>
      </c>
      <c r="B113" s="269" t="s">
        <v>43</v>
      </c>
      <c r="C113" s="261" t="s">
        <v>155</v>
      </c>
      <c r="D113" s="262">
        <v>45316</v>
      </c>
      <c r="E113" s="261">
        <v>1076.2</v>
      </c>
      <c r="F113" s="261">
        <v>1081.3666666666668</v>
      </c>
      <c r="G113" s="263">
        <v>1064.5333333333335</v>
      </c>
      <c r="H113" s="263">
        <v>1052.8666666666668</v>
      </c>
      <c r="I113" s="263">
        <v>1036.0333333333335</v>
      </c>
      <c r="J113" s="263">
        <v>1093.0333333333335</v>
      </c>
      <c r="K113" s="263">
        <v>1109.8666666666666</v>
      </c>
      <c r="L113" s="263">
        <v>1121.5333333333335</v>
      </c>
      <c r="M113" s="264">
        <v>1098.2</v>
      </c>
      <c r="N113" s="264">
        <v>1069.7</v>
      </c>
      <c r="O113" s="264">
        <v>2320500</v>
      </c>
      <c r="P113" s="265">
        <v>4.5019696117051212E-3</v>
      </c>
    </row>
    <row r="114" spans="1:16" ht="12.75" customHeight="1">
      <c r="A114" s="256">
        <v>104</v>
      </c>
      <c r="B114" s="269" t="s">
        <v>45</v>
      </c>
      <c r="C114" s="268" t="s">
        <v>156</v>
      </c>
      <c r="D114" s="262">
        <v>45316</v>
      </c>
      <c r="E114" s="261">
        <v>1025.95</v>
      </c>
      <c r="F114" s="261">
        <v>1023.3166666666666</v>
      </c>
      <c r="G114" s="263">
        <v>995.83333333333326</v>
      </c>
      <c r="H114" s="263">
        <v>965.7166666666667</v>
      </c>
      <c r="I114" s="263">
        <v>938.23333333333335</v>
      </c>
      <c r="J114" s="263">
        <v>1053.4333333333332</v>
      </c>
      <c r="K114" s="263">
        <v>1080.9166666666667</v>
      </c>
      <c r="L114" s="263">
        <v>1111.0333333333331</v>
      </c>
      <c r="M114" s="264">
        <v>1050.8</v>
      </c>
      <c r="N114" s="264">
        <v>993.2</v>
      </c>
      <c r="O114" s="264">
        <v>22391250</v>
      </c>
      <c r="P114" s="265">
        <v>8.0476270900185776E-2</v>
      </c>
    </row>
    <row r="115" spans="1:16" ht="12.75" customHeight="1">
      <c r="A115" s="256">
        <v>105</v>
      </c>
      <c r="B115" s="269" t="s">
        <v>59</v>
      </c>
      <c r="C115" s="261" t="s">
        <v>157</v>
      </c>
      <c r="D115" s="262">
        <v>45316</v>
      </c>
      <c r="E115" s="261">
        <v>469</v>
      </c>
      <c r="F115" s="261">
        <v>470.90000000000003</v>
      </c>
      <c r="G115" s="263">
        <v>466.35000000000008</v>
      </c>
      <c r="H115" s="263">
        <v>463.70000000000005</v>
      </c>
      <c r="I115" s="263">
        <v>459.15000000000009</v>
      </c>
      <c r="J115" s="263">
        <v>473.55000000000007</v>
      </c>
      <c r="K115" s="263">
        <v>478.1</v>
      </c>
      <c r="L115" s="263">
        <v>480.75000000000006</v>
      </c>
      <c r="M115" s="264">
        <v>475.45</v>
      </c>
      <c r="N115" s="264">
        <v>468.25</v>
      </c>
      <c r="O115" s="264">
        <v>88974400</v>
      </c>
      <c r="P115" s="265">
        <v>9.4026247481439791E-3</v>
      </c>
    </row>
    <row r="116" spans="1:16" ht="12.75" customHeight="1">
      <c r="A116" s="256">
        <v>106</v>
      </c>
      <c r="B116" s="269" t="s">
        <v>132</v>
      </c>
      <c r="C116" s="261" t="s">
        <v>158</v>
      </c>
      <c r="D116" s="262">
        <v>45316</v>
      </c>
      <c r="E116" s="261">
        <v>728.85</v>
      </c>
      <c r="F116" s="261">
        <v>731.26666666666677</v>
      </c>
      <c r="G116" s="263">
        <v>724.53333333333353</v>
      </c>
      <c r="H116" s="263">
        <v>720.21666666666681</v>
      </c>
      <c r="I116" s="263">
        <v>713.48333333333358</v>
      </c>
      <c r="J116" s="263">
        <v>735.58333333333348</v>
      </c>
      <c r="K116" s="263">
        <v>742.31666666666683</v>
      </c>
      <c r="L116" s="263">
        <v>746.63333333333344</v>
      </c>
      <c r="M116" s="264">
        <v>738</v>
      </c>
      <c r="N116" s="264">
        <v>726.95</v>
      </c>
      <c r="O116" s="264">
        <v>26107500</v>
      </c>
      <c r="P116" s="265">
        <v>-2.5311619466068104E-3</v>
      </c>
    </row>
    <row r="117" spans="1:16" ht="12.75" customHeight="1">
      <c r="A117" s="256">
        <v>107</v>
      </c>
      <c r="B117" s="269" t="s">
        <v>49</v>
      </c>
      <c r="C117" s="261" t="s">
        <v>159</v>
      </c>
      <c r="D117" s="262">
        <v>45316</v>
      </c>
      <c r="E117" s="261">
        <v>3997.25</v>
      </c>
      <c r="F117" s="261">
        <v>4029.7333333333336</v>
      </c>
      <c r="G117" s="263">
        <v>3841.4666666666672</v>
      </c>
      <c r="H117" s="263">
        <v>3685.6833333333334</v>
      </c>
      <c r="I117" s="263">
        <v>3497.416666666667</v>
      </c>
      <c r="J117" s="263">
        <v>4185.5166666666673</v>
      </c>
      <c r="K117" s="263">
        <v>4373.7833333333338</v>
      </c>
      <c r="L117" s="263">
        <v>4529.5666666666675</v>
      </c>
      <c r="M117" s="264">
        <v>4218</v>
      </c>
      <c r="N117" s="264">
        <v>3873.95</v>
      </c>
      <c r="O117" s="264">
        <v>1068750</v>
      </c>
      <c r="P117" s="265">
        <v>0.24562937062937062</v>
      </c>
    </row>
    <row r="118" spans="1:16" ht="12.75" customHeight="1">
      <c r="A118" s="256">
        <v>108</v>
      </c>
      <c r="B118" s="269" t="s">
        <v>132</v>
      </c>
      <c r="C118" s="266" t="s">
        <v>160</v>
      </c>
      <c r="D118" s="262">
        <v>45316</v>
      </c>
      <c r="E118" s="261">
        <v>806.95</v>
      </c>
      <c r="F118" s="261">
        <v>811</v>
      </c>
      <c r="G118" s="263">
        <v>800.15</v>
      </c>
      <c r="H118" s="263">
        <v>793.35</v>
      </c>
      <c r="I118" s="263">
        <v>782.5</v>
      </c>
      <c r="J118" s="263">
        <v>817.8</v>
      </c>
      <c r="K118" s="263">
        <v>828.64999999999986</v>
      </c>
      <c r="L118" s="263">
        <v>835.44999999999993</v>
      </c>
      <c r="M118" s="264">
        <v>821.85</v>
      </c>
      <c r="N118" s="264">
        <v>804.2</v>
      </c>
      <c r="O118" s="264">
        <v>17356950</v>
      </c>
      <c r="P118" s="265">
        <v>3.1599890765809696E-3</v>
      </c>
    </row>
    <row r="119" spans="1:16" ht="12.75" customHeight="1">
      <c r="A119" s="256">
        <v>109</v>
      </c>
      <c r="B119" s="269" t="s">
        <v>45</v>
      </c>
      <c r="C119" s="261" t="s">
        <v>161</v>
      </c>
      <c r="D119" s="262">
        <v>45316</v>
      </c>
      <c r="E119" s="261">
        <v>523.85</v>
      </c>
      <c r="F119" s="261">
        <v>527.56666666666661</v>
      </c>
      <c r="G119" s="263">
        <v>518.38333333333321</v>
      </c>
      <c r="H119" s="263">
        <v>512.91666666666663</v>
      </c>
      <c r="I119" s="263">
        <v>503.73333333333323</v>
      </c>
      <c r="J119" s="263">
        <v>533.03333333333319</v>
      </c>
      <c r="K119" s="263">
        <v>542.21666666666658</v>
      </c>
      <c r="L119" s="263">
        <v>547.68333333333317</v>
      </c>
      <c r="M119" s="264">
        <v>536.75</v>
      </c>
      <c r="N119" s="264">
        <v>522.1</v>
      </c>
      <c r="O119" s="264">
        <v>21448750</v>
      </c>
      <c r="P119" s="265">
        <v>1.8821992637453985E-2</v>
      </c>
    </row>
    <row r="120" spans="1:16" ht="12.75" customHeight="1">
      <c r="A120" s="256">
        <v>110</v>
      </c>
      <c r="B120" s="269" t="s">
        <v>63</v>
      </c>
      <c r="C120" s="261" t="s">
        <v>162</v>
      </c>
      <c r="D120" s="262">
        <v>45316</v>
      </c>
      <c r="E120" s="261">
        <v>1805.95</v>
      </c>
      <c r="F120" s="261">
        <v>1797.0666666666666</v>
      </c>
      <c r="G120" s="263">
        <v>1765.1333333333332</v>
      </c>
      <c r="H120" s="263">
        <v>1724.3166666666666</v>
      </c>
      <c r="I120" s="263">
        <v>1692.3833333333332</v>
      </c>
      <c r="J120" s="263">
        <v>1837.8833333333332</v>
      </c>
      <c r="K120" s="263">
        <v>1869.8166666666666</v>
      </c>
      <c r="L120" s="263">
        <v>1910.6333333333332</v>
      </c>
      <c r="M120" s="264">
        <v>1829</v>
      </c>
      <c r="N120" s="264">
        <v>1756.25</v>
      </c>
      <c r="O120" s="264">
        <v>32797600</v>
      </c>
      <c r="P120" s="265">
        <v>-2.4357159005723397E-2</v>
      </c>
    </row>
    <row r="121" spans="1:16" ht="12.75" customHeight="1">
      <c r="A121" s="256">
        <v>111</v>
      </c>
      <c r="B121" s="269" t="s">
        <v>68</v>
      </c>
      <c r="C121" s="261" t="s">
        <v>163</v>
      </c>
      <c r="D121" s="262">
        <v>45316</v>
      </c>
      <c r="E121" s="261">
        <v>166.85</v>
      </c>
      <c r="F121" s="261">
        <v>167.68333333333331</v>
      </c>
      <c r="G121" s="263">
        <v>165.66666666666663</v>
      </c>
      <c r="H121" s="263">
        <v>164.48333333333332</v>
      </c>
      <c r="I121" s="263">
        <v>162.46666666666664</v>
      </c>
      <c r="J121" s="263">
        <v>168.86666666666662</v>
      </c>
      <c r="K121" s="263">
        <v>170.88333333333333</v>
      </c>
      <c r="L121" s="263">
        <v>172.06666666666661</v>
      </c>
      <c r="M121" s="264">
        <v>169.7</v>
      </c>
      <c r="N121" s="264">
        <v>166.5</v>
      </c>
      <c r="O121" s="264">
        <v>41077172</v>
      </c>
      <c r="P121" s="265">
        <v>1.6788159929313012E-2</v>
      </c>
    </row>
    <row r="122" spans="1:16" ht="12.75" customHeight="1">
      <c r="A122" s="256">
        <v>112</v>
      </c>
      <c r="B122" s="269" t="s">
        <v>45</v>
      </c>
      <c r="C122" s="261" t="s">
        <v>164</v>
      </c>
      <c r="D122" s="262">
        <v>45316</v>
      </c>
      <c r="E122" s="261">
        <v>2420.25</v>
      </c>
      <c r="F122" s="261">
        <v>2431.3333333333335</v>
      </c>
      <c r="G122" s="263">
        <v>2392.6166666666668</v>
      </c>
      <c r="H122" s="263">
        <v>2364.9833333333331</v>
      </c>
      <c r="I122" s="263">
        <v>2326.2666666666664</v>
      </c>
      <c r="J122" s="263">
        <v>2458.9666666666672</v>
      </c>
      <c r="K122" s="263">
        <v>2497.6833333333334</v>
      </c>
      <c r="L122" s="263">
        <v>2525.3166666666675</v>
      </c>
      <c r="M122" s="264">
        <v>2470.0500000000002</v>
      </c>
      <c r="N122" s="264">
        <v>2403.6999999999998</v>
      </c>
      <c r="O122" s="264">
        <v>1275300</v>
      </c>
      <c r="P122" s="265">
        <v>-1.414656771799629E-2</v>
      </c>
    </row>
    <row r="123" spans="1:16" ht="12.75" customHeight="1">
      <c r="A123" s="256">
        <v>113</v>
      </c>
      <c r="B123" s="269" t="s">
        <v>43</v>
      </c>
      <c r="C123" s="261" t="s">
        <v>165</v>
      </c>
      <c r="D123" s="262">
        <v>45316</v>
      </c>
      <c r="E123" s="261">
        <v>401.75</v>
      </c>
      <c r="F123" s="261">
        <v>404.76666666666671</v>
      </c>
      <c r="G123" s="263">
        <v>395.08333333333343</v>
      </c>
      <c r="H123" s="263">
        <v>388.41666666666674</v>
      </c>
      <c r="I123" s="263">
        <v>378.73333333333346</v>
      </c>
      <c r="J123" s="263">
        <v>411.43333333333339</v>
      </c>
      <c r="K123" s="263">
        <v>421.11666666666667</v>
      </c>
      <c r="L123" s="263">
        <v>427.78333333333336</v>
      </c>
      <c r="M123" s="264">
        <v>414.45</v>
      </c>
      <c r="N123" s="264">
        <v>398.1</v>
      </c>
      <c r="O123" s="264">
        <v>16155100</v>
      </c>
      <c r="P123" s="265">
        <v>4.4400483569623034E-2</v>
      </c>
    </row>
    <row r="124" spans="1:16" ht="12.75" customHeight="1">
      <c r="A124" s="256">
        <v>114</v>
      </c>
      <c r="B124" s="269" t="s">
        <v>68</v>
      </c>
      <c r="C124" s="266" t="s">
        <v>166</v>
      </c>
      <c r="D124" s="262">
        <v>45316</v>
      </c>
      <c r="E124" s="261">
        <v>577.85</v>
      </c>
      <c r="F124" s="261">
        <v>580.7833333333333</v>
      </c>
      <c r="G124" s="263">
        <v>573.96666666666658</v>
      </c>
      <c r="H124" s="263">
        <v>570.08333333333326</v>
      </c>
      <c r="I124" s="263">
        <v>563.26666666666654</v>
      </c>
      <c r="J124" s="263">
        <v>584.66666666666663</v>
      </c>
      <c r="K124" s="263">
        <v>591.48333333333323</v>
      </c>
      <c r="L124" s="263">
        <v>595.36666666666667</v>
      </c>
      <c r="M124" s="264">
        <v>587.6</v>
      </c>
      <c r="N124" s="264">
        <v>576.9</v>
      </c>
      <c r="O124" s="264">
        <v>17580000</v>
      </c>
      <c r="P124" s="265">
        <v>-9.4658553076402974E-3</v>
      </c>
    </row>
    <row r="125" spans="1:16" ht="12.75" customHeight="1">
      <c r="A125" s="256">
        <v>115</v>
      </c>
      <c r="B125" s="269" t="s">
        <v>41</v>
      </c>
      <c r="C125" s="261" t="s">
        <v>167</v>
      </c>
      <c r="D125" s="262">
        <v>45316</v>
      </c>
      <c r="E125" s="261">
        <v>3629.9</v>
      </c>
      <c r="F125" s="261">
        <v>3638.9499999999994</v>
      </c>
      <c r="G125" s="263">
        <v>3609.8999999999987</v>
      </c>
      <c r="H125" s="263">
        <v>3589.8999999999992</v>
      </c>
      <c r="I125" s="263">
        <v>3560.8499999999985</v>
      </c>
      <c r="J125" s="263">
        <v>3658.9499999999989</v>
      </c>
      <c r="K125" s="263">
        <v>3687.9999999999991</v>
      </c>
      <c r="L125" s="263">
        <v>3707.9999999999991</v>
      </c>
      <c r="M125" s="264">
        <v>3668</v>
      </c>
      <c r="N125" s="264">
        <v>3618.95</v>
      </c>
      <c r="O125" s="264">
        <v>10211100</v>
      </c>
      <c r="P125" s="265">
        <v>2.5581535494757141E-2</v>
      </c>
    </row>
    <row r="126" spans="1:16" ht="12.75" customHeight="1">
      <c r="A126" s="256">
        <v>116</v>
      </c>
      <c r="B126" s="269" t="s">
        <v>87</v>
      </c>
      <c r="C126" s="261" t="s">
        <v>168</v>
      </c>
      <c r="D126" s="262">
        <v>45316</v>
      </c>
      <c r="E126" s="261">
        <v>5639.65</v>
      </c>
      <c r="F126" s="261">
        <v>5651.7166666666672</v>
      </c>
      <c r="G126" s="263">
        <v>5603.5333333333347</v>
      </c>
      <c r="H126" s="263">
        <v>5567.4166666666679</v>
      </c>
      <c r="I126" s="263">
        <v>5519.2333333333354</v>
      </c>
      <c r="J126" s="263">
        <v>5687.8333333333339</v>
      </c>
      <c r="K126" s="263">
        <v>5736.0166666666664</v>
      </c>
      <c r="L126" s="263">
        <v>5772.1333333333332</v>
      </c>
      <c r="M126" s="264">
        <v>5699.9</v>
      </c>
      <c r="N126" s="264">
        <v>5615.6</v>
      </c>
      <c r="O126" s="264">
        <v>1943700</v>
      </c>
      <c r="P126" s="265">
        <v>-1.0688654756451367E-2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5429.15</v>
      </c>
      <c r="F127" s="261">
        <v>5441.4</v>
      </c>
      <c r="G127" s="263">
        <v>5383.4</v>
      </c>
      <c r="H127" s="263">
        <v>5337.65</v>
      </c>
      <c r="I127" s="263">
        <v>5279.65</v>
      </c>
      <c r="J127" s="263">
        <v>5487.15</v>
      </c>
      <c r="K127" s="263">
        <v>5545.15</v>
      </c>
      <c r="L127" s="263">
        <v>5590.9</v>
      </c>
      <c r="M127" s="264">
        <v>5499.4</v>
      </c>
      <c r="N127" s="264">
        <v>5395.65</v>
      </c>
      <c r="O127" s="264">
        <v>787800</v>
      </c>
      <c r="P127" s="265">
        <v>-1.6970301971549789E-2</v>
      </c>
    </row>
    <row r="128" spans="1:16" ht="12.75" customHeight="1">
      <c r="A128" s="256">
        <v>118</v>
      </c>
      <c r="B128" s="269" t="s">
        <v>43</v>
      </c>
      <c r="C128" s="261" t="s">
        <v>170</v>
      </c>
      <c r="D128" s="262">
        <v>45316</v>
      </c>
      <c r="E128" s="261">
        <v>1409.65</v>
      </c>
      <c r="F128" s="261">
        <v>1422.3833333333332</v>
      </c>
      <c r="G128" s="263">
        <v>1394.7666666666664</v>
      </c>
      <c r="H128" s="263">
        <v>1379.8833333333332</v>
      </c>
      <c r="I128" s="263">
        <v>1352.2666666666664</v>
      </c>
      <c r="J128" s="263">
        <v>1437.2666666666664</v>
      </c>
      <c r="K128" s="263">
        <v>1464.8833333333332</v>
      </c>
      <c r="L128" s="263">
        <v>1479.7666666666664</v>
      </c>
      <c r="M128" s="264">
        <v>1450</v>
      </c>
      <c r="N128" s="264">
        <v>1407.5</v>
      </c>
      <c r="O128" s="264">
        <v>8893550</v>
      </c>
      <c r="P128" s="265">
        <v>-8.5943468296409474E-4</v>
      </c>
    </row>
    <row r="129" spans="1:16" ht="12.75" customHeight="1">
      <c r="A129" s="256">
        <v>119</v>
      </c>
      <c r="B129" s="269" t="s">
        <v>56</v>
      </c>
      <c r="C129" s="261" t="s">
        <v>171</v>
      </c>
      <c r="D129" s="262">
        <v>45316</v>
      </c>
      <c r="E129" s="261">
        <v>1619.6</v>
      </c>
      <c r="F129" s="261">
        <v>1634.2</v>
      </c>
      <c r="G129" s="263">
        <v>1598</v>
      </c>
      <c r="H129" s="263">
        <v>1576.3999999999999</v>
      </c>
      <c r="I129" s="263">
        <v>1540.1999999999998</v>
      </c>
      <c r="J129" s="263">
        <v>1655.8000000000002</v>
      </c>
      <c r="K129" s="263">
        <v>1692.0000000000005</v>
      </c>
      <c r="L129" s="263">
        <v>1713.6000000000004</v>
      </c>
      <c r="M129" s="264">
        <v>1670.4</v>
      </c>
      <c r="N129" s="264">
        <v>1612.6</v>
      </c>
      <c r="O129" s="264">
        <v>14065100</v>
      </c>
      <c r="P129" s="265">
        <v>1.5901104734939456E-2</v>
      </c>
    </row>
    <row r="130" spans="1:16" ht="12.75" customHeight="1">
      <c r="A130" s="256">
        <v>120</v>
      </c>
      <c r="B130" s="269" t="s">
        <v>68</v>
      </c>
      <c r="C130" s="261" t="s">
        <v>172</v>
      </c>
      <c r="D130" s="262">
        <v>45316</v>
      </c>
      <c r="E130" s="261">
        <v>279.75</v>
      </c>
      <c r="F130" s="261">
        <v>280.51666666666665</v>
      </c>
      <c r="G130" s="263">
        <v>276.2833333333333</v>
      </c>
      <c r="H130" s="263">
        <v>272.81666666666666</v>
      </c>
      <c r="I130" s="263">
        <v>268.58333333333331</v>
      </c>
      <c r="J130" s="263">
        <v>283.98333333333329</v>
      </c>
      <c r="K130" s="263">
        <v>288.21666666666664</v>
      </c>
      <c r="L130" s="263">
        <v>291.68333333333328</v>
      </c>
      <c r="M130" s="264">
        <v>284.75</v>
      </c>
      <c r="N130" s="264">
        <v>277.05</v>
      </c>
      <c r="O130" s="264">
        <v>35762000</v>
      </c>
      <c r="P130" s="265">
        <v>2.2063446699056872E-2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175.9</v>
      </c>
      <c r="F131" s="261">
        <v>176.9</v>
      </c>
      <c r="G131" s="263">
        <v>173.8</v>
      </c>
      <c r="H131" s="263">
        <v>171.70000000000002</v>
      </c>
      <c r="I131" s="263">
        <v>168.60000000000002</v>
      </c>
      <c r="J131" s="263">
        <v>179</v>
      </c>
      <c r="K131" s="263">
        <v>182.09999999999997</v>
      </c>
      <c r="L131" s="263">
        <v>184.2</v>
      </c>
      <c r="M131" s="264">
        <v>180</v>
      </c>
      <c r="N131" s="264">
        <v>174.8</v>
      </c>
      <c r="O131" s="264">
        <v>55890000</v>
      </c>
      <c r="P131" s="265">
        <v>6.3742437337942952E-3</v>
      </c>
    </row>
    <row r="132" spans="1:16" ht="12.75" customHeight="1">
      <c r="A132" s="256">
        <v>122</v>
      </c>
      <c r="B132" s="269" t="s">
        <v>59</v>
      </c>
      <c r="C132" s="261" t="s">
        <v>174</v>
      </c>
      <c r="D132" s="262">
        <v>45316</v>
      </c>
      <c r="E132" s="261">
        <v>524.1</v>
      </c>
      <c r="F132" s="261">
        <v>525.38333333333333</v>
      </c>
      <c r="G132" s="263">
        <v>521.01666666666665</v>
      </c>
      <c r="H132" s="263">
        <v>517.93333333333328</v>
      </c>
      <c r="I132" s="263">
        <v>513.56666666666661</v>
      </c>
      <c r="J132" s="263">
        <v>528.4666666666667</v>
      </c>
      <c r="K132" s="263">
        <v>532.83333333333326</v>
      </c>
      <c r="L132" s="263">
        <v>535.91666666666674</v>
      </c>
      <c r="M132" s="264">
        <v>529.75</v>
      </c>
      <c r="N132" s="264">
        <v>522.29999999999995</v>
      </c>
      <c r="O132" s="264">
        <v>12672000</v>
      </c>
      <c r="P132" s="265">
        <v>1.1494252873563218E-2</v>
      </c>
    </row>
    <row r="133" spans="1:16" ht="12.75" customHeight="1">
      <c r="A133" s="256">
        <v>123</v>
      </c>
      <c r="B133" s="269" t="s">
        <v>56</v>
      </c>
      <c r="C133" s="261" t="s">
        <v>175</v>
      </c>
      <c r="D133" s="262">
        <v>45316</v>
      </c>
      <c r="E133" s="261">
        <v>9966.5</v>
      </c>
      <c r="F133" s="261">
        <v>9986.5166666666682</v>
      </c>
      <c r="G133" s="263">
        <v>9905.0833333333358</v>
      </c>
      <c r="H133" s="263">
        <v>9843.6666666666679</v>
      </c>
      <c r="I133" s="263">
        <v>9762.2333333333354</v>
      </c>
      <c r="J133" s="263">
        <v>10047.933333333336</v>
      </c>
      <c r="K133" s="263">
        <v>10129.366666666667</v>
      </c>
      <c r="L133" s="263">
        <v>10190.783333333336</v>
      </c>
      <c r="M133" s="264">
        <v>10067.950000000001</v>
      </c>
      <c r="N133" s="264">
        <v>9925.1</v>
      </c>
      <c r="O133" s="264">
        <v>3483900</v>
      </c>
      <c r="P133" s="265">
        <v>3.124055225234304E-3</v>
      </c>
    </row>
    <row r="134" spans="1:16" ht="12.75" customHeight="1">
      <c r="A134" s="256">
        <v>124</v>
      </c>
      <c r="B134" s="269" t="s">
        <v>59</v>
      </c>
      <c r="C134" s="261" t="s">
        <v>176</v>
      </c>
      <c r="D134" s="262">
        <v>45316</v>
      </c>
      <c r="E134" s="261">
        <v>1107.2</v>
      </c>
      <c r="F134" s="261">
        <v>1101.2</v>
      </c>
      <c r="G134" s="263">
        <v>1088.45</v>
      </c>
      <c r="H134" s="263">
        <v>1069.7</v>
      </c>
      <c r="I134" s="263">
        <v>1056.95</v>
      </c>
      <c r="J134" s="263">
        <v>1119.95</v>
      </c>
      <c r="K134" s="263">
        <v>1132.7</v>
      </c>
      <c r="L134" s="263">
        <v>1151.45</v>
      </c>
      <c r="M134" s="264">
        <v>1113.95</v>
      </c>
      <c r="N134" s="264">
        <v>1082.45</v>
      </c>
      <c r="O134" s="264">
        <v>9143400</v>
      </c>
      <c r="P134" s="265">
        <v>-4.7999999999999996E-3</v>
      </c>
    </row>
    <row r="135" spans="1:16" ht="12.75" customHeight="1">
      <c r="A135" s="256">
        <v>125</v>
      </c>
      <c r="B135" s="269" t="s">
        <v>45</v>
      </c>
      <c r="C135" s="261" t="s">
        <v>177</v>
      </c>
      <c r="D135" s="262">
        <v>45316</v>
      </c>
      <c r="E135" s="261">
        <v>3195.65</v>
      </c>
      <c r="F135" s="261">
        <v>3196.5333333333328</v>
      </c>
      <c r="G135" s="263">
        <v>3174.0666666666657</v>
      </c>
      <c r="H135" s="263">
        <v>3152.4833333333327</v>
      </c>
      <c r="I135" s="263">
        <v>3130.0166666666655</v>
      </c>
      <c r="J135" s="263">
        <v>3218.1166666666659</v>
      </c>
      <c r="K135" s="263">
        <v>3240.583333333333</v>
      </c>
      <c r="L135" s="263">
        <v>3262.1666666666661</v>
      </c>
      <c r="M135" s="264">
        <v>3219</v>
      </c>
      <c r="N135" s="264">
        <v>3174.95</v>
      </c>
      <c r="O135" s="264">
        <v>2959200</v>
      </c>
      <c r="P135" s="265">
        <v>-3.6363636363636364E-3</v>
      </c>
    </row>
    <row r="136" spans="1:16" ht="12.75" customHeight="1">
      <c r="A136" s="256">
        <v>126</v>
      </c>
      <c r="B136" s="269" t="s">
        <v>43</v>
      </c>
      <c r="C136" s="268" t="s">
        <v>178</v>
      </c>
      <c r="D136" s="262">
        <v>45316</v>
      </c>
      <c r="E136" s="261">
        <v>1558.6</v>
      </c>
      <c r="F136" s="261">
        <v>1560.2666666666664</v>
      </c>
      <c r="G136" s="263">
        <v>1507.4333333333329</v>
      </c>
      <c r="H136" s="263">
        <v>1456.2666666666664</v>
      </c>
      <c r="I136" s="263">
        <v>1403.4333333333329</v>
      </c>
      <c r="J136" s="263">
        <v>1611.4333333333329</v>
      </c>
      <c r="K136" s="263">
        <v>1664.2666666666664</v>
      </c>
      <c r="L136" s="263">
        <v>1715.4333333333329</v>
      </c>
      <c r="M136" s="264">
        <v>1613.1</v>
      </c>
      <c r="N136" s="264">
        <v>1509.1</v>
      </c>
      <c r="O136" s="264">
        <v>1426000</v>
      </c>
      <c r="P136" s="265">
        <v>-1.6280353200883002E-2</v>
      </c>
    </row>
    <row r="137" spans="1:16" ht="12.75" customHeight="1">
      <c r="A137" s="256">
        <v>127</v>
      </c>
      <c r="B137" s="269" t="s">
        <v>68</v>
      </c>
      <c r="C137" s="268" t="s">
        <v>179</v>
      </c>
      <c r="D137" s="262">
        <v>45316</v>
      </c>
      <c r="E137" s="261">
        <v>888.4</v>
      </c>
      <c r="F137" s="261">
        <v>896.11666666666667</v>
      </c>
      <c r="G137" s="263">
        <v>877.2833333333333</v>
      </c>
      <c r="H137" s="263">
        <v>866.16666666666663</v>
      </c>
      <c r="I137" s="263">
        <v>847.33333333333326</v>
      </c>
      <c r="J137" s="263">
        <v>907.23333333333335</v>
      </c>
      <c r="K137" s="263">
        <v>926.06666666666661</v>
      </c>
      <c r="L137" s="263">
        <v>937.18333333333339</v>
      </c>
      <c r="M137" s="264">
        <v>914.95</v>
      </c>
      <c r="N137" s="264">
        <v>885</v>
      </c>
      <c r="O137" s="264">
        <v>6705600</v>
      </c>
      <c r="P137" s="265">
        <v>-1.0725777618877368E-3</v>
      </c>
    </row>
    <row r="138" spans="1:16" ht="12.75" customHeight="1">
      <c r="A138" s="256">
        <v>128</v>
      </c>
      <c r="B138" s="269" t="s">
        <v>84</v>
      </c>
      <c r="C138" s="261" t="s">
        <v>180</v>
      </c>
      <c r="D138" s="262">
        <v>45316</v>
      </c>
      <c r="E138" s="261">
        <v>1312.25</v>
      </c>
      <c r="F138" s="261">
        <v>1315.8500000000001</v>
      </c>
      <c r="G138" s="263">
        <v>1299.8000000000002</v>
      </c>
      <c r="H138" s="263">
        <v>1287.3500000000001</v>
      </c>
      <c r="I138" s="263">
        <v>1271.3000000000002</v>
      </c>
      <c r="J138" s="263">
        <v>1328.3000000000002</v>
      </c>
      <c r="K138" s="263">
        <v>1344.35</v>
      </c>
      <c r="L138" s="263">
        <v>1356.8000000000002</v>
      </c>
      <c r="M138" s="264">
        <v>1331.9</v>
      </c>
      <c r="N138" s="264">
        <v>1303.4000000000001</v>
      </c>
      <c r="O138" s="264">
        <v>3338400</v>
      </c>
      <c r="P138" s="265">
        <v>-3.3436828278003345E-3</v>
      </c>
    </row>
    <row r="139" spans="1:16" ht="12.75" customHeight="1">
      <c r="A139" s="256">
        <v>129</v>
      </c>
      <c r="B139" s="269" t="s">
        <v>56</v>
      </c>
      <c r="C139" s="261" t="s">
        <v>181</v>
      </c>
      <c r="D139" s="262">
        <v>45316</v>
      </c>
      <c r="E139" s="261">
        <v>107.4</v>
      </c>
      <c r="F139" s="261">
        <v>108.21666666666665</v>
      </c>
      <c r="G139" s="263">
        <v>106.18333333333331</v>
      </c>
      <c r="H139" s="263">
        <v>104.96666666666665</v>
      </c>
      <c r="I139" s="263">
        <v>102.93333333333331</v>
      </c>
      <c r="J139" s="263">
        <v>109.43333333333331</v>
      </c>
      <c r="K139" s="263">
        <v>111.46666666666664</v>
      </c>
      <c r="L139" s="263">
        <v>112.68333333333331</v>
      </c>
      <c r="M139" s="264">
        <v>110.25</v>
      </c>
      <c r="N139" s="264">
        <v>107</v>
      </c>
      <c r="O139" s="264">
        <v>101459000</v>
      </c>
      <c r="P139" s="265">
        <v>9.6085912109650975E-3</v>
      </c>
    </row>
    <row r="140" spans="1:16" ht="12.75" customHeight="1">
      <c r="A140" s="256">
        <v>130</v>
      </c>
      <c r="B140" s="269" t="s">
        <v>87</v>
      </c>
      <c r="C140" s="266" t="s">
        <v>182</v>
      </c>
      <c r="D140" s="262">
        <v>45316</v>
      </c>
      <c r="E140" s="261">
        <v>2587.35</v>
      </c>
      <c r="F140" s="261">
        <v>2589.7999999999997</v>
      </c>
      <c r="G140" s="263">
        <v>2556.9499999999994</v>
      </c>
      <c r="H140" s="263">
        <v>2526.5499999999997</v>
      </c>
      <c r="I140" s="263">
        <v>2493.6999999999994</v>
      </c>
      <c r="J140" s="263">
        <v>2620.1999999999994</v>
      </c>
      <c r="K140" s="263">
        <v>2653.0499999999997</v>
      </c>
      <c r="L140" s="263">
        <v>2683.4499999999994</v>
      </c>
      <c r="M140" s="264">
        <v>2622.65</v>
      </c>
      <c r="N140" s="264">
        <v>2559.4</v>
      </c>
      <c r="O140" s="264">
        <v>2742575</v>
      </c>
      <c r="P140" s="265">
        <v>-3.0712411313052773E-2</v>
      </c>
    </row>
    <row r="141" spans="1:16" ht="12.75" customHeight="1">
      <c r="A141" s="256">
        <v>131</v>
      </c>
      <c r="B141" s="269" t="s">
        <v>56</v>
      </c>
      <c r="C141" s="261" t="s">
        <v>183</v>
      </c>
      <c r="D141" s="262">
        <v>45316</v>
      </c>
      <c r="E141" s="261">
        <v>145752</v>
      </c>
      <c r="F141" s="261">
        <v>144249.4</v>
      </c>
      <c r="G141" s="263">
        <v>141622.9</v>
      </c>
      <c r="H141" s="263">
        <v>137493.79999999999</v>
      </c>
      <c r="I141" s="263">
        <v>134867.29999999999</v>
      </c>
      <c r="J141" s="263">
        <v>148378.5</v>
      </c>
      <c r="K141" s="263">
        <v>151005</v>
      </c>
      <c r="L141" s="263">
        <v>155134.1</v>
      </c>
      <c r="M141" s="264">
        <v>146875.9</v>
      </c>
      <c r="N141" s="264">
        <v>140120.29999999999</v>
      </c>
      <c r="O141" s="264">
        <v>44680</v>
      </c>
      <c r="P141" s="265">
        <v>2.2191718142301534E-2</v>
      </c>
    </row>
    <row r="142" spans="1:16" ht="12.75" customHeight="1">
      <c r="A142" s="256">
        <v>132</v>
      </c>
      <c r="B142" s="269" t="s">
        <v>68</v>
      </c>
      <c r="C142" s="261" t="s">
        <v>184</v>
      </c>
      <c r="D142" s="262">
        <v>45316</v>
      </c>
      <c r="E142" s="261">
        <v>1410.75</v>
      </c>
      <c r="F142" s="261">
        <v>1419.8666666666668</v>
      </c>
      <c r="G142" s="263">
        <v>1395.7333333333336</v>
      </c>
      <c r="H142" s="263">
        <v>1380.7166666666667</v>
      </c>
      <c r="I142" s="263">
        <v>1356.5833333333335</v>
      </c>
      <c r="J142" s="263">
        <v>1434.8833333333337</v>
      </c>
      <c r="K142" s="263">
        <v>1459.0166666666669</v>
      </c>
      <c r="L142" s="263">
        <v>1474.0333333333338</v>
      </c>
      <c r="M142" s="264">
        <v>1444</v>
      </c>
      <c r="N142" s="264">
        <v>1404.85</v>
      </c>
      <c r="O142" s="264">
        <v>6955300</v>
      </c>
      <c r="P142" s="265">
        <v>-2.9172908617834895E-3</v>
      </c>
    </row>
    <row r="143" spans="1:16" ht="12.75" customHeight="1">
      <c r="A143" s="256">
        <v>133</v>
      </c>
      <c r="B143" s="269" t="s">
        <v>132</v>
      </c>
      <c r="C143" s="261" t="s">
        <v>185</v>
      </c>
      <c r="D143" s="262">
        <v>45316</v>
      </c>
      <c r="E143" s="261">
        <v>134.75</v>
      </c>
      <c r="F143" s="261">
        <v>135.95000000000002</v>
      </c>
      <c r="G143" s="263">
        <v>132.45000000000005</v>
      </c>
      <c r="H143" s="263">
        <v>130.15000000000003</v>
      </c>
      <c r="I143" s="263">
        <v>126.65000000000006</v>
      </c>
      <c r="J143" s="263">
        <v>138.25000000000003</v>
      </c>
      <c r="K143" s="263">
        <v>141.74999999999997</v>
      </c>
      <c r="L143" s="263">
        <v>144.05000000000001</v>
      </c>
      <c r="M143" s="264">
        <v>139.44999999999999</v>
      </c>
      <c r="N143" s="264">
        <v>133.65</v>
      </c>
      <c r="O143" s="264">
        <v>82927500</v>
      </c>
      <c r="P143" s="265">
        <v>-4.9432599724896838E-2</v>
      </c>
    </row>
    <row r="144" spans="1:16" ht="12.75" customHeight="1">
      <c r="A144" s="256">
        <v>134</v>
      </c>
      <c r="B144" s="269" t="s">
        <v>45</v>
      </c>
      <c r="C144" s="261" t="s">
        <v>186</v>
      </c>
      <c r="D144" s="262">
        <v>45316</v>
      </c>
      <c r="E144" s="261">
        <v>5026.8</v>
      </c>
      <c r="F144" s="261">
        <v>5073.8833333333341</v>
      </c>
      <c r="G144" s="263">
        <v>4962.1666666666679</v>
      </c>
      <c r="H144" s="263">
        <v>4897.5333333333338</v>
      </c>
      <c r="I144" s="263">
        <v>4785.8166666666675</v>
      </c>
      <c r="J144" s="263">
        <v>5138.5166666666682</v>
      </c>
      <c r="K144" s="263">
        <v>5250.2333333333336</v>
      </c>
      <c r="L144" s="263">
        <v>5314.8666666666686</v>
      </c>
      <c r="M144" s="264">
        <v>5185.6000000000004</v>
      </c>
      <c r="N144" s="264">
        <v>5009.25</v>
      </c>
      <c r="O144" s="264">
        <v>1244550</v>
      </c>
      <c r="P144" s="265">
        <v>3.2648125755743653E-3</v>
      </c>
    </row>
    <row r="145" spans="1:16" ht="12.75" customHeight="1">
      <c r="A145" s="256">
        <v>135</v>
      </c>
      <c r="B145" s="269" t="s">
        <v>39</v>
      </c>
      <c r="C145" s="261" t="s">
        <v>187</v>
      </c>
      <c r="D145" s="262">
        <v>45316</v>
      </c>
      <c r="E145" s="261">
        <v>3431.4</v>
      </c>
      <c r="F145" s="261">
        <v>3452.7999999999997</v>
      </c>
      <c r="G145" s="263">
        <v>3397.5999999999995</v>
      </c>
      <c r="H145" s="263">
        <v>3363.7999999999997</v>
      </c>
      <c r="I145" s="263">
        <v>3308.5999999999995</v>
      </c>
      <c r="J145" s="263">
        <v>3486.5999999999995</v>
      </c>
      <c r="K145" s="263">
        <v>3541.7999999999993</v>
      </c>
      <c r="L145" s="263">
        <v>3575.5999999999995</v>
      </c>
      <c r="M145" s="264">
        <v>3508</v>
      </c>
      <c r="N145" s="264">
        <v>3419</v>
      </c>
      <c r="O145" s="264">
        <v>1692000</v>
      </c>
      <c r="P145" s="265">
        <v>5.5389221556886227E-2</v>
      </c>
    </row>
    <row r="146" spans="1:16" ht="12.75" customHeight="1">
      <c r="A146" s="256">
        <v>136</v>
      </c>
      <c r="B146" s="269" t="s">
        <v>59</v>
      </c>
      <c r="C146" s="261" t="s">
        <v>188</v>
      </c>
      <c r="D146" s="262">
        <v>45316</v>
      </c>
      <c r="E146" s="261">
        <v>2478.5500000000002</v>
      </c>
      <c r="F146" s="261">
        <v>2489.7833333333333</v>
      </c>
      <c r="G146" s="263">
        <v>2451.6666666666665</v>
      </c>
      <c r="H146" s="263">
        <v>2424.7833333333333</v>
      </c>
      <c r="I146" s="263">
        <v>2386.6666666666665</v>
      </c>
      <c r="J146" s="263">
        <v>2516.6666666666665</v>
      </c>
      <c r="K146" s="263">
        <v>2554.7833333333333</v>
      </c>
      <c r="L146" s="263">
        <v>2581.6666666666665</v>
      </c>
      <c r="M146" s="264">
        <v>2527.9</v>
      </c>
      <c r="N146" s="264">
        <v>2462.9</v>
      </c>
      <c r="O146" s="264">
        <v>6364400</v>
      </c>
      <c r="P146" s="265">
        <v>1.5509318355884606E-2</v>
      </c>
    </row>
    <row r="147" spans="1:16" ht="12.75" customHeight="1">
      <c r="A147" s="256">
        <v>137</v>
      </c>
      <c r="B147" s="269" t="s">
        <v>132</v>
      </c>
      <c r="C147" s="261" t="s">
        <v>189</v>
      </c>
      <c r="D147" s="262">
        <v>45316</v>
      </c>
      <c r="E147" s="261">
        <v>213.1</v>
      </c>
      <c r="F147" s="261">
        <v>213.56666666666669</v>
      </c>
      <c r="G147" s="263">
        <v>209.73333333333338</v>
      </c>
      <c r="H147" s="263">
        <v>206.36666666666667</v>
      </c>
      <c r="I147" s="263">
        <v>202.53333333333336</v>
      </c>
      <c r="J147" s="263">
        <v>216.93333333333339</v>
      </c>
      <c r="K147" s="263">
        <v>220.76666666666671</v>
      </c>
      <c r="L147" s="263">
        <v>224.13333333333341</v>
      </c>
      <c r="M147" s="264">
        <v>217.4</v>
      </c>
      <c r="N147" s="264">
        <v>210.2</v>
      </c>
      <c r="O147" s="264">
        <v>96966000</v>
      </c>
      <c r="P147" s="265">
        <v>7.4808303721713111E-3</v>
      </c>
    </row>
    <row r="148" spans="1:16" ht="12.75" customHeight="1">
      <c r="A148" s="256">
        <v>138</v>
      </c>
      <c r="B148" s="269" t="s">
        <v>190</v>
      </c>
      <c r="C148" s="261" t="s">
        <v>191</v>
      </c>
      <c r="D148" s="262">
        <v>45316</v>
      </c>
      <c r="E148" s="261">
        <v>308.39999999999998</v>
      </c>
      <c r="F148" s="261">
        <v>309.95</v>
      </c>
      <c r="G148" s="263">
        <v>305.09999999999997</v>
      </c>
      <c r="H148" s="263">
        <v>301.79999999999995</v>
      </c>
      <c r="I148" s="263">
        <v>296.94999999999993</v>
      </c>
      <c r="J148" s="263">
        <v>313.25</v>
      </c>
      <c r="K148" s="263">
        <v>318.10000000000002</v>
      </c>
      <c r="L148" s="263">
        <v>321.40000000000003</v>
      </c>
      <c r="M148" s="264">
        <v>314.8</v>
      </c>
      <c r="N148" s="264">
        <v>306.64999999999998</v>
      </c>
      <c r="O148" s="264">
        <v>120210000</v>
      </c>
      <c r="P148" s="265">
        <v>3.0872137895549268E-2</v>
      </c>
    </row>
    <row r="149" spans="1:16" ht="12.75" customHeight="1">
      <c r="A149" s="256">
        <v>139</v>
      </c>
      <c r="B149" s="269" t="s">
        <v>108</v>
      </c>
      <c r="C149" s="261" t="s">
        <v>192</v>
      </c>
      <c r="D149" s="262">
        <v>45316</v>
      </c>
      <c r="E149" s="261">
        <v>1504.5</v>
      </c>
      <c r="F149" s="261">
        <v>1508.7333333333333</v>
      </c>
      <c r="G149" s="263">
        <v>1487.4666666666667</v>
      </c>
      <c r="H149" s="263">
        <v>1470.4333333333334</v>
      </c>
      <c r="I149" s="263">
        <v>1449.1666666666667</v>
      </c>
      <c r="J149" s="263">
        <v>1525.7666666666667</v>
      </c>
      <c r="K149" s="263">
        <v>1547.0333333333335</v>
      </c>
      <c r="L149" s="263">
        <v>1564.0666666666666</v>
      </c>
      <c r="M149" s="264">
        <v>1530</v>
      </c>
      <c r="N149" s="264">
        <v>1491.7</v>
      </c>
      <c r="O149" s="264">
        <v>6097000</v>
      </c>
      <c r="P149" s="265">
        <v>6.006006006006006E-3</v>
      </c>
    </row>
    <row r="150" spans="1:16" ht="12.75" customHeight="1">
      <c r="A150" s="256">
        <v>140</v>
      </c>
      <c r="B150" s="269" t="s">
        <v>87</v>
      </c>
      <c r="C150" s="266" t="s">
        <v>193</v>
      </c>
      <c r="D150" s="262">
        <v>45316</v>
      </c>
      <c r="E150" s="261">
        <v>6711.8</v>
      </c>
      <c r="F150" s="261">
        <v>6776.7833333333328</v>
      </c>
      <c r="G150" s="263">
        <v>6601.0666666666657</v>
      </c>
      <c r="H150" s="263">
        <v>6490.333333333333</v>
      </c>
      <c r="I150" s="263">
        <v>6314.6166666666659</v>
      </c>
      <c r="J150" s="263">
        <v>6887.5166666666655</v>
      </c>
      <c r="K150" s="263">
        <v>7063.2333333333327</v>
      </c>
      <c r="L150" s="263">
        <v>7173.9666666666653</v>
      </c>
      <c r="M150" s="264">
        <v>6952.5</v>
      </c>
      <c r="N150" s="264">
        <v>6666.05</v>
      </c>
      <c r="O150" s="264">
        <v>1312600</v>
      </c>
      <c r="P150" s="265">
        <v>-7.4460583838668729E-2</v>
      </c>
    </row>
    <row r="151" spans="1:16" ht="12.75" customHeight="1">
      <c r="A151" s="256">
        <v>141</v>
      </c>
      <c r="B151" s="269" t="s">
        <v>84</v>
      </c>
      <c r="C151" s="268" t="s">
        <v>194</v>
      </c>
      <c r="D151" s="262">
        <v>45316</v>
      </c>
      <c r="E151" s="261">
        <v>241.6</v>
      </c>
      <c r="F151" s="261">
        <v>242.28333333333333</v>
      </c>
      <c r="G151" s="263">
        <v>239.31666666666666</v>
      </c>
      <c r="H151" s="263">
        <v>237.03333333333333</v>
      </c>
      <c r="I151" s="263">
        <v>234.06666666666666</v>
      </c>
      <c r="J151" s="263">
        <v>244.56666666666666</v>
      </c>
      <c r="K151" s="263">
        <v>247.5333333333333</v>
      </c>
      <c r="L151" s="263">
        <v>249.81666666666666</v>
      </c>
      <c r="M151" s="264">
        <v>245.25</v>
      </c>
      <c r="N151" s="264">
        <v>240</v>
      </c>
      <c r="O151" s="264">
        <v>102194400</v>
      </c>
      <c r="P151" s="265">
        <v>3.4450506625097431E-2</v>
      </c>
    </row>
    <row r="152" spans="1:16" ht="12.75" customHeight="1">
      <c r="A152" s="256">
        <v>142</v>
      </c>
      <c r="B152" s="269" t="s">
        <v>47</v>
      </c>
      <c r="C152" s="261" t="s">
        <v>195</v>
      </c>
      <c r="D152" s="262">
        <v>45316</v>
      </c>
      <c r="E152" s="261">
        <v>37486.1</v>
      </c>
      <c r="F152" s="261">
        <v>37568.866666666661</v>
      </c>
      <c r="G152" s="263">
        <v>37260.283333333326</v>
      </c>
      <c r="H152" s="263">
        <v>37034.466666666667</v>
      </c>
      <c r="I152" s="263">
        <v>36725.883333333331</v>
      </c>
      <c r="J152" s="263">
        <v>37794.68333333332</v>
      </c>
      <c r="K152" s="263">
        <v>38103.266666666648</v>
      </c>
      <c r="L152" s="263">
        <v>38329.083333333314</v>
      </c>
      <c r="M152" s="264">
        <v>37877.449999999997</v>
      </c>
      <c r="N152" s="264">
        <v>37343.050000000003</v>
      </c>
      <c r="O152" s="264">
        <v>188235</v>
      </c>
      <c r="P152" s="265">
        <v>-1.9088523025530899E-3</v>
      </c>
    </row>
    <row r="153" spans="1:16" ht="12.75" customHeight="1">
      <c r="A153" s="256">
        <v>143</v>
      </c>
      <c r="B153" s="269" t="s">
        <v>43</v>
      </c>
      <c r="C153" s="261" t="s">
        <v>196</v>
      </c>
      <c r="D153" s="262">
        <v>45316</v>
      </c>
      <c r="E153" s="261">
        <v>895.65</v>
      </c>
      <c r="F153" s="261">
        <v>897.48333333333323</v>
      </c>
      <c r="G153" s="263">
        <v>890.16666666666652</v>
      </c>
      <c r="H153" s="263">
        <v>884.68333333333328</v>
      </c>
      <c r="I153" s="263">
        <v>877.36666666666656</v>
      </c>
      <c r="J153" s="263">
        <v>902.96666666666647</v>
      </c>
      <c r="K153" s="263">
        <v>910.2833333333333</v>
      </c>
      <c r="L153" s="263">
        <v>915.76666666666642</v>
      </c>
      <c r="M153" s="264">
        <v>904.8</v>
      </c>
      <c r="N153" s="264">
        <v>892</v>
      </c>
      <c r="O153" s="264">
        <v>13737000</v>
      </c>
      <c r="P153" s="265">
        <v>-4.9978270317253366E-3</v>
      </c>
    </row>
    <row r="154" spans="1:16" ht="12.75" customHeight="1">
      <c r="A154" s="256">
        <v>144</v>
      </c>
      <c r="B154" s="269" t="s">
        <v>87</v>
      </c>
      <c r="C154" s="261" t="s">
        <v>197</v>
      </c>
      <c r="D154" s="262">
        <v>45316</v>
      </c>
      <c r="E154" s="261">
        <v>7920.9</v>
      </c>
      <c r="F154" s="261">
        <v>7914.6166666666659</v>
      </c>
      <c r="G154" s="263">
        <v>7869.1833333333316</v>
      </c>
      <c r="H154" s="263">
        <v>7817.4666666666653</v>
      </c>
      <c r="I154" s="263">
        <v>7772.033333333331</v>
      </c>
      <c r="J154" s="263">
        <v>7966.3333333333321</v>
      </c>
      <c r="K154" s="263">
        <v>8011.7666666666664</v>
      </c>
      <c r="L154" s="263">
        <v>8063.4833333333327</v>
      </c>
      <c r="M154" s="264">
        <v>7960.05</v>
      </c>
      <c r="N154" s="264">
        <v>7862.9</v>
      </c>
      <c r="O154" s="264">
        <v>1804400</v>
      </c>
      <c r="P154" s="265">
        <v>1.7595307917888565E-2</v>
      </c>
    </row>
    <row r="155" spans="1:16" ht="12.75" customHeight="1">
      <c r="A155" s="256">
        <v>145</v>
      </c>
      <c r="B155" s="269" t="s">
        <v>84</v>
      </c>
      <c r="C155" s="266" t="s">
        <v>198</v>
      </c>
      <c r="D155" s="262">
        <v>45316</v>
      </c>
      <c r="E155" s="261">
        <v>247.1</v>
      </c>
      <c r="F155" s="261">
        <v>247.65</v>
      </c>
      <c r="G155" s="263">
        <v>244.20000000000002</v>
      </c>
      <c r="H155" s="263">
        <v>241.3</v>
      </c>
      <c r="I155" s="263">
        <v>237.85000000000002</v>
      </c>
      <c r="J155" s="263">
        <v>250.55</v>
      </c>
      <c r="K155" s="263">
        <v>254</v>
      </c>
      <c r="L155" s="263">
        <v>256.89999999999998</v>
      </c>
      <c r="M155" s="264">
        <v>251.1</v>
      </c>
      <c r="N155" s="264">
        <v>244.75</v>
      </c>
      <c r="O155" s="264">
        <v>44427000</v>
      </c>
      <c r="P155" s="265">
        <v>1.2027608829358299E-2</v>
      </c>
    </row>
    <row r="156" spans="1:16" ht="12.75" customHeight="1">
      <c r="A156" s="256">
        <v>146</v>
      </c>
      <c r="B156" s="269" t="s">
        <v>68</v>
      </c>
      <c r="C156" s="261" t="s">
        <v>199</v>
      </c>
      <c r="D156" s="262">
        <v>45316</v>
      </c>
      <c r="E156" s="261">
        <v>418.95</v>
      </c>
      <c r="F156" s="261">
        <v>419.58333333333331</v>
      </c>
      <c r="G156" s="263">
        <v>413.36666666666662</v>
      </c>
      <c r="H156" s="263">
        <v>407.7833333333333</v>
      </c>
      <c r="I156" s="263">
        <v>401.56666666666661</v>
      </c>
      <c r="J156" s="263">
        <v>425.16666666666663</v>
      </c>
      <c r="K156" s="263">
        <v>431.38333333333333</v>
      </c>
      <c r="L156" s="263">
        <v>436.96666666666664</v>
      </c>
      <c r="M156" s="264">
        <v>425.8</v>
      </c>
      <c r="N156" s="264">
        <v>414</v>
      </c>
      <c r="O156" s="264">
        <v>68459625</v>
      </c>
      <c r="P156" s="265">
        <v>1.5306122448979591E-3</v>
      </c>
    </row>
    <row r="157" spans="1:16" ht="12.75" customHeight="1">
      <c r="A157" s="256">
        <v>147</v>
      </c>
      <c r="B157" s="269" t="s">
        <v>59</v>
      </c>
      <c r="C157" s="261" t="s">
        <v>200</v>
      </c>
      <c r="D157" s="262">
        <v>45316</v>
      </c>
      <c r="E157" s="261">
        <v>2682.55</v>
      </c>
      <c r="F157" s="261">
        <v>2692.4833333333331</v>
      </c>
      <c r="G157" s="263">
        <v>2670.6166666666663</v>
      </c>
      <c r="H157" s="263">
        <v>2658.6833333333334</v>
      </c>
      <c r="I157" s="263">
        <v>2636.8166666666666</v>
      </c>
      <c r="J157" s="263">
        <v>2704.4166666666661</v>
      </c>
      <c r="K157" s="263">
        <v>2726.2833333333328</v>
      </c>
      <c r="L157" s="263">
        <v>2738.2166666666658</v>
      </c>
      <c r="M157" s="264">
        <v>2714.35</v>
      </c>
      <c r="N157" s="264">
        <v>2680.55</v>
      </c>
      <c r="O157" s="264">
        <v>3129500</v>
      </c>
      <c r="P157" s="265">
        <v>9.5161290322580642E-3</v>
      </c>
    </row>
    <row r="158" spans="1:16" ht="12.75" customHeight="1">
      <c r="A158" s="256">
        <v>148</v>
      </c>
      <c r="B158" s="269" t="s">
        <v>39</v>
      </c>
      <c r="C158" s="261" t="s">
        <v>201</v>
      </c>
      <c r="D158" s="262">
        <v>45316</v>
      </c>
      <c r="E158" s="261">
        <v>3384.75</v>
      </c>
      <c r="F158" s="261">
        <v>3399.1166666666668</v>
      </c>
      <c r="G158" s="263">
        <v>3367.2833333333338</v>
      </c>
      <c r="H158" s="263">
        <v>3349.8166666666671</v>
      </c>
      <c r="I158" s="263">
        <v>3317.983333333334</v>
      </c>
      <c r="J158" s="263">
        <v>3416.5833333333335</v>
      </c>
      <c r="K158" s="263">
        <v>3448.4166666666665</v>
      </c>
      <c r="L158" s="263">
        <v>3465.8833333333332</v>
      </c>
      <c r="M158" s="264">
        <v>3430.95</v>
      </c>
      <c r="N158" s="264">
        <v>3381.65</v>
      </c>
      <c r="O158" s="264">
        <v>2025250</v>
      </c>
      <c r="P158" s="265">
        <v>5.9605116105799077E-3</v>
      </c>
    </row>
    <row r="159" spans="1:16" ht="12.75" customHeight="1">
      <c r="A159" s="256">
        <v>149</v>
      </c>
      <c r="B159" s="269" t="s">
        <v>63</v>
      </c>
      <c r="C159" s="261" t="s">
        <v>202</v>
      </c>
      <c r="D159" s="262">
        <v>45316</v>
      </c>
      <c r="E159" s="261">
        <v>104.85</v>
      </c>
      <c r="F159" s="261">
        <v>104.33333333333333</v>
      </c>
      <c r="G159" s="263">
        <v>102.81666666666666</v>
      </c>
      <c r="H159" s="263">
        <v>100.78333333333333</v>
      </c>
      <c r="I159" s="263">
        <v>99.266666666666666</v>
      </c>
      <c r="J159" s="263">
        <v>106.36666666666666</v>
      </c>
      <c r="K159" s="263">
        <v>107.88333333333334</v>
      </c>
      <c r="L159" s="263">
        <v>109.91666666666666</v>
      </c>
      <c r="M159" s="264">
        <v>105.85</v>
      </c>
      <c r="N159" s="264">
        <v>102.3</v>
      </c>
      <c r="O159" s="264">
        <v>264048000</v>
      </c>
      <c r="P159" s="265">
        <v>1.1430147396806914E-2</v>
      </c>
    </row>
    <row r="160" spans="1:16" ht="12.75" customHeight="1">
      <c r="A160" s="256">
        <v>150</v>
      </c>
      <c r="B160" s="269" t="s">
        <v>45</v>
      </c>
      <c r="C160" s="261" t="s">
        <v>203</v>
      </c>
      <c r="D160" s="262">
        <v>45316</v>
      </c>
      <c r="E160" s="261">
        <v>4331.8500000000004</v>
      </c>
      <c r="F160" s="261">
        <v>4352.6166666666668</v>
      </c>
      <c r="G160" s="263">
        <v>4295.2333333333336</v>
      </c>
      <c r="H160" s="263">
        <v>4258.6166666666668</v>
      </c>
      <c r="I160" s="263">
        <v>4201.2333333333336</v>
      </c>
      <c r="J160" s="263">
        <v>4389.2333333333336</v>
      </c>
      <c r="K160" s="263">
        <v>4446.6166666666668</v>
      </c>
      <c r="L160" s="263">
        <v>4483.2333333333336</v>
      </c>
      <c r="M160" s="264">
        <v>4410</v>
      </c>
      <c r="N160" s="264">
        <v>4316</v>
      </c>
      <c r="O160" s="264">
        <v>2875400</v>
      </c>
      <c r="P160" s="265">
        <v>-8.1749508468145285E-3</v>
      </c>
    </row>
    <row r="161" spans="1:16" ht="12.75" customHeight="1">
      <c r="A161" s="256">
        <v>151</v>
      </c>
      <c r="B161" s="269" t="s">
        <v>190</v>
      </c>
      <c r="C161" s="268" t="s">
        <v>204</v>
      </c>
      <c r="D161" s="262">
        <v>45316</v>
      </c>
      <c r="E161" s="261">
        <v>237.35</v>
      </c>
      <c r="F161" s="261">
        <v>238.25</v>
      </c>
      <c r="G161" s="263">
        <v>235.7</v>
      </c>
      <c r="H161" s="263">
        <v>234.04999999999998</v>
      </c>
      <c r="I161" s="263">
        <v>231.49999999999997</v>
      </c>
      <c r="J161" s="263">
        <v>239.9</v>
      </c>
      <c r="K161" s="263">
        <v>242.45000000000002</v>
      </c>
      <c r="L161" s="263">
        <v>244.10000000000002</v>
      </c>
      <c r="M161" s="264">
        <v>240.8</v>
      </c>
      <c r="N161" s="264">
        <v>236.6</v>
      </c>
      <c r="O161" s="264">
        <v>78112800</v>
      </c>
      <c r="P161" s="265">
        <v>-8.7489063867016625E-4</v>
      </c>
    </row>
    <row r="162" spans="1:16" ht="12.75" customHeight="1">
      <c r="A162" s="256">
        <v>152</v>
      </c>
      <c r="B162" s="269" t="s">
        <v>205</v>
      </c>
      <c r="C162" s="261" t="s">
        <v>206</v>
      </c>
      <c r="D162" s="262">
        <v>45316</v>
      </c>
      <c r="E162" s="261">
        <v>1522.5</v>
      </c>
      <c r="F162" s="261">
        <v>1532.9833333333333</v>
      </c>
      <c r="G162" s="263">
        <v>1507.2166666666667</v>
      </c>
      <c r="H162" s="263">
        <v>1491.9333333333334</v>
      </c>
      <c r="I162" s="263">
        <v>1466.1666666666667</v>
      </c>
      <c r="J162" s="263">
        <v>1548.2666666666667</v>
      </c>
      <c r="K162" s="263">
        <v>1574.0333333333335</v>
      </c>
      <c r="L162" s="263">
        <v>1589.3166666666666</v>
      </c>
      <c r="M162" s="264">
        <v>1558.75</v>
      </c>
      <c r="N162" s="264">
        <v>1517.7</v>
      </c>
      <c r="O162" s="264">
        <v>6089534</v>
      </c>
      <c r="P162" s="265">
        <v>7.7100280757324891E-2</v>
      </c>
    </row>
    <row r="163" spans="1:16" ht="12.75" customHeight="1">
      <c r="A163" s="256">
        <v>153</v>
      </c>
      <c r="B163" s="269" t="s">
        <v>49</v>
      </c>
      <c r="C163" s="261" t="s">
        <v>208</v>
      </c>
      <c r="D163" s="262">
        <v>45316</v>
      </c>
      <c r="E163" s="261">
        <v>957.1</v>
      </c>
      <c r="F163" s="261">
        <v>957.54999999999984</v>
      </c>
      <c r="G163" s="263">
        <v>954.09999999999968</v>
      </c>
      <c r="H163" s="263">
        <v>951.0999999999998</v>
      </c>
      <c r="I163" s="263">
        <v>947.64999999999964</v>
      </c>
      <c r="J163" s="263">
        <v>960.54999999999973</v>
      </c>
      <c r="K163" s="263">
        <v>963.99999999999977</v>
      </c>
      <c r="L163" s="263">
        <v>966.99999999999977</v>
      </c>
      <c r="M163" s="264">
        <v>961</v>
      </c>
      <c r="N163" s="264">
        <v>954.55</v>
      </c>
      <c r="O163" s="264">
        <v>4345200</v>
      </c>
      <c r="P163" s="265">
        <v>2.5065169440545418E-2</v>
      </c>
    </row>
    <row r="164" spans="1:16" ht="12.75" customHeight="1">
      <c r="A164" s="256">
        <v>154</v>
      </c>
      <c r="B164" s="269" t="s">
        <v>63</v>
      </c>
      <c r="C164" s="261" t="s">
        <v>209</v>
      </c>
      <c r="D164" s="262">
        <v>45316</v>
      </c>
      <c r="E164" s="261">
        <v>268.7</v>
      </c>
      <c r="F164" s="261">
        <v>269.26666666666671</v>
      </c>
      <c r="G164" s="263">
        <v>261.53333333333342</v>
      </c>
      <c r="H164" s="263">
        <v>254.36666666666673</v>
      </c>
      <c r="I164" s="263">
        <v>246.63333333333344</v>
      </c>
      <c r="J164" s="263">
        <v>276.43333333333339</v>
      </c>
      <c r="K164" s="263">
        <v>284.16666666666663</v>
      </c>
      <c r="L164" s="263">
        <v>291.33333333333337</v>
      </c>
      <c r="M164" s="264">
        <v>277</v>
      </c>
      <c r="N164" s="264">
        <v>262.10000000000002</v>
      </c>
      <c r="O164" s="264">
        <v>63965000</v>
      </c>
      <c r="P164" s="265">
        <v>-8.6931696524159593E-2</v>
      </c>
    </row>
    <row r="165" spans="1:16" ht="12.75" customHeight="1">
      <c r="A165" s="256">
        <v>155</v>
      </c>
      <c r="B165" s="269" t="s">
        <v>190</v>
      </c>
      <c r="C165" s="261" t="s">
        <v>210</v>
      </c>
      <c r="D165" s="262">
        <v>45316</v>
      </c>
      <c r="E165" s="261">
        <v>459.5</v>
      </c>
      <c r="F165" s="261">
        <v>461.56666666666666</v>
      </c>
      <c r="G165" s="263">
        <v>451.93333333333334</v>
      </c>
      <c r="H165" s="263">
        <v>444.36666666666667</v>
      </c>
      <c r="I165" s="263">
        <v>434.73333333333335</v>
      </c>
      <c r="J165" s="263">
        <v>469.13333333333333</v>
      </c>
      <c r="K165" s="263">
        <v>478.76666666666665</v>
      </c>
      <c r="L165" s="263">
        <v>486.33333333333331</v>
      </c>
      <c r="M165" s="264">
        <v>471.2</v>
      </c>
      <c r="N165" s="264">
        <v>454</v>
      </c>
      <c r="O165" s="264">
        <v>51010000</v>
      </c>
      <c r="P165" s="265">
        <v>6.4438045156712989E-2</v>
      </c>
    </row>
    <row r="166" spans="1:16" ht="12.75" customHeight="1">
      <c r="A166" s="256">
        <v>156</v>
      </c>
      <c r="B166" s="269" t="s">
        <v>84</v>
      </c>
      <c r="C166" s="261" t="s">
        <v>211</v>
      </c>
      <c r="D166" s="262">
        <v>45316</v>
      </c>
      <c r="E166" s="261">
        <v>2713.8</v>
      </c>
      <c r="F166" s="261">
        <v>2727.4500000000003</v>
      </c>
      <c r="G166" s="263">
        <v>2684.9000000000005</v>
      </c>
      <c r="H166" s="263">
        <v>2656.0000000000005</v>
      </c>
      <c r="I166" s="263">
        <v>2613.4500000000007</v>
      </c>
      <c r="J166" s="263">
        <v>2756.3500000000004</v>
      </c>
      <c r="K166" s="263">
        <v>2798.9000000000005</v>
      </c>
      <c r="L166" s="263">
        <v>2827.8</v>
      </c>
      <c r="M166" s="264">
        <v>2770</v>
      </c>
      <c r="N166" s="264">
        <v>2698.55</v>
      </c>
      <c r="O166" s="264">
        <v>34258750</v>
      </c>
      <c r="P166" s="265">
        <v>2.9309036827833819E-2</v>
      </c>
    </row>
    <row r="167" spans="1:16" ht="12.75" customHeight="1">
      <c r="A167" s="256">
        <v>157</v>
      </c>
      <c r="B167" s="269" t="s">
        <v>132</v>
      </c>
      <c r="C167" s="261" t="s">
        <v>212</v>
      </c>
      <c r="D167" s="262">
        <v>45316</v>
      </c>
      <c r="E167" s="261">
        <v>115.05</v>
      </c>
      <c r="F167" s="261">
        <v>114.81666666666666</v>
      </c>
      <c r="G167" s="263">
        <v>113.93333333333332</v>
      </c>
      <c r="H167" s="263">
        <v>112.81666666666666</v>
      </c>
      <c r="I167" s="263">
        <v>111.93333333333332</v>
      </c>
      <c r="J167" s="263">
        <v>115.93333333333332</v>
      </c>
      <c r="K167" s="263">
        <v>116.81666666666665</v>
      </c>
      <c r="L167" s="263">
        <v>117.93333333333332</v>
      </c>
      <c r="M167" s="264">
        <v>115.7</v>
      </c>
      <c r="N167" s="264">
        <v>113.7</v>
      </c>
      <c r="O167" s="264">
        <v>155280000</v>
      </c>
      <c r="P167" s="265">
        <v>-1.6368519738509096E-2</v>
      </c>
    </row>
    <row r="168" spans="1:16" ht="12.75" customHeight="1">
      <c r="A168" s="256">
        <v>158</v>
      </c>
      <c r="B168" s="269" t="s">
        <v>63</v>
      </c>
      <c r="C168" s="261" t="s">
        <v>213</v>
      </c>
      <c r="D168" s="262">
        <v>45316</v>
      </c>
      <c r="E168" s="261">
        <v>741.15</v>
      </c>
      <c r="F168" s="261">
        <v>740.5333333333333</v>
      </c>
      <c r="G168" s="263">
        <v>733.11666666666656</v>
      </c>
      <c r="H168" s="263">
        <v>725.08333333333326</v>
      </c>
      <c r="I168" s="263">
        <v>717.66666666666652</v>
      </c>
      <c r="J168" s="263">
        <v>748.56666666666661</v>
      </c>
      <c r="K168" s="263">
        <v>755.98333333333335</v>
      </c>
      <c r="L168" s="263">
        <v>764.01666666666665</v>
      </c>
      <c r="M168" s="264">
        <v>747.95</v>
      </c>
      <c r="N168" s="264">
        <v>732.5</v>
      </c>
      <c r="O168" s="264">
        <v>22764800</v>
      </c>
      <c r="P168" s="265">
        <v>2.451845184518452E-2</v>
      </c>
    </row>
    <row r="169" spans="1:16" ht="12.75" customHeight="1">
      <c r="A169" s="256">
        <v>159</v>
      </c>
      <c r="B169" s="269" t="s">
        <v>68</v>
      </c>
      <c r="C169" s="266" t="s">
        <v>214</v>
      </c>
      <c r="D169" s="262">
        <v>45316</v>
      </c>
      <c r="E169" s="261">
        <v>1439.95</v>
      </c>
      <c r="F169" s="261">
        <v>1442.1000000000001</v>
      </c>
      <c r="G169" s="263">
        <v>1431.2500000000002</v>
      </c>
      <c r="H169" s="263">
        <v>1422.5500000000002</v>
      </c>
      <c r="I169" s="263">
        <v>1411.7000000000003</v>
      </c>
      <c r="J169" s="263">
        <v>1450.8000000000002</v>
      </c>
      <c r="K169" s="263">
        <v>1461.65</v>
      </c>
      <c r="L169" s="263">
        <v>1470.3500000000001</v>
      </c>
      <c r="M169" s="264">
        <v>1452.95</v>
      </c>
      <c r="N169" s="264">
        <v>1433.4</v>
      </c>
      <c r="O169" s="264">
        <v>6219000</v>
      </c>
      <c r="P169" s="265">
        <v>-1.3248223533662532E-3</v>
      </c>
    </row>
    <row r="170" spans="1:16" ht="12.75" customHeight="1">
      <c r="A170" s="256">
        <v>160</v>
      </c>
      <c r="B170" s="269" t="s">
        <v>63</v>
      </c>
      <c r="C170" s="261" t="s">
        <v>215</v>
      </c>
      <c r="D170" s="262">
        <v>45316</v>
      </c>
      <c r="E170" s="261">
        <v>632.15</v>
      </c>
      <c r="F170" s="261">
        <v>630.79999999999995</v>
      </c>
      <c r="G170" s="263">
        <v>626.54999999999995</v>
      </c>
      <c r="H170" s="263">
        <v>620.95000000000005</v>
      </c>
      <c r="I170" s="263">
        <v>616.70000000000005</v>
      </c>
      <c r="J170" s="263">
        <v>636.39999999999986</v>
      </c>
      <c r="K170" s="263">
        <v>640.64999999999986</v>
      </c>
      <c r="L170" s="263">
        <v>646.24999999999977</v>
      </c>
      <c r="M170" s="264">
        <v>635.04999999999995</v>
      </c>
      <c r="N170" s="264">
        <v>625.20000000000005</v>
      </c>
      <c r="O170" s="264">
        <v>121335000</v>
      </c>
      <c r="P170" s="265">
        <v>9.0816097402759404E-3</v>
      </c>
    </row>
    <row r="171" spans="1:16" ht="12.75" customHeight="1">
      <c r="A171" s="256">
        <v>161</v>
      </c>
      <c r="B171" s="269" t="s">
        <v>49</v>
      </c>
      <c r="C171" s="261" t="s">
        <v>216</v>
      </c>
      <c r="D171" s="262">
        <v>45316</v>
      </c>
      <c r="E171" s="261">
        <v>27598.799999999999</v>
      </c>
      <c r="F171" s="261">
        <v>27431.283333333336</v>
      </c>
      <c r="G171" s="263">
        <v>26767.566666666673</v>
      </c>
      <c r="H171" s="263">
        <v>25936.333333333336</v>
      </c>
      <c r="I171" s="263">
        <v>25272.616666666672</v>
      </c>
      <c r="J171" s="263">
        <v>28262.516666666674</v>
      </c>
      <c r="K171" s="263">
        <v>28926.233333333341</v>
      </c>
      <c r="L171" s="263">
        <v>29757.466666666674</v>
      </c>
      <c r="M171" s="264">
        <v>28095</v>
      </c>
      <c r="N171" s="264">
        <v>26600.05</v>
      </c>
      <c r="O171" s="264">
        <v>184575</v>
      </c>
      <c r="P171" s="265">
        <v>2.8702800613069526E-2</v>
      </c>
    </row>
    <row r="172" spans="1:16" ht="12.75" customHeight="1">
      <c r="A172" s="256">
        <v>162</v>
      </c>
      <c r="B172" s="269" t="s">
        <v>41</v>
      </c>
      <c r="C172" s="261" t="s">
        <v>217</v>
      </c>
      <c r="D172" s="262">
        <v>45316</v>
      </c>
      <c r="E172" s="261">
        <v>4066.6</v>
      </c>
      <c r="F172" s="261">
        <v>4088.6833333333329</v>
      </c>
      <c r="G172" s="263">
        <v>4022.3666666666659</v>
      </c>
      <c r="H172" s="263">
        <v>3978.1333333333328</v>
      </c>
      <c r="I172" s="263">
        <v>3911.8166666666657</v>
      </c>
      <c r="J172" s="263">
        <v>4132.9166666666661</v>
      </c>
      <c r="K172" s="263">
        <v>4199.2333333333327</v>
      </c>
      <c r="L172" s="263">
        <v>4243.4666666666662</v>
      </c>
      <c r="M172" s="264">
        <v>4155</v>
      </c>
      <c r="N172" s="264">
        <v>4044.45</v>
      </c>
      <c r="O172" s="264">
        <v>1647150</v>
      </c>
      <c r="P172" s="265">
        <v>1.1852662290299052E-3</v>
      </c>
    </row>
    <row r="173" spans="1:16" ht="12.75" customHeight="1">
      <c r="A173" s="256">
        <v>163</v>
      </c>
      <c r="B173" s="269" t="s">
        <v>47</v>
      </c>
      <c r="C173" s="261" t="s">
        <v>218</v>
      </c>
      <c r="D173" s="262">
        <v>45316</v>
      </c>
      <c r="E173" s="261">
        <v>2292.85</v>
      </c>
      <c r="F173" s="261">
        <v>2309.2833333333333</v>
      </c>
      <c r="G173" s="263">
        <v>2273.5666666666666</v>
      </c>
      <c r="H173" s="263">
        <v>2254.2833333333333</v>
      </c>
      <c r="I173" s="263">
        <v>2218.5666666666666</v>
      </c>
      <c r="J173" s="263">
        <v>2328.5666666666666</v>
      </c>
      <c r="K173" s="263">
        <v>2364.2833333333328</v>
      </c>
      <c r="L173" s="263">
        <v>2383.5666666666666</v>
      </c>
      <c r="M173" s="264">
        <v>2345</v>
      </c>
      <c r="N173" s="264">
        <v>2290</v>
      </c>
      <c r="O173" s="264">
        <v>4773750</v>
      </c>
      <c r="P173" s="265">
        <v>5.1322542439794713E-3</v>
      </c>
    </row>
    <row r="174" spans="1:16" ht="12.75" customHeight="1">
      <c r="A174" s="256">
        <v>164</v>
      </c>
      <c r="B174" s="269" t="s">
        <v>68</v>
      </c>
      <c r="C174" s="261" t="s">
        <v>219</v>
      </c>
      <c r="D174" s="262">
        <v>45316</v>
      </c>
      <c r="E174" s="261">
        <v>2299.25</v>
      </c>
      <c r="F174" s="261">
        <v>2309.4333333333334</v>
      </c>
      <c r="G174" s="263">
        <v>2278.8166666666666</v>
      </c>
      <c r="H174" s="263">
        <v>2258.3833333333332</v>
      </c>
      <c r="I174" s="263">
        <v>2227.7666666666664</v>
      </c>
      <c r="J174" s="263">
        <v>2329.8666666666668</v>
      </c>
      <c r="K174" s="263">
        <v>2360.4833333333336</v>
      </c>
      <c r="L174" s="263">
        <v>2380.916666666667</v>
      </c>
      <c r="M174" s="264">
        <v>2340.0500000000002</v>
      </c>
      <c r="N174" s="264">
        <v>2289</v>
      </c>
      <c r="O174" s="264">
        <v>7812600</v>
      </c>
      <c r="P174" s="265">
        <v>-3.4547618133660897E-4</v>
      </c>
    </row>
    <row r="175" spans="1:16" ht="12.75" customHeight="1">
      <c r="A175" s="256">
        <v>165</v>
      </c>
      <c r="B175" s="269" t="s">
        <v>43</v>
      </c>
      <c r="C175" s="261" t="s">
        <v>220</v>
      </c>
      <c r="D175" s="262">
        <v>45316</v>
      </c>
      <c r="E175" s="261">
        <v>1327.85</v>
      </c>
      <c r="F175" s="261">
        <v>1332.7833333333333</v>
      </c>
      <c r="G175" s="263">
        <v>1320.5666666666666</v>
      </c>
      <c r="H175" s="263">
        <v>1313.2833333333333</v>
      </c>
      <c r="I175" s="263">
        <v>1301.0666666666666</v>
      </c>
      <c r="J175" s="263">
        <v>1340.0666666666666</v>
      </c>
      <c r="K175" s="263">
        <v>1352.2833333333333</v>
      </c>
      <c r="L175" s="263">
        <v>1359.5666666666666</v>
      </c>
      <c r="M175" s="264">
        <v>1345</v>
      </c>
      <c r="N175" s="264">
        <v>1325.5</v>
      </c>
      <c r="O175" s="264">
        <v>13344100</v>
      </c>
      <c r="P175" s="265">
        <v>-3.6706869428421607E-4</v>
      </c>
    </row>
    <row r="176" spans="1:16" ht="12.75" customHeight="1">
      <c r="A176" s="256">
        <v>166</v>
      </c>
      <c r="B176" s="269" t="s">
        <v>205</v>
      </c>
      <c r="C176" s="261" t="s">
        <v>221</v>
      </c>
      <c r="D176" s="262">
        <v>45316</v>
      </c>
      <c r="E176" s="261">
        <v>665.05</v>
      </c>
      <c r="F176" s="261">
        <v>666.25</v>
      </c>
      <c r="G176" s="263">
        <v>659.8</v>
      </c>
      <c r="H176" s="263">
        <v>654.54999999999995</v>
      </c>
      <c r="I176" s="263">
        <v>648.09999999999991</v>
      </c>
      <c r="J176" s="263">
        <v>671.5</v>
      </c>
      <c r="K176" s="263">
        <v>677.95</v>
      </c>
      <c r="L176" s="263">
        <v>683.2</v>
      </c>
      <c r="M176" s="264">
        <v>672.7</v>
      </c>
      <c r="N176" s="264">
        <v>661</v>
      </c>
      <c r="O176" s="264">
        <v>9502500</v>
      </c>
      <c r="P176" s="265">
        <v>0.10078192875760209</v>
      </c>
    </row>
    <row r="177" spans="1:16" ht="12.75" customHeight="1">
      <c r="A177" s="256">
        <v>167</v>
      </c>
      <c r="B177" s="269" t="s">
        <v>43</v>
      </c>
      <c r="C177" s="261" t="s">
        <v>222</v>
      </c>
      <c r="D177" s="262">
        <v>45316</v>
      </c>
      <c r="E177" s="261">
        <v>682.2</v>
      </c>
      <c r="F177" s="261">
        <v>686.55000000000007</v>
      </c>
      <c r="G177" s="263">
        <v>675.15000000000009</v>
      </c>
      <c r="H177" s="263">
        <v>668.1</v>
      </c>
      <c r="I177" s="263">
        <v>656.7</v>
      </c>
      <c r="J177" s="263">
        <v>693.60000000000014</v>
      </c>
      <c r="K177" s="263">
        <v>705</v>
      </c>
      <c r="L177" s="263">
        <v>712.05000000000018</v>
      </c>
      <c r="M177" s="264">
        <v>697.95</v>
      </c>
      <c r="N177" s="264">
        <v>679.5</v>
      </c>
      <c r="O177" s="264">
        <v>7359000</v>
      </c>
      <c r="P177" s="265">
        <v>4.2646642108245959E-2</v>
      </c>
    </row>
    <row r="178" spans="1:16" ht="12.75" customHeight="1">
      <c r="A178" s="256">
        <v>168</v>
      </c>
      <c r="B178" s="269" t="s">
        <v>39</v>
      </c>
      <c r="C178" s="268" t="s">
        <v>223</v>
      </c>
      <c r="D178" s="262">
        <v>45316</v>
      </c>
      <c r="E178" s="261">
        <v>1050.0999999999999</v>
      </c>
      <c r="F178" s="261">
        <v>1042.5333333333333</v>
      </c>
      <c r="G178" s="263">
        <v>1000.0666666666666</v>
      </c>
      <c r="H178" s="263">
        <v>950.0333333333333</v>
      </c>
      <c r="I178" s="263">
        <v>907.56666666666661</v>
      </c>
      <c r="J178" s="263">
        <v>1092.5666666666666</v>
      </c>
      <c r="K178" s="263">
        <v>1135.0333333333333</v>
      </c>
      <c r="L178" s="263">
        <v>1185.0666666666666</v>
      </c>
      <c r="M178" s="264">
        <v>1085</v>
      </c>
      <c r="N178" s="264">
        <v>992.5</v>
      </c>
      <c r="O178" s="264">
        <v>12640650</v>
      </c>
      <c r="P178" s="265">
        <v>3.6203787195671779E-2</v>
      </c>
    </row>
    <row r="179" spans="1:16" ht="12.75" customHeight="1">
      <c r="A179" s="256">
        <v>169</v>
      </c>
      <c r="B179" s="269" t="s">
        <v>79</v>
      </c>
      <c r="C179" s="261" t="s">
        <v>224</v>
      </c>
      <c r="D179" s="262">
        <v>45316</v>
      </c>
      <c r="E179" s="261">
        <v>1741</v>
      </c>
      <c r="F179" s="261">
        <v>1739.0166666666664</v>
      </c>
      <c r="G179" s="263">
        <v>1723.5833333333328</v>
      </c>
      <c r="H179" s="263">
        <v>1706.1666666666663</v>
      </c>
      <c r="I179" s="263">
        <v>1690.7333333333327</v>
      </c>
      <c r="J179" s="263">
        <v>1756.4333333333329</v>
      </c>
      <c r="K179" s="263">
        <v>1771.8666666666663</v>
      </c>
      <c r="L179" s="263">
        <v>1789.2833333333331</v>
      </c>
      <c r="M179" s="264">
        <v>1754.45</v>
      </c>
      <c r="N179" s="264">
        <v>1721.6</v>
      </c>
      <c r="O179" s="264">
        <v>8648500</v>
      </c>
      <c r="P179" s="265">
        <v>-6.5475848601458846E-3</v>
      </c>
    </row>
    <row r="180" spans="1:16" ht="12.75" customHeight="1">
      <c r="A180" s="256">
        <v>170</v>
      </c>
      <c r="B180" s="269" t="s">
        <v>59</v>
      </c>
      <c r="C180" s="267" t="s">
        <v>225</v>
      </c>
      <c r="D180" s="262">
        <v>45316</v>
      </c>
      <c r="E180" s="261">
        <v>1151.2</v>
      </c>
      <c r="F180" s="261">
        <v>1155.2666666666667</v>
      </c>
      <c r="G180" s="263">
        <v>1144.7333333333333</v>
      </c>
      <c r="H180" s="263">
        <v>1138.2666666666667</v>
      </c>
      <c r="I180" s="263">
        <v>1127.7333333333333</v>
      </c>
      <c r="J180" s="263">
        <v>1161.7333333333333</v>
      </c>
      <c r="K180" s="263">
        <v>1172.2666666666667</v>
      </c>
      <c r="L180" s="263">
        <v>1178.7333333333333</v>
      </c>
      <c r="M180" s="264">
        <v>1165.8</v>
      </c>
      <c r="N180" s="264">
        <v>1148.8</v>
      </c>
      <c r="O180" s="264">
        <v>10341000</v>
      </c>
      <c r="P180" s="265">
        <v>-3.296321998612075E-3</v>
      </c>
    </row>
    <row r="181" spans="1:16" ht="12.75" customHeight="1">
      <c r="A181" s="256">
        <v>171</v>
      </c>
      <c r="B181" s="269" t="s">
        <v>56</v>
      </c>
      <c r="C181" s="261" t="s">
        <v>226</v>
      </c>
      <c r="D181" s="262">
        <v>45316</v>
      </c>
      <c r="E181" s="261">
        <v>818.25</v>
      </c>
      <c r="F181" s="261">
        <v>820.55000000000007</v>
      </c>
      <c r="G181" s="263">
        <v>814.40000000000009</v>
      </c>
      <c r="H181" s="263">
        <v>810.55000000000007</v>
      </c>
      <c r="I181" s="263">
        <v>804.40000000000009</v>
      </c>
      <c r="J181" s="263">
        <v>824.40000000000009</v>
      </c>
      <c r="K181" s="263">
        <v>830.55</v>
      </c>
      <c r="L181" s="263">
        <v>834.40000000000009</v>
      </c>
      <c r="M181" s="264">
        <v>826.7</v>
      </c>
      <c r="N181" s="264">
        <v>816.7</v>
      </c>
      <c r="O181" s="264">
        <v>63747375</v>
      </c>
      <c r="P181" s="265">
        <v>4.220261746021056E-3</v>
      </c>
    </row>
    <row r="182" spans="1:16" ht="12.75" customHeight="1">
      <c r="A182" s="256">
        <v>172</v>
      </c>
      <c r="B182" s="269" t="s">
        <v>190</v>
      </c>
      <c r="C182" s="261" t="s">
        <v>227</v>
      </c>
      <c r="D182" s="262">
        <v>45316</v>
      </c>
      <c r="E182" s="261">
        <v>345.45</v>
      </c>
      <c r="F182" s="261">
        <v>347.25</v>
      </c>
      <c r="G182" s="263">
        <v>342.6</v>
      </c>
      <c r="H182" s="263">
        <v>339.75</v>
      </c>
      <c r="I182" s="263">
        <v>335.1</v>
      </c>
      <c r="J182" s="263">
        <v>350.1</v>
      </c>
      <c r="K182" s="263">
        <v>354.75</v>
      </c>
      <c r="L182" s="263">
        <v>357.6</v>
      </c>
      <c r="M182" s="264">
        <v>351.9</v>
      </c>
      <c r="N182" s="264">
        <v>344.4</v>
      </c>
      <c r="O182" s="264">
        <v>91702125</v>
      </c>
      <c r="P182" s="265">
        <v>-5.0532791387454682E-3</v>
      </c>
    </row>
    <row r="183" spans="1:16" ht="12.75" customHeight="1">
      <c r="A183" s="256">
        <v>173</v>
      </c>
      <c r="B183" s="269" t="s">
        <v>132</v>
      </c>
      <c r="C183" s="261" t="s">
        <v>228</v>
      </c>
      <c r="D183" s="262">
        <v>45316</v>
      </c>
      <c r="E183" s="261">
        <v>134.1</v>
      </c>
      <c r="F183" s="261">
        <v>134.16666666666666</v>
      </c>
      <c r="G183" s="263">
        <v>133.13333333333333</v>
      </c>
      <c r="H183" s="263">
        <v>132.16666666666666</v>
      </c>
      <c r="I183" s="263">
        <v>131.13333333333333</v>
      </c>
      <c r="J183" s="263">
        <v>135.13333333333333</v>
      </c>
      <c r="K183" s="263">
        <v>136.16666666666669</v>
      </c>
      <c r="L183" s="263">
        <v>137.13333333333333</v>
      </c>
      <c r="M183" s="264">
        <v>135.19999999999999</v>
      </c>
      <c r="N183" s="264">
        <v>133.19999999999999</v>
      </c>
      <c r="O183" s="264">
        <v>250382000</v>
      </c>
      <c r="P183" s="265">
        <v>1.0775151181968115E-3</v>
      </c>
    </row>
    <row r="184" spans="1:16" ht="12.75" customHeight="1">
      <c r="A184" s="256">
        <v>174</v>
      </c>
      <c r="B184" s="269" t="s">
        <v>87</v>
      </c>
      <c r="C184" s="261" t="s">
        <v>229</v>
      </c>
      <c r="D184" s="262">
        <v>45316</v>
      </c>
      <c r="E184" s="261">
        <v>3864.25</v>
      </c>
      <c r="F184" s="261">
        <v>3894.7000000000003</v>
      </c>
      <c r="G184" s="263">
        <v>3829.5500000000006</v>
      </c>
      <c r="H184" s="263">
        <v>3794.8500000000004</v>
      </c>
      <c r="I184" s="263">
        <v>3729.7000000000007</v>
      </c>
      <c r="J184" s="263">
        <v>3929.4000000000005</v>
      </c>
      <c r="K184" s="263">
        <v>3994.55</v>
      </c>
      <c r="L184" s="263">
        <v>4029.2500000000005</v>
      </c>
      <c r="M184" s="264">
        <v>3959.85</v>
      </c>
      <c r="N184" s="264">
        <v>3860</v>
      </c>
      <c r="O184" s="264">
        <v>12772725</v>
      </c>
      <c r="P184" s="265">
        <v>-1.2113911372188084E-2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1383.7</v>
      </c>
      <c r="F185" s="261">
        <v>1387.5500000000002</v>
      </c>
      <c r="G185" s="263">
        <v>1370.4500000000003</v>
      </c>
      <c r="H185" s="263">
        <v>1357.2</v>
      </c>
      <c r="I185" s="263">
        <v>1340.1000000000001</v>
      </c>
      <c r="J185" s="263">
        <v>1400.8000000000004</v>
      </c>
      <c r="K185" s="263">
        <v>1417.9000000000003</v>
      </c>
      <c r="L185" s="263">
        <v>1431.1500000000005</v>
      </c>
      <c r="M185" s="264">
        <v>1404.65</v>
      </c>
      <c r="N185" s="264">
        <v>1374.3</v>
      </c>
      <c r="O185" s="264">
        <v>14805600</v>
      </c>
      <c r="P185" s="265">
        <v>2.9754204398447608E-2</v>
      </c>
    </row>
    <row r="186" spans="1:16" ht="12.75" customHeight="1">
      <c r="A186" s="256">
        <v>176</v>
      </c>
      <c r="B186" s="269" t="s">
        <v>59</v>
      </c>
      <c r="C186" s="261" t="s">
        <v>231</v>
      </c>
      <c r="D186" s="262">
        <v>45316</v>
      </c>
      <c r="E186" s="261">
        <v>3785.6</v>
      </c>
      <c r="F186" s="261">
        <v>3800.0666666666662</v>
      </c>
      <c r="G186" s="263">
        <v>3766.6833333333325</v>
      </c>
      <c r="H186" s="263">
        <v>3747.7666666666664</v>
      </c>
      <c r="I186" s="263">
        <v>3714.3833333333328</v>
      </c>
      <c r="J186" s="263">
        <v>3818.9833333333322</v>
      </c>
      <c r="K186" s="263">
        <v>3852.3666666666663</v>
      </c>
      <c r="L186" s="263">
        <v>3871.2833333333319</v>
      </c>
      <c r="M186" s="264">
        <v>3833.45</v>
      </c>
      <c r="N186" s="264">
        <v>3781.15</v>
      </c>
      <c r="O186" s="264">
        <v>4816700</v>
      </c>
      <c r="P186" s="265">
        <v>1.8563680704691879E-3</v>
      </c>
    </row>
    <row r="187" spans="1:16" ht="12.75" customHeight="1">
      <c r="A187" s="256">
        <v>177</v>
      </c>
      <c r="B187" s="269" t="s">
        <v>43</v>
      </c>
      <c r="C187" s="261" t="s">
        <v>232</v>
      </c>
      <c r="D187" s="262">
        <v>45316</v>
      </c>
      <c r="E187" s="261">
        <v>2528.6999999999998</v>
      </c>
      <c r="F187" s="261">
        <v>2517.6333333333332</v>
      </c>
      <c r="G187" s="263">
        <v>2495.3166666666666</v>
      </c>
      <c r="H187" s="263">
        <v>2461.9333333333334</v>
      </c>
      <c r="I187" s="263">
        <v>2439.6166666666668</v>
      </c>
      <c r="J187" s="263">
        <v>2551.0166666666664</v>
      </c>
      <c r="K187" s="263">
        <v>2573.333333333333</v>
      </c>
      <c r="L187" s="263">
        <v>2606.7166666666662</v>
      </c>
      <c r="M187" s="264">
        <v>2539.9499999999998</v>
      </c>
      <c r="N187" s="264">
        <v>2484.25</v>
      </c>
      <c r="O187" s="264">
        <v>1532500</v>
      </c>
      <c r="P187" s="265">
        <v>1.2219286657859974E-2</v>
      </c>
    </row>
    <row r="188" spans="1:16" ht="12.75" customHeight="1">
      <c r="A188" s="256">
        <v>178</v>
      </c>
      <c r="B188" s="269" t="s">
        <v>45</v>
      </c>
      <c r="C188" s="261" t="s">
        <v>233</v>
      </c>
      <c r="D188" s="262">
        <v>45316</v>
      </c>
      <c r="E188" s="261">
        <v>3197.7</v>
      </c>
      <c r="F188" s="261">
        <v>3206.1</v>
      </c>
      <c r="G188" s="263">
        <v>3163.2</v>
      </c>
      <c r="H188" s="263">
        <v>3128.7</v>
      </c>
      <c r="I188" s="263">
        <v>3085.7999999999997</v>
      </c>
      <c r="J188" s="263">
        <v>3240.6</v>
      </c>
      <c r="K188" s="263">
        <v>3283.5000000000005</v>
      </c>
      <c r="L188" s="263">
        <v>3318</v>
      </c>
      <c r="M188" s="264">
        <v>3249</v>
      </c>
      <c r="N188" s="264">
        <v>3171.6</v>
      </c>
      <c r="O188" s="264">
        <v>3159600</v>
      </c>
      <c r="P188" s="265">
        <v>6.3339244996199646E-4</v>
      </c>
    </row>
    <row r="189" spans="1:16" ht="12.75" customHeight="1">
      <c r="A189" s="256">
        <v>179</v>
      </c>
      <c r="B189" s="269" t="s">
        <v>56</v>
      </c>
      <c r="C189" s="261" t="s">
        <v>234</v>
      </c>
      <c r="D189" s="262">
        <v>45316</v>
      </c>
      <c r="E189" s="261">
        <v>2010.7</v>
      </c>
      <c r="F189" s="261">
        <v>2023.5166666666667</v>
      </c>
      <c r="G189" s="263">
        <v>1988.6333333333332</v>
      </c>
      <c r="H189" s="263">
        <v>1966.5666666666666</v>
      </c>
      <c r="I189" s="263">
        <v>1931.6833333333332</v>
      </c>
      <c r="J189" s="263">
        <v>2045.5833333333333</v>
      </c>
      <c r="K189" s="263">
        <v>2080.4666666666672</v>
      </c>
      <c r="L189" s="263">
        <v>2102.5333333333333</v>
      </c>
      <c r="M189" s="264">
        <v>2058.4</v>
      </c>
      <c r="N189" s="264">
        <v>2001.45</v>
      </c>
      <c r="O189" s="264">
        <v>5408550</v>
      </c>
      <c r="P189" s="265">
        <v>-2.0020666494445878E-3</v>
      </c>
    </row>
    <row r="190" spans="1:16" ht="12.75" customHeight="1">
      <c r="A190" s="256">
        <v>180</v>
      </c>
      <c r="B190" s="269" t="s">
        <v>59</v>
      </c>
      <c r="C190" s="261" t="s">
        <v>235</v>
      </c>
      <c r="D190" s="262">
        <v>45316</v>
      </c>
      <c r="E190" s="261">
        <v>1845.3</v>
      </c>
      <c r="F190" s="261">
        <v>1841.95</v>
      </c>
      <c r="G190" s="263">
        <v>1822.3500000000001</v>
      </c>
      <c r="H190" s="263">
        <v>1799.4</v>
      </c>
      <c r="I190" s="263">
        <v>1779.8000000000002</v>
      </c>
      <c r="J190" s="263">
        <v>1864.9</v>
      </c>
      <c r="K190" s="263">
        <v>1884.5</v>
      </c>
      <c r="L190" s="263">
        <v>1907.45</v>
      </c>
      <c r="M190" s="264">
        <v>1861.55</v>
      </c>
      <c r="N190" s="264">
        <v>1819</v>
      </c>
      <c r="O190" s="264">
        <v>2623200</v>
      </c>
      <c r="P190" s="265">
        <v>-1.3834586466165413E-2</v>
      </c>
    </row>
    <row r="191" spans="1:16" ht="12.75" customHeight="1">
      <c r="A191" s="256">
        <v>181</v>
      </c>
      <c r="B191" s="269" t="s">
        <v>49</v>
      </c>
      <c r="C191" s="261" t="s">
        <v>236</v>
      </c>
      <c r="D191" s="262">
        <v>45316</v>
      </c>
      <c r="E191" s="261">
        <v>10010.549999999999</v>
      </c>
      <c r="F191" s="261">
        <v>10034.433333333334</v>
      </c>
      <c r="G191" s="263">
        <v>9867.2666666666682</v>
      </c>
      <c r="H191" s="263">
        <v>9723.9833333333336</v>
      </c>
      <c r="I191" s="263">
        <v>9556.8166666666675</v>
      </c>
      <c r="J191" s="263">
        <v>10177.716666666669</v>
      </c>
      <c r="K191" s="263">
        <v>10344.883333333333</v>
      </c>
      <c r="L191" s="263">
        <v>10488.16666666667</v>
      </c>
      <c r="M191" s="264">
        <v>10201.6</v>
      </c>
      <c r="N191" s="264">
        <v>9891.15</v>
      </c>
      <c r="O191" s="264">
        <v>1938300</v>
      </c>
      <c r="P191" s="265">
        <v>-2.9976979281353219E-2</v>
      </c>
    </row>
    <row r="192" spans="1:16" ht="12.75" customHeight="1">
      <c r="A192" s="256">
        <v>182</v>
      </c>
      <c r="B192" s="269" t="s">
        <v>39</v>
      </c>
      <c r="C192" s="261" t="s">
        <v>237</v>
      </c>
      <c r="D192" s="262">
        <v>45316</v>
      </c>
      <c r="E192" s="261">
        <v>551.85</v>
      </c>
      <c r="F192" s="261">
        <v>553.45000000000005</v>
      </c>
      <c r="G192" s="263">
        <v>549.35000000000014</v>
      </c>
      <c r="H192" s="263">
        <v>546.85000000000014</v>
      </c>
      <c r="I192" s="263">
        <v>542.75000000000023</v>
      </c>
      <c r="J192" s="263">
        <v>555.95000000000005</v>
      </c>
      <c r="K192" s="263">
        <v>560.04999999999995</v>
      </c>
      <c r="L192" s="263">
        <v>562.54999999999995</v>
      </c>
      <c r="M192" s="264">
        <v>557.54999999999995</v>
      </c>
      <c r="N192" s="264">
        <v>550.95000000000005</v>
      </c>
      <c r="O192" s="264">
        <v>42887000</v>
      </c>
      <c r="P192" s="265">
        <v>1.5108157174066895E-2</v>
      </c>
    </row>
    <row r="193" spans="1:16" ht="12.75" customHeight="1">
      <c r="A193" s="256">
        <v>183</v>
      </c>
      <c r="B193" s="269" t="s">
        <v>132</v>
      </c>
      <c r="C193" s="261" t="s">
        <v>238</v>
      </c>
      <c r="D193" s="262">
        <v>45316</v>
      </c>
      <c r="E193" s="261">
        <v>264.64999999999998</v>
      </c>
      <c r="F193" s="261">
        <v>265.55</v>
      </c>
      <c r="G193" s="263">
        <v>263.25</v>
      </c>
      <c r="H193" s="263">
        <v>261.84999999999997</v>
      </c>
      <c r="I193" s="263">
        <v>259.54999999999995</v>
      </c>
      <c r="J193" s="263">
        <v>266.95000000000005</v>
      </c>
      <c r="K193" s="263">
        <v>269.25000000000011</v>
      </c>
      <c r="L193" s="263">
        <v>270.65000000000009</v>
      </c>
      <c r="M193" s="264">
        <v>267.85000000000002</v>
      </c>
      <c r="N193" s="264">
        <v>264.14999999999998</v>
      </c>
      <c r="O193" s="264">
        <v>102060200</v>
      </c>
      <c r="P193" s="265">
        <v>7.442322004465393E-4</v>
      </c>
    </row>
    <row r="194" spans="1:16" ht="12.75" customHeight="1">
      <c r="A194" s="256">
        <v>184</v>
      </c>
      <c r="B194" s="269" t="s">
        <v>41</v>
      </c>
      <c r="C194" s="261" t="s">
        <v>239</v>
      </c>
      <c r="D194" s="262">
        <v>45316</v>
      </c>
      <c r="E194" s="261">
        <v>1025.45</v>
      </c>
      <c r="F194" s="261">
        <v>1035.1666666666667</v>
      </c>
      <c r="G194" s="263">
        <v>1010.3333333333335</v>
      </c>
      <c r="H194" s="263">
        <v>995.2166666666667</v>
      </c>
      <c r="I194" s="263">
        <v>970.38333333333344</v>
      </c>
      <c r="J194" s="263">
        <v>1050.2833333333335</v>
      </c>
      <c r="K194" s="263">
        <v>1075.116666666667</v>
      </c>
      <c r="L194" s="263">
        <v>1090.2333333333336</v>
      </c>
      <c r="M194" s="264">
        <v>1060</v>
      </c>
      <c r="N194" s="264">
        <v>1020.05</v>
      </c>
      <c r="O194" s="264">
        <v>9838200</v>
      </c>
      <c r="P194" s="265">
        <v>1.1973091402826637E-2</v>
      </c>
    </row>
    <row r="195" spans="1:16" ht="12.75" customHeight="1">
      <c r="A195" s="256">
        <v>185</v>
      </c>
      <c r="B195" s="269" t="s">
        <v>87</v>
      </c>
      <c r="C195" s="261" t="s">
        <v>240</v>
      </c>
      <c r="D195" s="262">
        <v>45316</v>
      </c>
      <c r="E195" s="261">
        <v>476.5</v>
      </c>
      <c r="F195" s="261">
        <v>477.61666666666662</v>
      </c>
      <c r="G195" s="263">
        <v>467.33333333333326</v>
      </c>
      <c r="H195" s="263">
        <v>458.16666666666663</v>
      </c>
      <c r="I195" s="263">
        <v>447.88333333333327</v>
      </c>
      <c r="J195" s="263">
        <v>486.78333333333325</v>
      </c>
      <c r="K195" s="263">
        <v>497.06666666666666</v>
      </c>
      <c r="L195" s="263">
        <v>506.23333333333323</v>
      </c>
      <c r="M195" s="264">
        <v>487.9</v>
      </c>
      <c r="N195" s="264">
        <v>468.45</v>
      </c>
      <c r="O195" s="264">
        <v>57900000</v>
      </c>
      <c r="P195" s="265">
        <v>2.8318725524149505E-2</v>
      </c>
    </row>
    <row r="196" spans="1:16" ht="12.75" customHeight="1">
      <c r="A196" s="256">
        <v>186</v>
      </c>
      <c r="B196" s="269" t="s">
        <v>205</v>
      </c>
      <c r="C196" s="261" t="s">
        <v>241</v>
      </c>
      <c r="D196" s="262">
        <v>45316</v>
      </c>
      <c r="E196" s="261">
        <v>230.6</v>
      </c>
      <c r="F196" s="261">
        <v>234.01666666666665</v>
      </c>
      <c r="G196" s="263">
        <v>226.0333333333333</v>
      </c>
      <c r="H196" s="263">
        <v>221.46666666666664</v>
      </c>
      <c r="I196" s="263">
        <v>213.48333333333329</v>
      </c>
      <c r="J196" s="263">
        <v>238.58333333333331</v>
      </c>
      <c r="K196" s="263">
        <v>246.56666666666666</v>
      </c>
      <c r="L196" s="263">
        <v>251.13333333333333</v>
      </c>
      <c r="M196" s="264">
        <v>242</v>
      </c>
      <c r="N196" s="264">
        <v>229.45</v>
      </c>
      <c r="O196" s="264">
        <v>91842000</v>
      </c>
      <c r="P196" s="265">
        <v>-1.3756000128861828E-2</v>
      </c>
    </row>
    <row r="197" spans="1:16" ht="12.75" customHeight="1">
      <c r="A197" s="256">
        <v>187</v>
      </c>
      <c r="B197" s="269" t="s">
        <v>43</v>
      </c>
      <c r="C197" s="261" t="s">
        <v>242</v>
      </c>
      <c r="D197" s="262">
        <v>45316</v>
      </c>
      <c r="E197" s="261">
        <v>704</v>
      </c>
      <c r="F197" s="261">
        <v>709.73333333333323</v>
      </c>
      <c r="G197" s="263">
        <v>694.41666666666652</v>
      </c>
      <c r="H197" s="263">
        <v>684.83333333333326</v>
      </c>
      <c r="I197" s="263">
        <v>669.51666666666654</v>
      </c>
      <c r="J197" s="263">
        <v>719.31666666666649</v>
      </c>
      <c r="K197" s="263">
        <v>734.63333333333333</v>
      </c>
      <c r="L197" s="263">
        <v>744.21666666666647</v>
      </c>
      <c r="M197" s="264">
        <v>725.05</v>
      </c>
      <c r="N197" s="264">
        <v>700.15</v>
      </c>
      <c r="O197" s="264">
        <v>6849000</v>
      </c>
      <c r="P197" s="265">
        <v>5.4168318139780685E-3</v>
      </c>
    </row>
    <row r="198" spans="1:16" ht="12.75" customHeight="1">
      <c r="A198" s="256"/>
      <c r="B198" s="257"/>
      <c r="C198" s="261"/>
      <c r="D198" s="262"/>
      <c r="E198" s="261"/>
      <c r="F198" s="261"/>
      <c r="G198" s="263"/>
      <c r="H198" s="263"/>
      <c r="I198" s="263"/>
      <c r="J198" s="263"/>
      <c r="K198" s="263"/>
      <c r="L198" s="263"/>
      <c r="M198" s="264"/>
      <c r="N198" s="264"/>
      <c r="O198" s="264"/>
      <c r="P198" s="265"/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21571.8</v>
      </c>
      <c r="D10" s="34">
        <v>21611.3</v>
      </c>
      <c r="E10" s="34">
        <v>21502.3</v>
      </c>
      <c r="F10" s="34">
        <v>21432.799999999999</v>
      </c>
      <c r="G10" s="34">
        <v>21323.8</v>
      </c>
      <c r="H10" s="34">
        <v>21680.799999999999</v>
      </c>
      <c r="I10" s="34">
        <v>21789.8</v>
      </c>
      <c r="J10" s="34">
        <v>21859.3</v>
      </c>
      <c r="K10" s="34">
        <v>21720.3</v>
      </c>
      <c r="L10" s="34">
        <v>21541.8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46058.2</v>
      </c>
      <c r="D11" s="34">
        <v>45960.933333333327</v>
      </c>
      <c r="E11" s="34">
        <v>45738.166666666657</v>
      </c>
      <c r="F11" s="34">
        <v>45418.133333333331</v>
      </c>
      <c r="G11" s="34">
        <v>45195.366666666661</v>
      </c>
      <c r="H11" s="34">
        <v>46280.966666666653</v>
      </c>
      <c r="I11" s="34">
        <v>46503.73333333333</v>
      </c>
      <c r="J11" s="34">
        <v>46823.766666666648</v>
      </c>
      <c r="K11" s="34">
        <v>46183.7</v>
      </c>
      <c r="L11" s="34">
        <v>45640.9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5187.3500000000004</v>
      </c>
      <c r="D12" s="36">
        <v>5189.666666666667</v>
      </c>
      <c r="E12" s="36">
        <v>5135.3833333333341</v>
      </c>
      <c r="F12" s="36">
        <v>5083.416666666667</v>
      </c>
      <c r="G12" s="36">
        <v>5029.1333333333341</v>
      </c>
      <c r="H12" s="36">
        <v>5241.6333333333341</v>
      </c>
      <c r="I12" s="36">
        <v>5295.916666666667</v>
      </c>
      <c r="J12" s="36">
        <v>5347.8833333333341</v>
      </c>
      <c r="K12" s="36">
        <v>5243.95</v>
      </c>
      <c r="L12" s="36">
        <v>5137.7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7666.85</v>
      </c>
      <c r="D13" s="36">
        <v>7678.4833333333336</v>
      </c>
      <c r="E13" s="36">
        <v>7644.6166666666668</v>
      </c>
      <c r="F13" s="36">
        <v>7622.3833333333332</v>
      </c>
      <c r="G13" s="36">
        <v>7588.5166666666664</v>
      </c>
      <c r="H13" s="36">
        <v>7700.7166666666672</v>
      </c>
      <c r="I13" s="36">
        <v>7734.5833333333339</v>
      </c>
      <c r="J13" s="36">
        <v>7756.8166666666675</v>
      </c>
      <c r="K13" s="36">
        <v>7712.35</v>
      </c>
      <c r="L13" s="36">
        <v>7656.25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36697.5</v>
      </c>
      <c r="D14" s="36">
        <v>36883.949999999997</v>
      </c>
      <c r="E14" s="36">
        <v>36457.249999999993</v>
      </c>
      <c r="F14" s="36">
        <v>36216.999999999993</v>
      </c>
      <c r="G14" s="36">
        <v>35790.299999999988</v>
      </c>
      <c r="H14" s="36">
        <v>37124.199999999997</v>
      </c>
      <c r="I14" s="36">
        <v>37550.900000000009</v>
      </c>
      <c r="J14" s="36">
        <v>37791.15</v>
      </c>
      <c r="K14" s="36">
        <v>37310.65</v>
      </c>
      <c r="L14" s="36">
        <v>36643.699999999997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8399</v>
      </c>
      <c r="D15" s="36">
        <v>8415.7833333333328</v>
      </c>
      <c r="E15" s="36">
        <v>8353.4666666666653</v>
      </c>
      <c r="F15" s="36">
        <v>8307.9333333333325</v>
      </c>
      <c r="G15" s="36">
        <v>8245.616666666665</v>
      </c>
      <c r="H15" s="36">
        <v>8461.3166666666657</v>
      </c>
      <c r="I15" s="36">
        <v>8523.6333333333314</v>
      </c>
      <c r="J15" s="36">
        <v>8569.1666666666661</v>
      </c>
      <c r="K15" s="36">
        <v>8478.1</v>
      </c>
      <c r="L15" s="36">
        <v>8370.25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13473.3</v>
      </c>
      <c r="D16" s="36">
        <v>13505.616666666667</v>
      </c>
      <c r="E16" s="36">
        <v>13427.733333333334</v>
      </c>
      <c r="F16" s="36">
        <v>13382.166666666666</v>
      </c>
      <c r="G16" s="36">
        <v>13304.283333333333</v>
      </c>
      <c r="H16" s="36">
        <v>13551.183333333334</v>
      </c>
      <c r="I16" s="36">
        <v>13629.066666666669</v>
      </c>
      <c r="J16" s="36">
        <v>13674.633333333335</v>
      </c>
      <c r="K16" s="36">
        <v>13583.5</v>
      </c>
      <c r="L16" s="36">
        <v>13460.05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4750.95</v>
      </c>
      <c r="D17" s="36">
        <v>4775.3166666666666</v>
      </c>
      <c r="E17" s="36">
        <v>4705.6333333333332</v>
      </c>
      <c r="F17" s="36">
        <v>4660.3166666666666</v>
      </c>
      <c r="G17" s="36">
        <v>4590.6333333333332</v>
      </c>
      <c r="H17" s="36">
        <v>4820.6333333333332</v>
      </c>
      <c r="I17" s="36">
        <v>4890.3166666666657</v>
      </c>
      <c r="J17" s="36">
        <v>4935.6333333333332</v>
      </c>
      <c r="K17" s="31">
        <v>4845</v>
      </c>
      <c r="L17" s="31">
        <v>4730</v>
      </c>
      <c r="M17" s="31">
        <v>0.49467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25204.55</v>
      </c>
      <c r="D18" s="36">
        <v>25328.833333333332</v>
      </c>
      <c r="E18" s="36">
        <v>24707.766666666663</v>
      </c>
      <c r="F18" s="36">
        <v>24210.98333333333</v>
      </c>
      <c r="G18" s="36">
        <v>23589.916666666661</v>
      </c>
      <c r="H18" s="36">
        <v>25825.616666666665</v>
      </c>
      <c r="I18" s="36">
        <v>26446.683333333338</v>
      </c>
      <c r="J18" s="36">
        <v>26943.466666666667</v>
      </c>
      <c r="K18" s="31">
        <v>25949.9</v>
      </c>
      <c r="L18" s="31">
        <v>24832.05</v>
      </c>
      <c r="M18" s="31">
        <v>0.22331999999999999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174.1</v>
      </c>
      <c r="D19" s="36">
        <v>174.63333333333333</v>
      </c>
      <c r="E19" s="36">
        <v>173.16666666666666</v>
      </c>
      <c r="F19" s="36">
        <v>172.23333333333332</v>
      </c>
      <c r="G19" s="36">
        <v>170.76666666666665</v>
      </c>
      <c r="H19" s="36">
        <v>175.56666666666666</v>
      </c>
      <c r="I19" s="36">
        <v>177.03333333333336</v>
      </c>
      <c r="J19" s="36">
        <v>177.96666666666667</v>
      </c>
      <c r="K19" s="31">
        <v>176.1</v>
      </c>
      <c r="L19" s="31">
        <v>173.7</v>
      </c>
      <c r="M19" s="31">
        <v>13.507020000000001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225.75</v>
      </c>
      <c r="D20" s="36">
        <v>225.43333333333331</v>
      </c>
      <c r="E20" s="36">
        <v>224.26666666666662</v>
      </c>
      <c r="F20" s="36">
        <v>222.7833333333333</v>
      </c>
      <c r="G20" s="36">
        <v>221.61666666666662</v>
      </c>
      <c r="H20" s="36">
        <v>226.91666666666663</v>
      </c>
      <c r="I20" s="36">
        <v>228.08333333333331</v>
      </c>
      <c r="J20" s="36">
        <v>229.56666666666663</v>
      </c>
      <c r="K20" s="31">
        <v>226.6</v>
      </c>
      <c r="L20" s="31">
        <v>223.95</v>
      </c>
      <c r="M20" s="31">
        <v>13.89852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2290.1</v>
      </c>
      <c r="D21" s="36">
        <v>2283.3833333333337</v>
      </c>
      <c r="E21" s="36">
        <v>2256.7666666666673</v>
      </c>
      <c r="F21" s="36">
        <v>2223.4333333333338</v>
      </c>
      <c r="G21" s="36">
        <v>2196.8166666666675</v>
      </c>
      <c r="H21" s="36">
        <v>2316.7166666666672</v>
      </c>
      <c r="I21" s="36">
        <v>2343.333333333333</v>
      </c>
      <c r="J21" s="36">
        <v>2376.666666666667</v>
      </c>
      <c r="K21" s="31">
        <v>2310</v>
      </c>
      <c r="L21" s="31">
        <v>2250.0500000000002</v>
      </c>
      <c r="M21" s="31">
        <v>2.5453000000000001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2987.9</v>
      </c>
      <c r="D22" s="36">
        <v>2964.75</v>
      </c>
      <c r="E22" s="36">
        <v>2913.65</v>
      </c>
      <c r="F22" s="36">
        <v>2839.4</v>
      </c>
      <c r="G22" s="36">
        <v>2788.3</v>
      </c>
      <c r="H22" s="36">
        <v>3039</v>
      </c>
      <c r="I22" s="36">
        <v>3090.1000000000004</v>
      </c>
      <c r="J22" s="36">
        <v>3164.35</v>
      </c>
      <c r="K22" s="31">
        <v>3015.85</v>
      </c>
      <c r="L22" s="31">
        <v>2890.5</v>
      </c>
      <c r="M22" s="31">
        <v>18.787929999999999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1678.3</v>
      </c>
      <c r="D23" s="36">
        <v>1651.2333333333336</v>
      </c>
      <c r="E23" s="36">
        <v>1602.4666666666672</v>
      </c>
      <c r="F23" s="36">
        <v>1526.6333333333337</v>
      </c>
      <c r="G23" s="36">
        <v>1477.8666666666672</v>
      </c>
      <c r="H23" s="36">
        <v>1727.0666666666671</v>
      </c>
      <c r="I23" s="36">
        <v>1775.8333333333335</v>
      </c>
      <c r="J23" s="36">
        <v>1851.666666666667</v>
      </c>
      <c r="K23" s="31">
        <v>1700</v>
      </c>
      <c r="L23" s="31">
        <v>1575.4</v>
      </c>
      <c r="M23" s="31">
        <v>10.942740000000001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1193</v>
      </c>
      <c r="D24" s="36">
        <v>1180.5833333333333</v>
      </c>
      <c r="E24" s="36">
        <v>1162.4166666666665</v>
      </c>
      <c r="F24" s="36">
        <v>1131.8333333333333</v>
      </c>
      <c r="G24" s="36">
        <v>1113.6666666666665</v>
      </c>
      <c r="H24" s="36">
        <v>1211.1666666666665</v>
      </c>
      <c r="I24" s="36">
        <v>1229.333333333333</v>
      </c>
      <c r="J24" s="36">
        <v>1259.9166666666665</v>
      </c>
      <c r="K24" s="31">
        <v>1198.75</v>
      </c>
      <c r="L24" s="31">
        <v>1150</v>
      </c>
      <c r="M24" s="31">
        <v>25.211069999999999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536.54999999999995</v>
      </c>
      <c r="D25" s="36">
        <v>535.51666666666665</v>
      </c>
      <c r="E25" s="36">
        <v>531.0333333333333</v>
      </c>
      <c r="F25" s="36">
        <v>525.51666666666665</v>
      </c>
      <c r="G25" s="36">
        <v>521.0333333333333</v>
      </c>
      <c r="H25" s="36">
        <v>541.0333333333333</v>
      </c>
      <c r="I25" s="36">
        <v>545.51666666666665</v>
      </c>
      <c r="J25" s="36">
        <v>551.0333333333333</v>
      </c>
      <c r="K25" s="31">
        <v>540</v>
      </c>
      <c r="L25" s="31">
        <v>530</v>
      </c>
      <c r="M25" s="31">
        <v>8.5827600000000004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4878.7</v>
      </c>
      <c r="D26" s="36">
        <v>4902.2333333333336</v>
      </c>
      <c r="E26" s="36">
        <v>4825.4666666666672</v>
      </c>
      <c r="F26" s="36">
        <v>4772.2333333333336</v>
      </c>
      <c r="G26" s="36">
        <v>4695.4666666666672</v>
      </c>
      <c r="H26" s="36">
        <v>4955.4666666666672</v>
      </c>
      <c r="I26" s="36">
        <v>5032.2333333333336</v>
      </c>
      <c r="J26" s="36">
        <v>5085.4666666666672</v>
      </c>
      <c r="K26" s="31">
        <v>4979</v>
      </c>
      <c r="L26" s="31">
        <v>4849</v>
      </c>
      <c r="M26" s="31">
        <v>0.24504999999999999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540.75</v>
      </c>
      <c r="D27" s="36">
        <v>539.61666666666667</v>
      </c>
      <c r="E27" s="36">
        <v>533.23333333333335</v>
      </c>
      <c r="F27" s="36">
        <v>525.7166666666667</v>
      </c>
      <c r="G27" s="36">
        <v>519.33333333333337</v>
      </c>
      <c r="H27" s="36">
        <v>547.13333333333333</v>
      </c>
      <c r="I27" s="36">
        <v>553.51666666666677</v>
      </c>
      <c r="J27" s="36">
        <v>561.0333333333333</v>
      </c>
      <c r="K27" s="31">
        <v>546</v>
      </c>
      <c r="L27" s="31">
        <v>532.1</v>
      </c>
      <c r="M27" s="31">
        <v>25.790320000000001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6122.55</v>
      </c>
      <c r="D28" s="36">
        <v>6138.5166666666664</v>
      </c>
      <c r="E28" s="36">
        <v>6057.0333333333328</v>
      </c>
      <c r="F28" s="36">
        <v>5991.5166666666664</v>
      </c>
      <c r="G28" s="36">
        <v>5910.0333333333328</v>
      </c>
      <c r="H28" s="36">
        <v>6204.0333333333328</v>
      </c>
      <c r="I28" s="36">
        <v>6285.5166666666664</v>
      </c>
      <c r="J28" s="36">
        <v>6351.0333333333328</v>
      </c>
      <c r="K28" s="31">
        <v>6220</v>
      </c>
      <c r="L28" s="31">
        <v>6073</v>
      </c>
      <c r="M28" s="31">
        <v>2.4969399999999999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524.95000000000005</v>
      </c>
      <c r="D29" s="36">
        <v>523.38333333333333</v>
      </c>
      <c r="E29" s="36">
        <v>501.11666666666667</v>
      </c>
      <c r="F29" s="36">
        <v>477.28333333333336</v>
      </c>
      <c r="G29" s="36">
        <v>455.01666666666671</v>
      </c>
      <c r="H29" s="36">
        <v>547.2166666666667</v>
      </c>
      <c r="I29" s="36">
        <v>569.48333333333335</v>
      </c>
      <c r="J29" s="36">
        <v>593.31666666666661</v>
      </c>
      <c r="K29" s="31">
        <v>545.65</v>
      </c>
      <c r="L29" s="31">
        <v>499.55</v>
      </c>
      <c r="M29" s="31">
        <v>60.242159999999998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174.45</v>
      </c>
      <c r="D30" s="36">
        <v>174.33333333333334</v>
      </c>
      <c r="E30" s="36">
        <v>173.16666666666669</v>
      </c>
      <c r="F30" s="36">
        <v>171.88333333333335</v>
      </c>
      <c r="G30" s="36">
        <v>170.7166666666667</v>
      </c>
      <c r="H30" s="36">
        <v>175.61666666666667</v>
      </c>
      <c r="I30" s="36">
        <v>176.78333333333336</v>
      </c>
      <c r="J30" s="36">
        <v>178.06666666666666</v>
      </c>
      <c r="K30" s="31">
        <v>175.5</v>
      </c>
      <c r="L30" s="31">
        <v>173.05</v>
      </c>
      <c r="M30" s="31">
        <v>73.933949999999996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3138.8</v>
      </c>
      <c r="D31" s="36">
        <v>3152.7833333333333</v>
      </c>
      <c r="E31" s="36">
        <v>3116.3666666666668</v>
      </c>
      <c r="F31" s="36">
        <v>3093.9333333333334</v>
      </c>
      <c r="G31" s="36">
        <v>3057.5166666666669</v>
      </c>
      <c r="H31" s="36">
        <v>3175.2166666666667</v>
      </c>
      <c r="I31" s="36">
        <v>3211.6333333333337</v>
      </c>
      <c r="J31" s="36">
        <v>3234.0666666666666</v>
      </c>
      <c r="K31" s="31">
        <v>3189.2</v>
      </c>
      <c r="L31" s="31">
        <v>3130.35</v>
      </c>
      <c r="M31" s="31">
        <v>2.7593700000000001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1822.65</v>
      </c>
      <c r="D32" s="36">
        <v>1834.6166666666668</v>
      </c>
      <c r="E32" s="36">
        <v>1803.2333333333336</v>
      </c>
      <c r="F32" s="36">
        <v>1783.8166666666668</v>
      </c>
      <c r="G32" s="36">
        <v>1752.4333333333336</v>
      </c>
      <c r="H32" s="36">
        <v>1854.0333333333335</v>
      </c>
      <c r="I32" s="36">
        <v>1885.4166666666667</v>
      </c>
      <c r="J32" s="36">
        <v>1904.8333333333335</v>
      </c>
      <c r="K32" s="31">
        <v>1866</v>
      </c>
      <c r="L32" s="31">
        <v>1815.2</v>
      </c>
      <c r="M32" s="31">
        <v>1.95543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1048.0999999999999</v>
      </c>
      <c r="D33" s="36">
        <v>1029.4833333333333</v>
      </c>
      <c r="E33" s="36">
        <v>999.11666666666679</v>
      </c>
      <c r="F33" s="36">
        <v>950.13333333333344</v>
      </c>
      <c r="G33" s="36">
        <v>919.76666666666688</v>
      </c>
      <c r="H33" s="36">
        <v>1078.4666666666667</v>
      </c>
      <c r="I33" s="36">
        <v>1108.833333333333</v>
      </c>
      <c r="J33" s="36">
        <v>1157.8166666666666</v>
      </c>
      <c r="K33" s="31">
        <v>1059.8499999999999</v>
      </c>
      <c r="L33" s="31">
        <v>980.5</v>
      </c>
      <c r="M33" s="31">
        <v>26.043230000000001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747.5</v>
      </c>
      <c r="D34" s="36">
        <v>745.9666666666667</v>
      </c>
      <c r="E34" s="36">
        <v>736.53333333333342</v>
      </c>
      <c r="F34" s="36">
        <v>725.56666666666672</v>
      </c>
      <c r="G34" s="36">
        <v>716.13333333333344</v>
      </c>
      <c r="H34" s="36">
        <v>756.93333333333339</v>
      </c>
      <c r="I34" s="36">
        <v>766.36666666666679</v>
      </c>
      <c r="J34" s="36">
        <v>777.33333333333337</v>
      </c>
      <c r="K34" s="31">
        <v>755.4</v>
      </c>
      <c r="L34" s="31">
        <v>735</v>
      </c>
      <c r="M34" s="31">
        <v>19.300609999999999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1144.05</v>
      </c>
      <c r="D35" s="36">
        <v>1149.0333333333333</v>
      </c>
      <c r="E35" s="36">
        <v>1135.1166666666666</v>
      </c>
      <c r="F35" s="36">
        <v>1126.1833333333332</v>
      </c>
      <c r="G35" s="36">
        <v>1112.2666666666664</v>
      </c>
      <c r="H35" s="36">
        <v>1157.9666666666667</v>
      </c>
      <c r="I35" s="36">
        <v>1171.8833333333337</v>
      </c>
      <c r="J35" s="36">
        <v>1180.8166666666668</v>
      </c>
      <c r="K35" s="31">
        <v>1162.95</v>
      </c>
      <c r="L35" s="31">
        <v>1140.0999999999999</v>
      </c>
      <c r="M35" s="31">
        <v>10.87358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364.65</v>
      </c>
      <c r="D36" s="36">
        <v>361.88333333333338</v>
      </c>
      <c r="E36" s="36">
        <v>353.86666666666679</v>
      </c>
      <c r="F36" s="36">
        <v>343.08333333333343</v>
      </c>
      <c r="G36" s="36">
        <v>335.06666666666683</v>
      </c>
      <c r="H36" s="36">
        <v>372.66666666666674</v>
      </c>
      <c r="I36" s="36">
        <v>380.68333333333328</v>
      </c>
      <c r="J36" s="36">
        <v>391.4666666666667</v>
      </c>
      <c r="K36" s="31">
        <v>369.9</v>
      </c>
      <c r="L36" s="31">
        <v>351.1</v>
      </c>
      <c r="M36" s="31">
        <v>23.832850000000001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1121</v>
      </c>
      <c r="D37" s="36">
        <v>1116.75</v>
      </c>
      <c r="E37" s="36">
        <v>1107.05</v>
      </c>
      <c r="F37" s="36">
        <v>1093.0999999999999</v>
      </c>
      <c r="G37" s="36">
        <v>1083.3999999999999</v>
      </c>
      <c r="H37" s="36">
        <v>1130.7</v>
      </c>
      <c r="I37" s="36">
        <v>1140.3999999999999</v>
      </c>
      <c r="J37" s="36">
        <v>1154.3500000000001</v>
      </c>
      <c r="K37" s="31">
        <v>1126.45</v>
      </c>
      <c r="L37" s="31">
        <v>1102.8</v>
      </c>
      <c r="M37" s="31">
        <v>50.55594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7095.15</v>
      </c>
      <c r="D38" s="36">
        <v>7111.3833333333341</v>
      </c>
      <c r="E38" s="36">
        <v>7033.7666666666682</v>
      </c>
      <c r="F38" s="36">
        <v>6972.3833333333341</v>
      </c>
      <c r="G38" s="36">
        <v>6894.7666666666682</v>
      </c>
      <c r="H38" s="36">
        <v>7172.7666666666682</v>
      </c>
      <c r="I38" s="36">
        <v>7250.383333333335</v>
      </c>
      <c r="J38" s="36">
        <v>7311.7666666666682</v>
      </c>
      <c r="K38" s="31">
        <v>7189</v>
      </c>
      <c r="L38" s="31">
        <v>7050</v>
      </c>
      <c r="M38" s="31">
        <v>0.91478999999999999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1581</v>
      </c>
      <c r="D39" s="36">
        <v>1589.8999999999999</v>
      </c>
      <c r="E39" s="36">
        <v>1568.8499999999997</v>
      </c>
      <c r="F39" s="36">
        <v>1556.6999999999998</v>
      </c>
      <c r="G39" s="36">
        <v>1535.6499999999996</v>
      </c>
      <c r="H39" s="36">
        <v>1602.0499999999997</v>
      </c>
      <c r="I39" s="36">
        <v>1623.1</v>
      </c>
      <c r="J39" s="36">
        <v>1635.2499999999998</v>
      </c>
      <c r="K39" s="31">
        <v>1610.95</v>
      </c>
      <c r="L39" s="31">
        <v>1577.75</v>
      </c>
      <c r="M39" s="31">
        <v>4.0412499999999998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8261.5499999999993</v>
      </c>
      <c r="D40" s="36">
        <v>8347.6666666666661</v>
      </c>
      <c r="E40" s="36">
        <v>8127.3333333333321</v>
      </c>
      <c r="F40" s="36">
        <v>7993.1166666666668</v>
      </c>
      <c r="G40" s="36">
        <v>7772.7833333333328</v>
      </c>
      <c r="H40" s="36">
        <v>8481.8833333333314</v>
      </c>
      <c r="I40" s="36">
        <v>8702.2166666666635</v>
      </c>
      <c r="J40" s="36">
        <v>8836.4333333333307</v>
      </c>
      <c r="K40" s="31">
        <v>8568</v>
      </c>
      <c r="L40" s="31">
        <v>8213.4500000000007</v>
      </c>
      <c r="M40" s="31">
        <v>0.32340000000000002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7301.3</v>
      </c>
      <c r="D41" s="36">
        <v>7326.2</v>
      </c>
      <c r="E41" s="36">
        <v>7266.0999999999995</v>
      </c>
      <c r="F41" s="36">
        <v>7230.9</v>
      </c>
      <c r="G41" s="36">
        <v>7170.7999999999993</v>
      </c>
      <c r="H41" s="36">
        <v>7361.4</v>
      </c>
      <c r="I41" s="36">
        <v>7421.5</v>
      </c>
      <c r="J41" s="36">
        <v>7456.7</v>
      </c>
      <c r="K41" s="31">
        <v>7386.3</v>
      </c>
      <c r="L41" s="31">
        <v>7291</v>
      </c>
      <c r="M41" s="31">
        <v>2.1935799999999999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2766.4</v>
      </c>
      <c r="D42" s="36">
        <v>2727.1333333333332</v>
      </c>
      <c r="E42" s="36">
        <v>2658.7666666666664</v>
      </c>
      <c r="F42" s="36">
        <v>2551.1333333333332</v>
      </c>
      <c r="G42" s="36">
        <v>2482.7666666666664</v>
      </c>
      <c r="H42" s="36">
        <v>2834.7666666666664</v>
      </c>
      <c r="I42" s="36">
        <v>2903.1333333333332</v>
      </c>
      <c r="J42" s="36">
        <v>3010.7666666666664</v>
      </c>
      <c r="K42" s="31">
        <v>2795.5</v>
      </c>
      <c r="L42" s="31">
        <v>2619.5</v>
      </c>
      <c r="M42" s="31">
        <v>6.1208900000000002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229.65</v>
      </c>
      <c r="D43" s="36">
        <v>230.70000000000002</v>
      </c>
      <c r="E43" s="36">
        <v>226.95000000000005</v>
      </c>
      <c r="F43" s="36">
        <v>224.25000000000003</v>
      </c>
      <c r="G43" s="36">
        <v>220.50000000000006</v>
      </c>
      <c r="H43" s="36">
        <v>233.40000000000003</v>
      </c>
      <c r="I43" s="36">
        <v>237.14999999999998</v>
      </c>
      <c r="J43" s="36">
        <v>239.85000000000002</v>
      </c>
      <c r="K43" s="31">
        <v>234.45</v>
      </c>
      <c r="L43" s="31">
        <v>228</v>
      </c>
      <c r="M43" s="31">
        <v>107.92549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232.5</v>
      </c>
      <c r="D44" s="36">
        <v>231.33333333333334</v>
      </c>
      <c r="E44" s="36">
        <v>229.16666666666669</v>
      </c>
      <c r="F44" s="36">
        <v>225.83333333333334</v>
      </c>
      <c r="G44" s="36">
        <v>223.66666666666669</v>
      </c>
      <c r="H44" s="36">
        <v>234.66666666666669</v>
      </c>
      <c r="I44" s="36">
        <v>236.83333333333337</v>
      </c>
      <c r="J44" s="36">
        <v>240.16666666666669</v>
      </c>
      <c r="K44" s="31">
        <v>233.5</v>
      </c>
      <c r="L44" s="31">
        <v>228</v>
      </c>
      <c r="M44" s="31">
        <v>104.82470000000001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137.44999999999999</v>
      </c>
      <c r="D45" s="36">
        <v>137</v>
      </c>
      <c r="E45" s="36">
        <v>135</v>
      </c>
      <c r="F45" s="36">
        <v>132.55000000000001</v>
      </c>
      <c r="G45" s="36">
        <v>130.55000000000001</v>
      </c>
      <c r="H45" s="36">
        <v>139.44999999999999</v>
      </c>
      <c r="I45" s="36">
        <v>141.44999999999999</v>
      </c>
      <c r="J45" s="36">
        <v>143.89999999999998</v>
      </c>
      <c r="K45" s="31">
        <v>139</v>
      </c>
      <c r="L45" s="31">
        <v>134.55000000000001</v>
      </c>
      <c r="M45" s="31">
        <v>115.31215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1507.15</v>
      </c>
      <c r="D46" s="36">
        <v>1513.6499999999999</v>
      </c>
      <c r="E46" s="36">
        <v>1495.4999999999998</v>
      </c>
      <c r="F46" s="36">
        <v>1483.85</v>
      </c>
      <c r="G46" s="36">
        <v>1465.6999999999998</v>
      </c>
      <c r="H46" s="36">
        <v>1525.2999999999997</v>
      </c>
      <c r="I46" s="36">
        <v>1543.4499999999998</v>
      </c>
      <c r="J46" s="36">
        <v>1555.0999999999997</v>
      </c>
      <c r="K46" s="31">
        <v>1531.8</v>
      </c>
      <c r="L46" s="31">
        <v>1502</v>
      </c>
      <c r="M46" s="31">
        <v>1.20444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193.4</v>
      </c>
      <c r="D47" s="36">
        <v>193.0333333333333</v>
      </c>
      <c r="E47" s="36">
        <v>191.06666666666661</v>
      </c>
      <c r="F47" s="36">
        <v>188.73333333333329</v>
      </c>
      <c r="G47" s="36">
        <v>186.76666666666659</v>
      </c>
      <c r="H47" s="36">
        <v>195.36666666666662</v>
      </c>
      <c r="I47" s="36">
        <v>197.33333333333331</v>
      </c>
      <c r="J47" s="36">
        <v>199.66666666666663</v>
      </c>
      <c r="K47" s="31">
        <v>195</v>
      </c>
      <c r="L47" s="31">
        <v>190.7</v>
      </c>
      <c r="M47" s="31">
        <v>126.54436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575.4</v>
      </c>
      <c r="D48" s="36">
        <v>577.86666666666667</v>
      </c>
      <c r="E48" s="36">
        <v>571.5333333333333</v>
      </c>
      <c r="F48" s="36">
        <v>567.66666666666663</v>
      </c>
      <c r="G48" s="36">
        <v>561.33333333333326</v>
      </c>
      <c r="H48" s="36">
        <v>581.73333333333335</v>
      </c>
      <c r="I48" s="36">
        <v>588.06666666666661</v>
      </c>
      <c r="J48" s="36">
        <v>591.93333333333339</v>
      </c>
      <c r="K48" s="31">
        <v>584.20000000000005</v>
      </c>
      <c r="L48" s="31">
        <v>574</v>
      </c>
      <c r="M48" s="31">
        <v>1.84216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1223.95</v>
      </c>
      <c r="D49" s="36">
        <v>1229.8333333333333</v>
      </c>
      <c r="E49" s="36">
        <v>1215.5666666666666</v>
      </c>
      <c r="F49" s="36">
        <v>1207.1833333333334</v>
      </c>
      <c r="G49" s="36">
        <v>1192.9166666666667</v>
      </c>
      <c r="H49" s="36">
        <v>1238.2166666666665</v>
      </c>
      <c r="I49" s="36">
        <v>1252.4833333333333</v>
      </c>
      <c r="J49" s="36">
        <v>1260.8666666666663</v>
      </c>
      <c r="K49" s="31">
        <v>1244.0999999999999</v>
      </c>
      <c r="L49" s="31">
        <v>1221.45</v>
      </c>
      <c r="M49" s="31">
        <v>1.5121100000000001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1123.75</v>
      </c>
      <c r="D50" s="36">
        <v>1127.25</v>
      </c>
      <c r="E50" s="36">
        <v>1115.25</v>
      </c>
      <c r="F50" s="36">
        <v>1106.75</v>
      </c>
      <c r="G50" s="36">
        <v>1094.75</v>
      </c>
      <c r="H50" s="36">
        <v>1135.75</v>
      </c>
      <c r="I50" s="36">
        <v>1147.75</v>
      </c>
      <c r="J50" s="36">
        <v>1156.25</v>
      </c>
      <c r="K50" s="31">
        <v>1139.25</v>
      </c>
      <c r="L50" s="31">
        <v>1118.75</v>
      </c>
      <c r="M50" s="31">
        <v>19.194420000000001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219.75</v>
      </c>
      <c r="D51" s="36">
        <v>221.03333333333333</v>
      </c>
      <c r="E51" s="36">
        <v>216.56666666666666</v>
      </c>
      <c r="F51" s="36">
        <v>213.38333333333333</v>
      </c>
      <c r="G51" s="36">
        <v>208.91666666666666</v>
      </c>
      <c r="H51" s="36">
        <v>224.21666666666667</v>
      </c>
      <c r="I51" s="36">
        <v>228.68333333333331</v>
      </c>
      <c r="J51" s="36">
        <v>231.86666666666667</v>
      </c>
      <c r="K51" s="31">
        <v>225.5</v>
      </c>
      <c r="L51" s="31">
        <v>217.85</v>
      </c>
      <c r="M51" s="31">
        <v>233.023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273.95</v>
      </c>
      <c r="D52" s="36">
        <v>274.73333333333335</v>
      </c>
      <c r="E52" s="36">
        <v>270.7166666666667</v>
      </c>
      <c r="F52" s="36">
        <v>267.48333333333335</v>
      </c>
      <c r="G52" s="36">
        <v>263.4666666666667</v>
      </c>
      <c r="H52" s="36">
        <v>277.9666666666667</v>
      </c>
      <c r="I52" s="36">
        <v>281.98333333333335</v>
      </c>
      <c r="J52" s="36">
        <v>285.2166666666667</v>
      </c>
      <c r="K52" s="31">
        <v>278.75</v>
      </c>
      <c r="L52" s="31">
        <v>271.5</v>
      </c>
      <c r="M52" s="31">
        <v>22.878450000000001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23022.35</v>
      </c>
      <c r="D53" s="36">
        <v>23092.116666666669</v>
      </c>
      <c r="E53" s="36">
        <v>22892.233333333337</v>
      </c>
      <c r="F53" s="36">
        <v>22762.116666666669</v>
      </c>
      <c r="G53" s="36">
        <v>22562.233333333337</v>
      </c>
      <c r="H53" s="36">
        <v>23222.233333333337</v>
      </c>
      <c r="I53" s="36">
        <v>23422.116666666669</v>
      </c>
      <c r="J53" s="36">
        <v>23552.233333333337</v>
      </c>
      <c r="K53" s="31">
        <v>23292</v>
      </c>
      <c r="L53" s="31">
        <v>22962</v>
      </c>
      <c r="M53" s="31">
        <v>0.45872000000000002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483.1</v>
      </c>
      <c r="D54" s="36">
        <v>483.0333333333333</v>
      </c>
      <c r="E54" s="36">
        <v>480.06666666666661</v>
      </c>
      <c r="F54" s="36">
        <v>477.0333333333333</v>
      </c>
      <c r="G54" s="36">
        <v>474.06666666666661</v>
      </c>
      <c r="H54" s="36">
        <v>486.06666666666661</v>
      </c>
      <c r="I54" s="36">
        <v>489.0333333333333</v>
      </c>
      <c r="J54" s="36">
        <v>492.06666666666661</v>
      </c>
      <c r="K54" s="31">
        <v>486</v>
      </c>
      <c r="L54" s="31">
        <v>480</v>
      </c>
      <c r="M54" s="31">
        <v>38.111379999999997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5166.3999999999996</v>
      </c>
      <c r="D55" s="36">
        <v>5185.7</v>
      </c>
      <c r="E55" s="36">
        <v>5126.0499999999993</v>
      </c>
      <c r="F55" s="36">
        <v>5085.7</v>
      </c>
      <c r="G55" s="36">
        <v>5026.0499999999993</v>
      </c>
      <c r="H55" s="36">
        <v>5226.0499999999993</v>
      </c>
      <c r="I55" s="36">
        <v>5285.6999999999989</v>
      </c>
      <c r="J55" s="36">
        <v>5326.0499999999993</v>
      </c>
      <c r="K55" s="31">
        <v>5245.35</v>
      </c>
      <c r="L55" s="31">
        <v>5145.3500000000004</v>
      </c>
      <c r="M55" s="31">
        <v>2.21679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477</v>
      </c>
      <c r="D56" s="36">
        <v>474.51666666666671</v>
      </c>
      <c r="E56" s="36">
        <v>466.83333333333343</v>
      </c>
      <c r="F56" s="36">
        <v>456.66666666666674</v>
      </c>
      <c r="G56" s="36">
        <v>448.98333333333346</v>
      </c>
      <c r="H56" s="36">
        <v>484.68333333333339</v>
      </c>
      <c r="I56" s="36">
        <v>492.36666666666667</v>
      </c>
      <c r="J56" s="36">
        <v>502.53333333333336</v>
      </c>
      <c r="K56" s="31">
        <v>482.2</v>
      </c>
      <c r="L56" s="31">
        <v>464.35</v>
      </c>
      <c r="M56" s="31">
        <v>51.877200000000002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451.95</v>
      </c>
      <c r="D57" s="36">
        <v>453.66666666666669</v>
      </c>
      <c r="E57" s="36">
        <v>447.43333333333339</v>
      </c>
      <c r="F57" s="36">
        <v>442.91666666666669</v>
      </c>
      <c r="G57" s="36">
        <v>436.68333333333339</v>
      </c>
      <c r="H57" s="36">
        <v>458.18333333333339</v>
      </c>
      <c r="I57" s="36">
        <v>464.41666666666663</v>
      </c>
      <c r="J57" s="36">
        <v>468.93333333333339</v>
      </c>
      <c r="K57" s="31">
        <v>459.9</v>
      </c>
      <c r="L57" s="31">
        <v>449.15</v>
      </c>
      <c r="M57" s="31">
        <v>4.7936699999999997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1261.05</v>
      </c>
      <c r="D58" s="36">
        <v>1258.75</v>
      </c>
      <c r="E58" s="36">
        <v>1244.5</v>
      </c>
      <c r="F58" s="36">
        <v>1227.95</v>
      </c>
      <c r="G58" s="36">
        <v>1213.7</v>
      </c>
      <c r="H58" s="36">
        <v>1275.3</v>
      </c>
      <c r="I58" s="36">
        <v>1289.55</v>
      </c>
      <c r="J58" s="36">
        <v>1306.0999999999999</v>
      </c>
      <c r="K58" s="31">
        <v>1273</v>
      </c>
      <c r="L58" s="31">
        <v>1242.2</v>
      </c>
      <c r="M58" s="31">
        <v>2.7468900000000001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1316.25</v>
      </c>
      <c r="D59" s="36">
        <v>1320.4166666666667</v>
      </c>
      <c r="E59" s="36">
        <v>1302.8833333333334</v>
      </c>
      <c r="F59" s="36">
        <v>1289.5166666666667</v>
      </c>
      <c r="G59" s="36">
        <v>1271.9833333333333</v>
      </c>
      <c r="H59" s="36">
        <v>1333.7833333333335</v>
      </c>
      <c r="I59" s="36">
        <v>1351.3166666666668</v>
      </c>
      <c r="J59" s="36">
        <v>1364.6833333333336</v>
      </c>
      <c r="K59" s="31">
        <v>1337.95</v>
      </c>
      <c r="L59" s="31">
        <v>1307.05</v>
      </c>
      <c r="M59" s="31">
        <v>3.5370400000000002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398.8</v>
      </c>
      <c r="D60" s="36">
        <v>394.91666666666669</v>
      </c>
      <c r="E60" s="36">
        <v>388.33333333333337</v>
      </c>
      <c r="F60" s="36">
        <v>377.86666666666667</v>
      </c>
      <c r="G60" s="36">
        <v>371.28333333333336</v>
      </c>
      <c r="H60" s="36">
        <v>405.38333333333338</v>
      </c>
      <c r="I60" s="36">
        <v>411.96666666666675</v>
      </c>
      <c r="J60" s="36">
        <v>422.43333333333339</v>
      </c>
      <c r="K60" s="31">
        <v>401.5</v>
      </c>
      <c r="L60" s="31">
        <v>384.45</v>
      </c>
      <c r="M60" s="31">
        <v>261.21433000000002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6283.4</v>
      </c>
      <c r="D61" s="36">
        <v>6353.8499999999995</v>
      </c>
      <c r="E61" s="36">
        <v>6193.7499999999991</v>
      </c>
      <c r="F61" s="36">
        <v>6104.0999999999995</v>
      </c>
      <c r="G61" s="36">
        <v>5943.9999999999991</v>
      </c>
      <c r="H61" s="36">
        <v>6443.4999999999991</v>
      </c>
      <c r="I61" s="36">
        <v>6603.5999999999995</v>
      </c>
      <c r="J61" s="36">
        <v>6693.2499999999991</v>
      </c>
      <c r="K61" s="31">
        <v>6513.95</v>
      </c>
      <c r="L61" s="31">
        <v>6264.2</v>
      </c>
      <c r="M61" s="31">
        <v>1.9150199999999999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2536.1999999999998</v>
      </c>
      <c r="D62" s="36">
        <v>2524</v>
      </c>
      <c r="E62" s="36">
        <v>2498</v>
      </c>
      <c r="F62" s="36">
        <v>2459.8000000000002</v>
      </c>
      <c r="G62" s="36">
        <v>2433.8000000000002</v>
      </c>
      <c r="H62" s="36">
        <v>2562.1999999999998</v>
      </c>
      <c r="I62" s="36">
        <v>2588.1999999999998</v>
      </c>
      <c r="J62" s="36">
        <v>2626.3999999999996</v>
      </c>
      <c r="K62" s="31">
        <v>2550</v>
      </c>
      <c r="L62" s="31">
        <v>2485.8000000000002</v>
      </c>
      <c r="M62" s="31">
        <v>2.2312599999999998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873.35</v>
      </c>
      <c r="D63" s="36">
        <v>877.5</v>
      </c>
      <c r="E63" s="36">
        <v>860.4</v>
      </c>
      <c r="F63" s="36">
        <v>847.44999999999993</v>
      </c>
      <c r="G63" s="36">
        <v>830.34999999999991</v>
      </c>
      <c r="H63" s="36">
        <v>890.45</v>
      </c>
      <c r="I63" s="36">
        <v>907.55</v>
      </c>
      <c r="J63" s="36">
        <v>920.50000000000011</v>
      </c>
      <c r="K63" s="31">
        <v>894.6</v>
      </c>
      <c r="L63" s="31">
        <v>864.55</v>
      </c>
      <c r="M63" s="31">
        <v>14.85117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1177.3499999999999</v>
      </c>
      <c r="D64" s="36">
        <v>1177.8</v>
      </c>
      <c r="E64" s="36">
        <v>1169.5999999999999</v>
      </c>
      <c r="F64" s="36">
        <v>1161.8499999999999</v>
      </c>
      <c r="G64" s="36">
        <v>1153.6499999999999</v>
      </c>
      <c r="H64" s="36">
        <v>1185.55</v>
      </c>
      <c r="I64" s="36">
        <v>1193.7500000000002</v>
      </c>
      <c r="J64" s="36">
        <v>1201.5</v>
      </c>
      <c r="K64" s="31">
        <v>1186</v>
      </c>
      <c r="L64" s="31">
        <v>1170.05</v>
      </c>
      <c r="M64" s="31">
        <v>0.59843999999999997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310.25</v>
      </c>
      <c r="D65" s="36">
        <v>311.53333333333336</v>
      </c>
      <c r="E65" s="36">
        <v>308.7166666666667</v>
      </c>
      <c r="F65" s="36">
        <v>307.18333333333334</v>
      </c>
      <c r="G65" s="36">
        <v>304.36666666666667</v>
      </c>
      <c r="H65" s="36">
        <v>313.06666666666672</v>
      </c>
      <c r="I65" s="36">
        <v>315.88333333333344</v>
      </c>
      <c r="J65" s="36">
        <v>317.41666666666674</v>
      </c>
      <c r="K65" s="31">
        <v>314.35000000000002</v>
      </c>
      <c r="L65" s="31">
        <v>310</v>
      </c>
      <c r="M65" s="31">
        <v>5.2777200000000004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2083.25</v>
      </c>
      <c r="D66" s="36">
        <v>2094.5</v>
      </c>
      <c r="E66" s="36">
        <v>2062.5500000000002</v>
      </c>
      <c r="F66" s="36">
        <v>2041.8500000000004</v>
      </c>
      <c r="G66" s="36">
        <v>2009.9000000000005</v>
      </c>
      <c r="H66" s="36">
        <v>2115.1999999999998</v>
      </c>
      <c r="I66" s="36">
        <v>2147.1499999999996</v>
      </c>
      <c r="J66" s="36">
        <v>2167.8499999999995</v>
      </c>
      <c r="K66" s="31">
        <v>2126.4499999999998</v>
      </c>
      <c r="L66" s="31">
        <v>2073.8000000000002</v>
      </c>
      <c r="M66" s="31">
        <v>1.02973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538.4</v>
      </c>
      <c r="D67" s="36">
        <v>539.76666666666677</v>
      </c>
      <c r="E67" s="36">
        <v>534.28333333333353</v>
      </c>
      <c r="F67" s="36">
        <v>530.16666666666674</v>
      </c>
      <c r="G67" s="36">
        <v>524.68333333333351</v>
      </c>
      <c r="H67" s="36">
        <v>543.88333333333355</v>
      </c>
      <c r="I67" s="36">
        <v>549.3666666666669</v>
      </c>
      <c r="J67" s="36">
        <v>553.48333333333358</v>
      </c>
      <c r="K67" s="31">
        <v>545.25</v>
      </c>
      <c r="L67" s="31">
        <v>535.65</v>
      </c>
      <c r="M67" s="31">
        <v>4.5889499999999996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2207.6999999999998</v>
      </c>
      <c r="D68" s="36">
        <v>2216.4</v>
      </c>
      <c r="E68" s="36">
        <v>2191.3000000000002</v>
      </c>
      <c r="F68" s="36">
        <v>2174.9</v>
      </c>
      <c r="G68" s="36">
        <v>2149.8000000000002</v>
      </c>
      <c r="H68" s="36">
        <v>2232.8000000000002</v>
      </c>
      <c r="I68" s="36">
        <v>2257.8999999999996</v>
      </c>
      <c r="J68" s="36">
        <v>2274.3000000000002</v>
      </c>
      <c r="K68" s="31">
        <v>2241.5</v>
      </c>
      <c r="L68" s="31">
        <v>2200</v>
      </c>
      <c r="M68" s="31">
        <v>0.56611999999999996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2318.3000000000002</v>
      </c>
      <c r="D69" s="36">
        <v>2333.6000000000004</v>
      </c>
      <c r="E69" s="36">
        <v>2280.0500000000006</v>
      </c>
      <c r="F69" s="36">
        <v>2241.8000000000002</v>
      </c>
      <c r="G69" s="36">
        <v>2188.2500000000005</v>
      </c>
      <c r="H69" s="36">
        <v>2371.8500000000008</v>
      </c>
      <c r="I69" s="36">
        <v>2425.4</v>
      </c>
      <c r="J69" s="36">
        <v>2463.650000000001</v>
      </c>
      <c r="K69" s="31">
        <v>2387.15</v>
      </c>
      <c r="L69" s="31">
        <v>2295.35</v>
      </c>
      <c r="M69" s="31">
        <v>1.4678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399.7</v>
      </c>
      <c r="D70" s="36">
        <v>399.23333333333335</v>
      </c>
      <c r="E70" s="36">
        <v>397.4666666666667</v>
      </c>
      <c r="F70" s="36">
        <v>395.23333333333335</v>
      </c>
      <c r="G70" s="36">
        <v>393.4666666666667</v>
      </c>
      <c r="H70" s="36">
        <v>401.4666666666667</v>
      </c>
      <c r="I70" s="36">
        <v>403.23333333333335</v>
      </c>
      <c r="J70" s="36">
        <v>405.4666666666667</v>
      </c>
      <c r="K70" s="31">
        <v>401</v>
      </c>
      <c r="L70" s="31">
        <v>397</v>
      </c>
      <c r="M70" s="31">
        <v>1.8466100000000001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181.8</v>
      </c>
      <c r="D71" s="36">
        <v>182.4</v>
      </c>
      <c r="E71" s="36">
        <v>180.70000000000002</v>
      </c>
      <c r="F71" s="36">
        <v>179.60000000000002</v>
      </c>
      <c r="G71" s="36">
        <v>177.90000000000003</v>
      </c>
      <c r="H71" s="36">
        <v>183.5</v>
      </c>
      <c r="I71" s="36">
        <v>185.2</v>
      </c>
      <c r="J71" s="36">
        <v>186.29999999999998</v>
      </c>
      <c r="K71" s="31">
        <v>184.1</v>
      </c>
      <c r="L71" s="31">
        <v>181.3</v>
      </c>
      <c r="M71" s="31">
        <v>7.1243100000000004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3649.55</v>
      </c>
      <c r="D72" s="36">
        <v>3671.4166666666665</v>
      </c>
      <c r="E72" s="36">
        <v>3615.1833333333329</v>
      </c>
      <c r="F72" s="36">
        <v>3580.8166666666666</v>
      </c>
      <c r="G72" s="36">
        <v>3524.583333333333</v>
      </c>
      <c r="H72" s="36">
        <v>3705.7833333333328</v>
      </c>
      <c r="I72" s="36">
        <v>3762.0166666666664</v>
      </c>
      <c r="J72" s="36">
        <v>3796.3833333333328</v>
      </c>
      <c r="K72" s="31">
        <v>3727.65</v>
      </c>
      <c r="L72" s="31">
        <v>3637.05</v>
      </c>
      <c r="M72" s="31">
        <v>1.13402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6019.2</v>
      </c>
      <c r="D73" s="36">
        <v>6066.4000000000005</v>
      </c>
      <c r="E73" s="36">
        <v>5957.8000000000011</v>
      </c>
      <c r="F73" s="36">
        <v>5896.4000000000005</v>
      </c>
      <c r="G73" s="36">
        <v>5787.8000000000011</v>
      </c>
      <c r="H73" s="36">
        <v>6127.8000000000011</v>
      </c>
      <c r="I73" s="36">
        <v>6236.4000000000015</v>
      </c>
      <c r="J73" s="36">
        <v>6297.8000000000011</v>
      </c>
      <c r="K73" s="31">
        <v>6175</v>
      </c>
      <c r="L73" s="31">
        <v>6005</v>
      </c>
      <c r="M73" s="31">
        <v>1.9363699999999999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777.05</v>
      </c>
      <c r="D74" s="36">
        <v>778.19999999999993</v>
      </c>
      <c r="E74" s="36">
        <v>767.84999999999991</v>
      </c>
      <c r="F74" s="36">
        <v>758.65</v>
      </c>
      <c r="G74" s="36">
        <v>748.3</v>
      </c>
      <c r="H74" s="36">
        <v>787.39999999999986</v>
      </c>
      <c r="I74" s="36">
        <v>797.75</v>
      </c>
      <c r="J74" s="36">
        <v>806.94999999999982</v>
      </c>
      <c r="K74" s="31">
        <v>788.55</v>
      </c>
      <c r="L74" s="31">
        <v>769</v>
      </c>
      <c r="M74" s="31">
        <v>39.601730000000003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3676.5</v>
      </c>
      <c r="D75" s="36">
        <v>3687.7999999999997</v>
      </c>
      <c r="E75" s="36">
        <v>3655.6999999999994</v>
      </c>
      <c r="F75" s="36">
        <v>3634.8999999999996</v>
      </c>
      <c r="G75" s="36">
        <v>3602.7999999999993</v>
      </c>
      <c r="H75" s="36">
        <v>3708.5999999999995</v>
      </c>
      <c r="I75" s="36">
        <v>3740.7</v>
      </c>
      <c r="J75" s="36">
        <v>3761.4999999999995</v>
      </c>
      <c r="K75" s="31">
        <v>3719.9</v>
      </c>
      <c r="L75" s="31">
        <v>3667</v>
      </c>
      <c r="M75" s="31">
        <v>3.40503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5635.4</v>
      </c>
      <c r="D76" s="36">
        <v>5655.1333333333341</v>
      </c>
      <c r="E76" s="36">
        <v>5610.2666666666682</v>
      </c>
      <c r="F76" s="36">
        <v>5585.1333333333341</v>
      </c>
      <c r="G76" s="36">
        <v>5540.2666666666682</v>
      </c>
      <c r="H76" s="36">
        <v>5680.2666666666682</v>
      </c>
      <c r="I76" s="36">
        <v>5725.133333333335</v>
      </c>
      <c r="J76" s="36">
        <v>5750.2666666666682</v>
      </c>
      <c r="K76" s="31">
        <v>5700</v>
      </c>
      <c r="L76" s="31">
        <v>5630</v>
      </c>
      <c r="M76" s="31">
        <v>0.67137999999999998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3697.6</v>
      </c>
      <c r="D77" s="36">
        <v>3703.5333333333333</v>
      </c>
      <c r="E77" s="36">
        <v>3669.1666666666665</v>
      </c>
      <c r="F77" s="36">
        <v>3640.7333333333331</v>
      </c>
      <c r="G77" s="36">
        <v>3606.3666666666663</v>
      </c>
      <c r="H77" s="36">
        <v>3731.9666666666667</v>
      </c>
      <c r="I77" s="36">
        <v>3766.3333333333335</v>
      </c>
      <c r="J77" s="36">
        <v>3794.7666666666669</v>
      </c>
      <c r="K77" s="31">
        <v>3737.9</v>
      </c>
      <c r="L77" s="31">
        <v>3675.1</v>
      </c>
      <c r="M77" s="31">
        <v>1.2204600000000001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2936.8</v>
      </c>
      <c r="D78" s="36">
        <v>2955.6333333333337</v>
      </c>
      <c r="E78" s="36">
        <v>2904.1166666666672</v>
      </c>
      <c r="F78" s="36">
        <v>2871.4333333333334</v>
      </c>
      <c r="G78" s="36">
        <v>2819.916666666667</v>
      </c>
      <c r="H78" s="36">
        <v>2988.3166666666675</v>
      </c>
      <c r="I78" s="36">
        <v>3039.8333333333339</v>
      </c>
      <c r="J78" s="36">
        <v>3072.5166666666678</v>
      </c>
      <c r="K78" s="31">
        <v>3007.15</v>
      </c>
      <c r="L78" s="31">
        <v>2922.95</v>
      </c>
      <c r="M78" s="31">
        <v>0.98482000000000003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145.55000000000001</v>
      </c>
      <c r="D79" s="36">
        <v>146.28333333333333</v>
      </c>
      <c r="E79" s="36">
        <v>144.46666666666667</v>
      </c>
      <c r="F79" s="36">
        <v>143.38333333333333</v>
      </c>
      <c r="G79" s="36">
        <v>141.56666666666666</v>
      </c>
      <c r="H79" s="36">
        <v>147.36666666666667</v>
      </c>
      <c r="I79" s="36">
        <v>149.18333333333334</v>
      </c>
      <c r="J79" s="36">
        <v>150.26666666666668</v>
      </c>
      <c r="K79" s="31">
        <v>148.1</v>
      </c>
      <c r="L79" s="31">
        <v>145.19999999999999</v>
      </c>
      <c r="M79" s="31">
        <v>89.299880000000002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3729.6</v>
      </c>
      <c r="D80" s="36">
        <v>3724.4500000000003</v>
      </c>
      <c r="E80" s="36">
        <v>3666.2500000000005</v>
      </c>
      <c r="F80" s="36">
        <v>3602.9</v>
      </c>
      <c r="G80" s="36">
        <v>3544.7000000000003</v>
      </c>
      <c r="H80" s="36">
        <v>3787.8000000000006</v>
      </c>
      <c r="I80" s="36">
        <v>3846.0000000000005</v>
      </c>
      <c r="J80" s="36">
        <v>3909.3500000000008</v>
      </c>
      <c r="K80" s="31">
        <v>3782.65</v>
      </c>
      <c r="L80" s="31">
        <v>3661.1</v>
      </c>
      <c r="M80" s="31">
        <v>0.59789000000000003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419</v>
      </c>
      <c r="D81" s="36">
        <v>417.90000000000003</v>
      </c>
      <c r="E81" s="36">
        <v>413.80000000000007</v>
      </c>
      <c r="F81" s="36">
        <v>408.6</v>
      </c>
      <c r="G81" s="36">
        <v>404.50000000000006</v>
      </c>
      <c r="H81" s="36">
        <v>423.10000000000008</v>
      </c>
      <c r="I81" s="36">
        <v>427.2000000000001</v>
      </c>
      <c r="J81" s="36">
        <v>432.40000000000009</v>
      </c>
      <c r="K81" s="31">
        <v>422</v>
      </c>
      <c r="L81" s="31">
        <v>412.7</v>
      </c>
      <c r="M81" s="31">
        <v>6.4554299999999998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166.45</v>
      </c>
      <c r="D82" s="36">
        <v>167.91666666666666</v>
      </c>
      <c r="E82" s="36">
        <v>164.0333333333333</v>
      </c>
      <c r="F82" s="36">
        <v>161.61666666666665</v>
      </c>
      <c r="G82" s="36">
        <v>157.73333333333329</v>
      </c>
      <c r="H82" s="36">
        <v>170.33333333333331</v>
      </c>
      <c r="I82" s="36">
        <v>174.2166666666667</v>
      </c>
      <c r="J82" s="36">
        <v>176.63333333333333</v>
      </c>
      <c r="K82" s="31">
        <v>171.8</v>
      </c>
      <c r="L82" s="31">
        <v>165.5</v>
      </c>
      <c r="M82" s="31">
        <v>260.69182999999998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1939.5</v>
      </c>
      <c r="D83" s="36">
        <v>1953.4833333333333</v>
      </c>
      <c r="E83" s="36">
        <v>1921.0166666666667</v>
      </c>
      <c r="F83" s="36">
        <v>1902.5333333333333</v>
      </c>
      <c r="G83" s="36">
        <v>1870.0666666666666</v>
      </c>
      <c r="H83" s="36">
        <v>1971.9666666666667</v>
      </c>
      <c r="I83" s="36">
        <v>2004.4333333333334</v>
      </c>
      <c r="J83" s="36">
        <v>2022.9166666666667</v>
      </c>
      <c r="K83" s="31">
        <v>1985.95</v>
      </c>
      <c r="L83" s="31">
        <v>1935</v>
      </c>
      <c r="M83" s="31">
        <v>0.43045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1126.55</v>
      </c>
      <c r="D84" s="36">
        <v>1132.5166666666667</v>
      </c>
      <c r="E84" s="36">
        <v>1110.0333333333333</v>
      </c>
      <c r="F84" s="36">
        <v>1093.5166666666667</v>
      </c>
      <c r="G84" s="36">
        <v>1071.0333333333333</v>
      </c>
      <c r="H84" s="36">
        <v>1149.0333333333333</v>
      </c>
      <c r="I84" s="36">
        <v>1171.5166666666664</v>
      </c>
      <c r="J84" s="36">
        <v>1188.0333333333333</v>
      </c>
      <c r="K84" s="31">
        <v>1155</v>
      </c>
      <c r="L84" s="31">
        <v>1116</v>
      </c>
      <c r="M84" s="31">
        <v>2.2845499999999999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2309.0500000000002</v>
      </c>
      <c r="D85" s="36">
        <v>2320.0166666666669</v>
      </c>
      <c r="E85" s="36">
        <v>2284.0833333333339</v>
      </c>
      <c r="F85" s="36">
        <v>2259.1166666666672</v>
      </c>
      <c r="G85" s="36">
        <v>2223.1833333333343</v>
      </c>
      <c r="H85" s="36">
        <v>2344.9833333333336</v>
      </c>
      <c r="I85" s="36">
        <v>2380.916666666667</v>
      </c>
      <c r="J85" s="36">
        <v>2405.8833333333332</v>
      </c>
      <c r="K85" s="31">
        <v>2355.9499999999998</v>
      </c>
      <c r="L85" s="31">
        <v>2295.0500000000002</v>
      </c>
      <c r="M85" s="31">
        <v>1.78508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2081.1999999999998</v>
      </c>
      <c r="D86" s="36">
        <v>2083.7000000000003</v>
      </c>
      <c r="E86" s="36">
        <v>2067.5000000000005</v>
      </c>
      <c r="F86" s="36">
        <v>2053.8000000000002</v>
      </c>
      <c r="G86" s="36">
        <v>2037.6000000000004</v>
      </c>
      <c r="H86" s="36">
        <v>2097.4000000000005</v>
      </c>
      <c r="I86" s="36">
        <v>2113.6000000000004</v>
      </c>
      <c r="J86" s="36">
        <v>2127.3000000000006</v>
      </c>
      <c r="K86" s="31">
        <v>2099.9</v>
      </c>
      <c r="L86" s="31">
        <v>2070</v>
      </c>
      <c r="M86" s="31">
        <v>1.3168200000000001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554.6</v>
      </c>
      <c r="D87" s="36">
        <v>552.68333333333339</v>
      </c>
      <c r="E87" s="36">
        <v>549.51666666666677</v>
      </c>
      <c r="F87" s="36">
        <v>544.43333333333339</v>
      </c>
      <c r="G87" s="36">
        <v>541.26666666666677</v>
      </c>
      <c r="H87" s="36">
        <v>557.76666666666677</v>
      </c>
      <c r="I87" s="36">
        <v>560.93333333333328</v>
      </c>
      <c r="J87" s="36">
        <v>566.01666666666677</v>
      </c>
      <c r="K87" s="31">
        <v>555.85</v>
      </c>
      <c r="L87" s="31">
        <v>547.6</v>
      </c>
      <c r="M87" s="31">
        <v>4.7141299999999999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3005.35</v>
      </c>
      <c r="D88" s="36">
        <v>3011.5500000000006</v>
      </c>
      <c r="E88" s="36">
        <v>2984.3500000000013</v>
      </c>
      <c r="F88" s="36">
        <v>2963.3500000000008</v>
      </c>
      <c r="G88" s="36">
        <v>2936.1500000000015</v>
      </c>
      <c r="H88" s="36">
        <v>3032.5500000000011</v>
      </c>
      <c r="I88" s="36">
        <v>3059.7500000000009</v>
      </c>
      <c r="J88" s="36">
        <v>3080.7500000000009</v>
      </c>
      <c r="K88" s="31">
        <v>3038.75</v>
      </c>
      <c r="L88" s="31">
        <v>2990.55</v>
      </c>
      <c r="M88" s="31">
        <v>5.3171400000000002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1375.6</v>
      </c>
      <c r="D89" s="36">
        <v>1379.8333333333333</v>
      </c>
      <c r="E89" s="36">
        <v>1365.7666666666664</v>
      </c>
      <c r="F89" s="36">
        <v>1355.9333333333332</v>
      </c>
      <c r="G89" s="36">
        <v>1341.8666666666663</v>
      </c>
      <c r="H89" s="36">
        <v>1389.6666666666665</v>
      </c>
      <c r="I89" s="36">
        <v>1403.7333333333336</v>
      </c>
      <c r="J89" s="36">
        <v>1413.5666666666666</v>
      </c>
      <c r="K89" s="31">
        <v>1393.9</v>
      </c>
      <c r="L89" s="31">
        <v>1370</v>
      </c>
      <c r="M89" s="31">
        <v>1.50156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1544</v>
      </c>
      <c r="D90" s="36">
        <v>1553.6833333333334</v>
      </c>
      <c r="E90" s="36">
        <v>1527.3666666666668</v>
      </c>
      <c r="F90" s="36">
        <v>1510.7333333333333</v>
      </c>
      <c r="G90" s="36">
        <v>1484.4166666666667</v>
      </c>
      <c r="H90" s="36">
        <v>1570.3166666666668</v>
      </c>
      <c r="I90" s="36">
        <v>1596.6333333333334</v>
      </c>
      <c r="J90" s="36">
        <v>1613.2666666666669</v>
      </c>
      <c r="K90" s="31">
        <v>1580</v>
      </c>
      <c r="L90" s="31">
        <v>1537.05</v>
      </c>
      <c r="M90" s="31">
        <v>9.6133199999999999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3405.85</v>
      </c>
      <c r="D91" s="36">
        <v>3437.3833333333332</v>
      </c>
      <c r="E91" s="36">
        <v>3363.8666666666663</v>
      </c>
      <c r="F91" s="36">
        <v>3321.8833333333332</v>
      </c>
      <c r="G91" s="36">
        <v>3248.3666666666663</v>
      </c>
      <c r="H91" s="36">
        <v>3479.3666666666663</v>
      </c>
      <c r="I91" s="36">
        <v>3552.8833333333328</v>
      </c>
      <c r="J91" s="36">
        <v>3594.8666666666663</v>
      </c>
      <c r="K91" s="31">
        <v>3510.9</v>
      </c>
      <c r="L91" s="31">
        <v>3395.4</v>
      </c>
      <c r="M91" s="31">
        <v>1.50014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1478.85</v>
      </c>
      <c r="D92" s="36">
        <v>1483.5166666666667</v>
      </c>
      <c r="E92" s="36">
        <v>1471.3333333333333</v>
      </c>
      <c r="F92" s="36">
        <v>1463.8166666666666</v>
      </c>
      <c r="G92" s="36">
        <v>1451.6333333333332</v>
      </c>
      <c r="H92" s="36">
        <v>1491.0333333333333</v>
      </c>
      <c r="I92" s="36">
        <v>1503.2166666666667</v>
      </c>
      <c r="J92" s="36">
        <v>1510.7333333333333</v>
      </c>
      <c r="K92" s="31">
        <v>1495.7</v>
      </c>
      <c r="L92" s="31">
        <v>1476</v>
      </c>
      <c r="M92" s="31">
        <v>129.20293000000001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608</v>
      </c>
      <c r="D93" s="36">
        <v>611.61666666666667</v>
      </c>
      <c r="E93" s="36">
        <v>603.73333333333335</v>
      </c>
      <c r="F93" s="36">
        <v>599.4666666666667</v>
      </c>
      <c r="G93" s="36">
        <v>591.58333333333337</v>
      </c>
      <c r="H93" s="36">
        <v>615.88333333333333</v>
      </c>
      <c r="I93" s="36">
        <v>623.76666666666677</v>
      </c>
      <c r="J93" s="36">
        <v>628.0333333333333</v>
      </c>
      <c r="K93" s="31">
        <v>619.5</v>
      </c>
      <c r="L93" s="31">
        <v>607.35</v>
      </c>
      <c r="M93" s="31">
        <v>11.942909999999999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4401.6499999999996</v>
      </c>
      <c r="D94" s="36">
        <v>4404.1166666666659</v>
      </c>
      <c r="E94" s="36">
        <v>4382.5333333333319</v>
      </c>
      <c r="F94" s="36">
        <v>4363.4166666666661</v>
      </c>
      <c r="G94" s="36">
        <v>4341.8333333333321</v>
      </c>
      <c r="H94" s="36">
        <v>4423.2333333333318</v>
      </c>
      <c r="I94" s="36">
        <v>4444.8166666666657</v>
      </c>
      <c r="J94" s="36">
        <v>4463.9333333333316</v>
      </c>
      <c r="K94" s="31">
        <v>4425.7</v>
      </c>
      <c r="L94" s="31">
        <v>4385</v>
      </c>
      <c r="M94" s="31">
        <v>1.1187199999999999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561.04999999999995</v>
      </c>
      <c r="D95" s="36">
        <v>562.05000000000007</v>
      </c>
      <c r="E95" s="36">
        <v>557.35000000000014</v>
      </c>
      <c r="F95" s="36">
        <v>553.65000000000009</v>
      </c>
      <c r="G95" s="36">
        <v>548.95000000000016</v>
      </c>
      <c r="H95" s="36">
        <v>565.75000000000011</v>
      </c>
      <c r="I95" s="36">
        <v>570.45000000000016</v>
      </c>
      <c r="J95" s="36">
        <v>574.15000000000009</v>
      </c>
      <c r="K95" s="31">
        <v>566.75</v>
      </c>
      <c r="L95" s="31">
        <v>558.35</v>
      </c>
      <c r="M95" s="31">
        <v>15.02352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468.65</v>
      </c>
      <c r="D96" s="36">
        <v>469.26666666666665</v>
      </c>
      <c r="E96" s="36">
        <v>463.5333333333333</v>
      </c>
      <c r="F96" s="36">
        <v>458.41666666666663</v>
      </c>
      <c r="G96" s="36">
        <v>452.68333333333328</v>
      </c>
      <c r="H96" s="36">
        <v>474.38333333333333</v>
      </c>
      <c r="I96" s="36">
        <v>480.11666666666667</v>
      </c>
      <c r="J96" s="36">
        <v>485.23333333333335</v>
      </c>
      <c r="K96" s="31">
        <v>475</v>
      </c>
      <c r="L96" s="31">
        <v>464.15</v>
      </c>
      <c r="M96" s="31">
        <v>43.354509999999998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2468.9</v>
      </c>
      <c r="D97" s="36">
        <v>2486</v>
      </c>
      <c r="E97" s="36">
        <v>2449</v>
      </c>
      <c r="F97" s="36">
        <v>2429.1</v>
      </c>
      <c r="G97" s="36">
        <v>2392.1</v>
      </c>
      <c r="H97" s="36">
        <v>2505.9</v>
      </c>
      <c r="I97" s="36">
        <v>2542.9</v>
      </c>
      <c r="J97" s="36">
        <v>2562.8000000000002</v>
      </c>
      <c r="K97" s="31">
        <v>2523</v>
      </c>
      <c r="L97" s="31">
        <v>2466.1</v>
      </c>
      <c r="M97" s="31">
        <v>24.676480000000002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315.14999999999998</v>
      </c>
      <c r="D98" s="36">
        <v>315.76666666666665</v>
      </c>
      <c r="E98" s="36">
        <v>313.88333333333333</v>
      </c>
      <c r="F98" s="36">
        <v>312.61666666666667</v>
      </c>
      <c r="G98" s="36">
        <v>310.73333333333335</v>
      </c>
      <c r="H98" s="36">
        <v>317.0333333333333</v>
      </c>
      <c r="I98" s="36">
        <v>318.91666666666663</v>
      </c>
      <c r="J98" s="36">
        <v>320.18333333333328</v>
      </c>
      <c r="K98" s="31">
        <v>317.64999999999998</v>
      </c>
      <c r="L98" s="31">
        <v>314.5</v>
      </c>
      <c r="M98" s="31">
        <v>4.0963700000000003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37506.6</v>
      </c>
      <c r="D99" s="36">
        <v>37476.200000000004</v>
      </c>
      <c r="E99" s="36">
        <v>37331.400000000009</v>
      </c>
      <c r="F99" s="36">
        <v>37156.200000000004</v>
      </c>
      <c r="G99" s="36">
        <v>37011.400000000009</v>
      </c>
      <c r="H99" s="36">
        <v>37651.400000000009</v>
      </c>
      <c r="I99" s="36">
        <v>37796.200000000012</v>
      </c>
      <c r="J99" s="36">
        <v>37971.400000000009</v>
      </c>
      <c r="K99" s="31">
        <v>37621</v>
      </c>
      <c r="L99" s="31">
        <v>37301</v>
      </c>
      <c r="M99" s="31">
        <v>1.5389999999999999E-2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1008.7</v>
      </c>
      <c r="D100" s="36">
        <v>1006.2333333333332</v>
      </c>
      <c r="E100" s="36">
        <v>997.76666666666642</v>
      </c>
      <c r="F100" s="36">
        <v>986.83333333333314</v>
      </c>
      <c r="G100" s="36">
        <v>978.36666666666633</v>
      </c>
      <c r="H100" s="36">
        <v>1017.1666666666665</v>
      </c>
      <c r="I100" s="36">
        <v>1025.6333333333334</v>
      </c>
      <c r="J100" s="36">
        <v>1036.5666666666666</v>
      </c>
      <c r="K100" s="31">
        <v>1014.7</v>
      </c>
      <c r="L100" s="31">
        <v>995.3</v>
      </c>
      <c r="M100" s="31">
        <v>87.888729999999995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1473.15</v>
      </c>
      <c r="D101" s="36">
        <v>1473.1166666666668</v>
      </c>
      <c r="E101" s="36">
        <v>1456.2333333333336</v>
      </c>
      <c r="F101" s="36">
        <v>1439.3166666666668</v>
      </c>
      <c r="G101" s="36">
        <v>1422.4333333333336</v>
      </c>
      <c r="H101" s="36">
        <v>1490.0333333333335</v>
      </c>
      <c r="I101" s="36">
        <v>1506.9166666666667</v>
      </c>
      <c r="J101" s="36">
        <v>1523.8333333333335</v>
      </c>
      <c r="K101" s="31">
        <v>1490</v>
      </c>
      <c r="L101" s="31">
        <v>1456.2</v>
      </c>
      <c r="M101" s="31">
        <v>1.77982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491.3</v>
      </c>
      <c r="D102" s="36">
        <v>491.90000000000003</v>
      </c>
      <c r="E102" s="36">
        <v>485.00000000000006</v>
      </c>
      <c r="F102" s="36">
        <v>478.70000000000005</v>
      </c>
      <c r="G102" s="36">
        <v>471.80000000000007</v>
      </c>
      <c r="H102" s="36">
        <v>498.20000000000005</v>
      </c>
      <c r="I102" s="36">
        <v>505.1</v>
      </c>
      <c r="J102" s="36">
        <v>511.40000000000003</v>
      </c>
      <c r="K102" s="31">
        <v>498.8</v>
      </c>
      <c r="L102" s="31">
        <v>485.6</v>
      </c>
      <c r="M102" s="31">
        <v>6.6131500000000001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15</v>
      </c>
      <c r="D103" s="36">
        <v>15.033333333333333</v>
      </c>
      <c r="E103" s="36">
        <v>14.816666666666666</v>
      </c>
      <c r="F103" s="36">
        <v>14.633333333333333</v>
      </c>
      <c r="G103" s="36">
        <v>14.416666666666666</v>
      </c>
      <c r="H103" s="36">
        <v>15.216666666666667</v>
      </c>
      <c r="I103" s="36">
        <v>15.433333333333332</v>
      </c>
      <c r="J103" s="36">
        <v>15.616666666666667</v>
      </c>
      <c r="K103" s="31">
        <v>15.25</v>
      </c>
      <c r="L103" s="31">
        <v>14.85</v>
      </c>
      <c r="M103" s="31">
        <v>1668.55611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87.7</v>
      </c>
      <c r="D104" s="36">
        <v>86.966666666666683</v>
      </c>
      <c r="E104" s="36">
        <v>86.03333333333336</v>
      </c>
      <c r="F104" s="36">
        <v>84.366666666666674</v>
      </c>
      <c r="G104" s="36">
        <v>83.433333333333351</v>
      </c>
      <c r="H104" s="36">
        <v>88.633333333333368</v>
      </c>
      <c r="I104" s="36">
        <v>89.566666666666677</v>
      </c>
      <c r="J104" s="36">
        <v>91.233333333333377</v>
      </c>
      <c r="K104" s="31">
        <v>87.9</v>
      </c>
      <c r="L104" s="31">
        <v>85.3</v>
      </c>
      <c r="M104" s="31">
        <v>279.00268999999997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443.7</v>
      </c>
      <c r="D105" s="36">
        <v>445.01666666666665</v>
      </c>
      <c r="E105" s="36">
        <v>440.18333333333328</v>
      </c>
      <c r="F105" s="36">
        <v>436.66666666666663</v>
      </c>
      <c r="G105" s="36">
        <v>431.83333333333326</v>
      </c>
      <c r="H105" s="36">
        <v>448.5333333333333</v>
      </c>
      <c r="I105" s="36">
        <v>453.36666666666667</v>
      </c>
      <c r="J105" s="36">
        <v>456.88333333333333</v>
      </c>
      <c r="K105" s="31">
        <v>449.85</v>
      </c>
      <c r="L105" s="31">
        <v>441.5</v>
      </c>
      <c r="M105" s="31">
        <v>9.8112499999999994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479.1</v>
      </c>
      <c r="D106" s="36">
        <v>479.95000000000005</v>
      </c>
      <c r="E106" s="36">
        <v>473.60000000000008</v>
      </c>
      <c r="F106" s="36">
        <v>468.1</v>
      </c>
      <c r="G106" s="36">
        <v>461.75000000000006</v>
      </c>
      <c r="H106" s="36">
        <v>485.4500000000001</v>
      </c>
      <c r="I106" s="36">
        <v>491.8</v>
      </c>
      <c r="J106" s="36">
        <v>497.30000000000013</v>
      </c>
      <c r="K106" s="31">
        <v>486.3</v>
      </c>
      <c r="L106" s="31">
        <v>474.45</v>
      </c>
      <c r="M106" s="31">
        <v>22.562390000000001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459.95</v>
      </c>
      <c r="D107" s="36">
        <v>455.43333333333334</v>
      </c>
      <c r="E107" s="36">
        <v>447.26666666666665</v>
      </c>
      <c r="F107" s="36">
        <v>434.58333333333331</v>
      </c>
      <c r="G107" s="36">
        <v>426.41666666666663</v>
      </c>
      <c r="H107" s="36">
        <v>468.11666666666667</v>
      </c>
      <c r="I107" s="36">
        <v>476.2833333333333</v>
      </c>
      <c r="J107" s="36">
        <v>488.9666666666667</v>
      </c>
      <c r="K107" s="31">
        <v>463.6</v>
      </c>
      <c r="L107" s="31">
        <v>442.75</v>
      </c>
      <c r="M107" s="31">
        <v>24.824000000000002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3044.65</v>
      </c>
      <c r="D108" s="36">
        <v>3046.6166666666668</v>
      </c>
      <c r="E108" s="36">
        <v>3029.0333333333338</v>
      </c>
      <c r="F108" s="36">
        <v>3013.416666666667</v>
      </c>
      <c r="G108" s="36">
        <v>2995.8333333333339</v>
      </c>
      <c r="H108" s="36">
        <v>3062.2333333333336</v>
      </c>
      <c r="I108" s="36">
        <v>3079.8166666666666</v>
      </c>
      <c r="J108" s="36">
        <v>3095.4333333333334</v>
      </c>
      <c r="K108" s="31">
        <v>3064.2</v>
      </c>
      <c r="L108" s="31">
        <v>3031</v>
      </c>
      <c r="M108" s="31">
        <v>0.73014999999999997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1535.35</v>
      </c>
      <c r="D109" s="36">
        <v>1545.75</v>
      </c>
      <c r="E109" s="36">
        <v>1519.6</v>
      </c>
      <c r="F109" s="36">
        <v>1503.85</v>
      </c>
      <c r="G109" s="36">
        <v>1477.6999999999998</v>
      </c>
      <c r="H109" s="36">
        <v>1561.5</v>
      </c>
      <c r="I109" s="36">
        <v>1587.65</v>
      </c>
      <c r="J109" s="36">
        <v>1603.4</v>
      </c>
      <c r="K109" s="31">
        <v>1571.9</v>
      </c>
      <c r="L109" s="31">
        <v>1530</v>
      </c>
      <c r="M109" s="31">
        <v>31.58588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215.6</v>
      </c>
      <c r="D110" s="36">
        <v>217.51666666666665</v>
      </c>
      <c r="E110" s="36">
        <v>212.33333333333331</v>
      </c>
      <c r="F110" s="36">
        <v>209.06666666666666</v>
      </c>
      <c r="G110" s="36">
        <v>203.88333333333333</v>
      </c>
      <c r="H110" s="36">
        <v>220.7833333333333</v>
      </c>
      <c r="I110" s="36">
        <v>225.96666666666664</v>
      </c>
      <c r="J110" s="36">
        <v>229.23333333333329</v>
      </c>
      <c r="K110" s="31">
        <v>222.7</v>
      </c>
      <c r="L110" s="31">
        <v>214.25</v>
      </c>
      <c r="M110" s="31">
        <v>46.57009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1648.85</v>
      </c>
      <c r="D111" s="36">
        <v>1654.3666666666668</v>
      </c>
      <c r="E111" s="36">
        <v>1639.4833333333336</v>
      </c>
      <c r="F111" s="36">
        <v>1630.1166666666668</v>
      </c>
      <c r="G111" s="36">
        <v>1615.2333333333336</v>
      </c>
      <c r="H111" s="36">
        <v>1663.7333333333336</v>
      </c>
      <c r="I111" s="36">
        <v>1678.6166666666668</v>
      </c>
      <c r="J111" s="36">
        <v>1687.9833333333336</v>
      </c>
      <c r="K111" s="31">
        <v>1669.25</v>
      </c>
      <c r="L111" s="31">
        <v>1645</v>
      </c>
      <c r="M111" s="31">
        <v>11.581440000000001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148.05000000000001</v>
      </c>
      <c r="D112" s="36">
        <v>148.68333333333337</v>
      </c>
      <c r="E112" s="36">
        <v>146.96666666666673</v>
      </c>
      <c r="F112" s="36">
        <v>145.88333333333335</v>
      </c>
      <c r="G112" s="36">
        <v>144.16666666666671</v>
      </c>
      <c r="H112" s="36">
        <v>149.76666666666674</v>
      </c>
      <c r="I112" s="36">
        <v>151.48333333333338</v>
      </c>
      <c r="J112" s="36">
        <v>152.56666666666675</v>
      </c>
      <c r="K112" s="31">
        <v>150.4</v>
      </c>
      <c r="L112" s="31">
        <v>147.6</v>
      </c>
      <c r="M112" s="31">
        <v>164.29974000000001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1077.7</v>
      </c>
      <c r="D113" s="36">
        <v>1085.7333333333333</v>
      </c>
      <c r="E113" s="36">
        <v>1063.9666666666667</v>
      </c>
      <c r="F113" s="36">
        <v>1050.2333333333333</v>
      </c>
      <c r="G113" s="36">
        <v>1028.4666666666667</v>
      </c>
      <c r="H113" s="36">
        <v>1099.4666666666667</v>
      </c>
      <c r="I113" s="36">
        <v>1121.2333333333336</v>
      </c>
      <c r="J113" s="36">
        <v>1134.9666666666667</v>
      </c>
      <c r="K113" s="31">
        <v>1107.5</v>
      </c>
      <c r="L113" s="31">
        <v>1072</v>
      </c>
      <c r="M113" s="31">
        <v>1.194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1027</v>
      </c>
      <c r="D114" s="36">
        <v>1023.3333333333334</v>
      </c>
      <c r="E114" s="36">
        <v>997.66666666666674</v>
      </c>
      <c r="F114" s="36">
        <v>968.33333333333337</v>
      </c>
      <c r="G114" s="36">
        <v>942.66666666666674</v>
      </c>
      <c r="H114" s="36">
        <v>1052.6666666666667</v>
      </c>
      <c r="I114" s="36">
        <v>1078.3333333333335</v>
      </c>
      <c r="J114" s="36">
        <v>1107.6666666666667</v>
      </c>
      <c r="K114" s="31">
        <v>1049</v>
      </c>
      <c r="L114" s="31">
        <v>994</v>
      </c>
      <c r="M114" s="31">
        <v>207.24019999999999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176.25</v>
      </c>
      <c r="D115" s="36">
        <v>172.85</v>
      </c>
      <c r="E115" s="36">
        <v>169.45</v>
      </c>
      <c r="F115" s="36">
        <v>162.65</v>
      </c>
      <c r="G115" s="36">
        <v>159.25</v>
      </c>
      <c r="H115" s="36">
        <v>179.64999999999998</v>
      </c>
      <c r="I115" s="36">
        <v>183.05</v>
      </c>
      <c r="J115" s="36">
        <v>189.84999999999997</v>
      </c>
      <c r="K115" s="31">
        <v>176.25</v>
      </c>
      <c r="L115" s="31">
        <v>166.05</v>
      </c>
      <c r="M115" s="31">
        <v>978.72275000000002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468.4</v>
      </c>
      <c r="D116" s="36">
        <v>470.4666666666667</v>
      </c>
      <c r="E116" s="36">
        <v>465.93333333333339</v>
      </c>
      <c r="F116" s="36">
        <v>463.4666666666667</v>
      </c>
      <c r="G116" s="36">
        <v>458.93333333333339</v>
      </c>
      <c r="H116" s="36">
        <v>472.93333333333339</v>
      </c>
      <c r="I116" s="36">
        <v>477.4666666666667</v>
      </c>
      <c r="J116" s="36">
        <v>479.93333333333339</v>
      </c>
      <c r="K116" s="31">
        <v>475</v>
      </c>
      <c r="L116" s="31">
        <v>468</v>
      </c>
      <c r="M116" s="31">
        <v>32.96407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729.75</v>
      </c>
      <c r="D117" s="36">
        <v>731.36666666666667</v>
      </c>
      <c r="E117" s="36">
        <v>724.7833333333333</v>
      </c>
      <c r="F117" s="36">
        <v>719.81666666666661</v>
      </c>
      <c r="G117" s="36">
        <v>713.23333333333323</v>
      </c>
      <c r="H117" s="36">
        <v>736.33333333333337</v>
      </c>
      <c r="I117" s="36">
        <v>742.91666666666663</v>
      </c>
      <c r="J117" s="36">
        <v>747.88333333333344</v>
      </c>
      <c r="K117" s="31">
        <v>737.95</v>
      </c>
      <c r="L117" s="31">
        <v>726.4</v>
      </c>
      <c r="M117" s="31">
        <v>8.7676700000000007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510.65</v>
      </c>
      <c r="D118" s="36">
        <v>508.81666666666661</v>
      </c>
      <c r="E118" s="36">
        <v>502.83333333333326</v>
      </c>
      <c r="F118" s="36">
        <v>495.01666666666665</v>
      </c>
      <c r="G118" s="36">
        <v>489.0333333333333</v>
      </c>
      <c r="H118" s="36">
        <v>516.63333333333321</v>
      </c>
      <c r="I118" s="36">
        <v>522.61666666666656</v>
      </c>
      <c r="J118" s="36">
        <v>530.43333333333317</v>
      </c>
      <c r="K118" s="31">
        <v>514.79999999999995</v>
      </c>
      <c r="L118" s="31">
        <v>501</v>
      </c>
      <c r="M118" s="31">
        <v>26.64227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808.2</v>
      </c>
      <c r="D119" s="36">
        <v>812.4</v>
      </c>
      <c r="E119" s="36">
        <v>802</v>
      </c>
      <c r="F119" s="36">
        <v>795.80000000000007</v>
      </c>
      <c r="G119" s="36">
        <v>785.40000000000009</v>
      </c>
      <c r="H119" s="36">
        <v>818.59999999999991</v>
      </c>
      <c r="I119" s="36">
        <v>828.99999999999977</v>
      </c>
      <c r="J119" s="36">
        <v>835.19999999999982</v>
      </c>
      <c r="K119" s="31">
        <v>822.8</v>
      </c>
      <c r="L119" s="31">
        <v>806.2</v>
      </c>
      <c r="M119" s="31">
        <v>5.0653899999999998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523.20000000000005</v>
      </c>
      <c r="D120" s="36">
        <v>526.9666666666667</v>
      </c>
      <c r="E120" s="36">
        <v>518.08333333333337</v>
      </c>
      <c r="F120" s="36">
        <v>512.9666666666667</v>
      </c>
      <c r="G120" s="36">
        <v>504.08333333333337</v>
      </c>
      <c r="H120" s="36">
        <v>532.08333333333337</v>
      </c>
      <c r="I120" s="36">
        <v>540.96666666666658</v>
      </c>
      <c r="J120" s="36">
        <v>546.08333333333337</v>
      </c>
      <c r="K120" s="31">
        <v>535.85</v>
      </c>
      <c r="L120" s="31">
        <v>521.85</v>
      </c>
      <c r="M120" s="31">
        <v>6.5704900000000004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1806.8</v>
      </c>
      <c r="D121" s="36">
        <v>1798.1166666666668</v>
      </c>
      <c r="E121" s="36">
        <v>1766.7833333333335</v>
      </c>
      <c r="F121" s="36">
        <v>1726.7666666666667</v>
      </c>
      <c r="G121" s="36">
        <v>1695.4333333333334</v>
      </c>
      <c r="H121" s="36">
        <v>1838.1333333333337</v>
      </c>
      <c r="I121" s="36">
        <v>1869.4666666666667</v>
      </c>
      <c r="J121" s="36">
        <v>1909.4833333333338</v>
      </c>
      <c r="K121" s="31">
        <v>1829.45</v>
      </c>
      <c r="L121" s="31">
        <v>1758.1</v>
      </c>
      <c r="M121" s="31">
        <v>54.560200000000002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166.9</v>
      </c>
      <c r="D122" s="36">
        <v>167.78333333333333</v>
      </c>
      <c r="E122" s="36">
        <v>165.76666666666665</v>
      </c>
      <c r="F122" s="36">
        <v>164.63333333333333</v>
      </c>
      <c r="G122" s="36">
        <v>162.61666666666665</v>
      </c>
      <c r="H122" s="36">
        <v>168.91666666666666</v>
      </c>
      <c r="I122" s="36">
        <v>170.93333333333337</v>
      </c>
      <c r="J122" s="36">
        <v>172.06666666666666</v>
      </c>
      <c r="K122" s="31">
        <v>169.8</v>
      </c>
      <c r="L122" s="31">
        <v>166.65</v>
      </c>
      <c r="M122" s="31">
        <v>22.09825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2424.75</v>
      </c>
      <c r="D123" s="36">
        <v>2433.0833333333335</v>
      </c>
      <c r="E123" s="36">
        <v>2396.666666666667</v>
      </c>
      <c r="F123" s="36">
        <v>2368.5833333333335</v>
      </c>
      <c r="G123" s="36">
        <v>2332.166666666667</v>
      </c>
      <c r="H123" s="36">
        <v>2461.166666666667</v>
      </c>
      <c r="I123" s="36">
        <v>2497.5833333333339</v>
      </c>
      <c r="J123" s="36">
        <v>2525.666666666667</v>
      </c>
      <c r="K123" s="31">
        <v>2469.5</v>
      </c>
      <c r="L123" s="31">
        <v>2405</v>
      </c>
      <c r="M123" s="31">
        <v>0.90442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401.85</v>
      </c>
      <c r="D124" s="36">
        <v>405.13333333333338</v>
      </c>
      <c r="E124" s="36">
        <v>396.11666666666679</v>
      </c>
      <c r="F124" s="36">
        <v>390.38333333333338</v>
      </c>
      <c r="G124" s="36">
        <v>381.36666666666679</v>
      </c>
      <c r="H124" s="36">
        <v>410.86666666666679</v>
      </c>
      <c r="I124" s="36">
        <v>419.88333333333333</v>
      </c>
      <c r="J124" s="36">
        <v>425.61666666666679</v>
      </c>
      <c r="K124" s="31">
        <v>414.15</v>
      </c>
      <c r="L124" s="31">
        <v>399.4</v>
      </c>
      <c r="M124" s="31">
        <v>10.190910000000001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577.75</v>
      </c>
      <c r="D125" s="36">
        <v>580.86666666666667</v>
      </c>
      <c r="E125" s="36">
        <v>572.88333333333333</v>
      </c>
      <c r="F125" s="36">
        <v>568.01666666666665</v>
      </c>
      <c r="G125" s="36">
        <v>560.0333333333333</v>
      </c>
      <c r="H125" s="36">
        <v>585.73333333333335</v>
      </c>
      <c r="I125" s="36">
        <v>593.7166666666667</v>
      </c>
      <c r="J125" s="36">
        <v>598.58333333333337</v>
      </c>
      <c r="K125" s="31">
        <v>588.85</v>
      </c>
      <c r="L125" s="31">
        <v>576</v>
      </c>
      <c r="M125" s="31">
        <v>8.8669399999999996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936.85</v>
      </c>
      <c r="D126" s="36">
        <v>930.5</v>
      </c>
      <c r="E126" s="36">
        <v>912.55</v>
      </c>
      <c r="F126" s="36">
        <v>888.25</v>
      </c>
      <c r="G126" s="36">
        <v>870.3</v>
      </c>
      <c r="H126" s="36">
        <v>954.8</v>
      </c>
      <c r="I126" s="36">
        <v>972.75</v>
      </c>
      <c r="J126" s="36">
        <v>997.05</v>
      </c>
      <c r="K126" s="31">
        <v>948.45</v>
      </c>
      <c r="L126" s="31">
        <v>906.2</v>
      </c>
      <c r="M126" s="31">
        <v>74.899460000000005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3634.5</v>
      </c>
      <c r="D127" s="36">
        <v>3641.85</v>
      </c>
      <c r="E127" s="36">
        <v>3613.7</v>
      </c>
      <c r="F127" s="36">
        <v>3592.9</v>
      </c>
      <c r="G127" s="36">
        <v>3564.75</v>
      </c>
      <c r="H127" s="36">
        <v>3662.6499999999996</v>
      </c>
      <c r="I127" s="36">
        <v>3690.8</v>
      </c>
      <c r="J127" s="36">
        <v>3711.5999999999995</v>
      </c>
      <c r="K127" s="31">
        <v>3670</v>
      </c>
      <c r="L127" s="31">
        <v>3621.05</v>
      </c>
      <c r="M127" s="31">
        <v>4.6851399999999996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5656.75</v>
      </c>
      <c r="D128" s="36">
        <v>5663.916666666667</v>
      </c>
      <c r="E128" s="36">
        <v>5617.8333333333339</v>
      </c>
      <c r="F128" s="36">
        <v>5578.916666666667</v>
      </c>
      <c r="G128" s="36">
        <v>5532.8333333333339</v>
      </c>
      <c r="H128" s="36">
        <v>5702.8333333333339</v>
      </c>
      <c r="I128" s="36">
        <v>5748.9166666666679</v>
      </c>
      <c r="J128" s="36">
        <v>5787.8333333333339</v>
      </c>
      <c r="K128" s="31">
        <v>5710</v>
      </c>
      <c r="L128" s="31">
        <v>5625</v>
      </c>
      <c r="M128" s="31">
        <v>2.2222200000000001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5416.15</v>
      </c>
      <c r="D129" s="36">
        <v>5428.4333333333334</v>
      </c>
      <c r="E129" s="36">
        <v>5372.7166666666672</v>
      </c>
      <c r="F129" s="36">
        <v>5329.2833333333338</v>
      </c>
      <c r="G129" s="36">
        <v>5273.5666666666675</v>
      </c>
      <c r="H129" s="36">
        <v>5471.8666666666668</v>
      </c>
      <c r="I129" s="36">
        <v>5527.5833333333321</v>
      </c>
      <c r="J129" s="36">
        <v>5571.0166666666664</v>
      </c>
      <c r="K129" s="31">
        <v>5484.15</v>
      </c>
      <c r="L129" s="31">
        <v>5385</v>
      </c>
      <c r="M129" s="31">
        <v>0.90264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1410.95</v>
      </c>
      <c r="D130" s="36">
        <v>1421.9333333333334</v>
      </c>
      <c r="E130" s="36">
        <v>1395.0666666666668</v>
      </c>
      <c r="F130" s="36">
        <v>1379.1833333333334</v>
      </c>
      <c r="G130" s="36">
        <v>1352.3166666666668</v>
      </c>
      <c r="H130" s="36">
        <v>1437.8166666666668</v>
      </c>
      <c r="I130" s="36">
        <v>1464.6833333333336</v>
      </c>
      <c r="J130" s="36">
        <v>1480.5666666666668</v>
      </c>
      <c r="K130" s="31">
        <v>1448.8</v>
      </c>
      <c r="L130" s="31">
        <v>1406.05</v>
      </c>
      <c r="M130" s="31">
        <v>2.5732200000000001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1622.3</v>
      </c>
      <c r="D131" s="36">
        <v>1637.4166666666667</v>
      </c>
      <c r="E131" s="36">
        <v>1600.8833333333334</v>
      </c>
      <c r="F131" s="36">
        <v>1579.4666666666667</v>
      </c>
      <c r="G131" s="36">
        <v>1542.9333333333334</v>
      </c>
      <c r="H131" s="36">
        <v>1658.8333333333335</v>
      </c>
      <c r="I131" s="36">
        <v>1695.3666666666668</v>
      </c>
      <c r="J131" s="36">
        <v>1716.7833333333335</v>
      </c>
      <c r="K131" s="31">
        <v>1673.95</v>
      </c>
      <c r="L131" s="31">
        <v>1616</v>
      </c>
      <c r="M131" s="31">
        <v>7.1130000000000004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281.60000000000002</v>
      </c>
      <c r="D132" s="36">
        <v>281.38333333333338</v>
      </c>
      <c r="E132" s="36">
        <v>277.76666666666677</v>
      </c>
      <c r="F132" s="36">
        <v>273.93333333333339</v>
      </c>
      <c r="G132" s="36">
        <v>270.31666666666678</v>
      </c>
      <c r="H132" s="36">
        <v>285.21666666666675</v>
      </c>
      <c r="I132" s="36">
        <v>288.83333333333343</v>
      </c>
      <c r="J132" s="36">
        <v>292.66666666666674</v>
      </c>
      <c r="K132" s="31">
        <v>285</v>
      </c>
      <c r="L132" s="31">
        <v>277.55</v>
      </c>
      <c r="M132" s="31">
        <v>11.12252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2168.9</v>
      </c>
      <c r="D133" s="36">
        <v>2176.2999999999997</v>
      </c>
      <c r="E133" s="36">
        <v>2152.5999999999995</v>
      </c>
      <c r="F133" s="36">
        <v>2136.2999999999997</v>
      </c>
      <c r="G133" s="36">
        <v>2112.5999999999995</v>
      </c>
      <c r="H133" s="36">
        <v>2192.5999999999995</v>
      </c>
      <c r="I133" s="36">
        <v>2216.2999999999993</v>
      </c>
      <c r="J133" s="36">
        <v>2232.5999999999995</v>
      </c>
      <c r="K133" s="31">
        <v>2200</v>
      </c>
      <c r="L133" s="31">
        <v>2160</v>
      </c>
      <c r="M133" s="31">
        <v>0.26434999999999997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523.79999999999995</v>
      </c>
      <c r="D134" s="36">
        <v>525.9</v>
      </c>
      <c r="E134" s="36">
        <v>520.9</v>
      </c>
      <c r="F134" s="36">
        <v>518</v>
      </c>
      <c r="G134" s="36">
        <v>513</v>
      </c>
      <c r="H134" s="36">
        <v>528.79999999999995</v>
      </c>
      <c r="I134" s="36">
        <v>533.79999999999995</v>
      </c>
      <c r="J134" s="36">
        <v>536.69999999999993</v>
      </c>
      <c r="K134" s="31">
        <v>530.9</v>
      </c>
      <c r="L134" s="31">
        <v>523</v>
      </c>
      <c r="M134" s="31">
        <v>3.22899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9972.5499999999993</v>
      </c>
      <c r="D135" s="36">
        <v>9992.8333333333339</v>
      </c>
      <c r="E135" s="36">
        <v>9918.6666666666679</v>
      </c>
      <c r="F135" s="36">
        <v>9864.7833333333347</v>
      </c>
      <c r="G135" s="36">
        <v>9790.6166666666686</v>
      </c>
      <c r="H135" s="36">
        <v>10046.716666666667</v>
      </c>
      <c r="I135" s="36">
        <v>10120.883333333335</v>
      </c>
      <c r="J135" s="36">
        <v>10174.766666666666</v>
      </c>
      <c r="K135" s="31">
        <v>10067</v>
      </c>
      <c r="L135" s="31">
        <v>9938.9500000000007</v>
      </c>
      <c r="M135" s="31">
        <v>0.92601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748.9</v>
      </c>
      <c r="D136" s="36">
        <v>746.86666666666679</v>
      </c>
      <c r="E136" s="36">
        <v>735.73333333333358</v>
      </c>
      <c r="F136" s="36">
        <v>722.56666666666683</v>
      </c>
      <c r="G136" s="36">
        <v>711.43333333333362</v>
      </c>
      <c r="H136" s="36">
        <v>760.03333333333353</v>
      </c>
      <c r="I136" s="36">
        <v>771.16666666666674</v>
      </c>
      <c r="J136" s="36">
        <v>784.33333333333348</v>
      </c>
      <c r="K136" s="31">
        <v>758</v>
      </c>
      <c r="L136" s="31">
        <v>733.7</v>
      </c>
      <c r="M136" s="31">
        <v>3.96997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1108.75</v>
      </c>
      <c r="D137" s="36">
        <v>1100.25</v>
      </c>
      <c r="E137" s="36">
        <v>1088.5</v>
      </c>
      <c r="F137" s="36">
        <v>1068.25</v>
      </c>
      <c r="G137" s="36">
        <v>1056.5</v>
      </c>
      <c r="H137" s="36">
        <v>1120.5</v>
      </c>
      <c r="I137" s="36">
        <v>1132.25</v>
      </c>
      <c r="J137" s="36">
        <v>1152.5</v>
      </c>
      <c r="K137" s="31">
        <v>1112</v>
      </c>
      <c r="L137" s="31">
        <v>1080</v>
      </c>
      <c r="M137" s="31">
        <v>4.2432600000000003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889.15</v>
      </c>
      <c r="D138" s="36">
        <v>896.48333333333323</v>
      </c>
      <c r="E138" s="36">
        <v>877.76666666666642</v>
      </c>
      <c r="F138" s="36">
        <v>866.38333333333321</v>
      </c>
      <c r="G138" s="36">
        <v>847.6666666666664</v>
      </c>
      <c r="H138" s="36">
        <v>907.86666666666645</v>
      </c>
      <c r="I138" s="36">
        <v>926.58333333333337</v>
      </c>
      <c r="J138" s="36">
        <v>937.96666666666647</v>
      </c>
      <c r="K138" s="31">
        <v>915.2</v>
      </c>
      <c r="L138" s="31">
        <v>885.1</v>
      </c>
      <c r="M138" s="31">
        <v>3.0122399999999998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107.4</v>
      </c>
      <c r="D139" s="36">
        <v>108.25</v>
      </c>
      <c r="E139" s="36">
        <v>106.15</v>
      </c>
      <c r="F139" s="36">
        <v>104.9</v>
      </c>
      <c r="G139" s="36">
        <v>102.80000000000001</v>
      </c>
      <c r="H139" s="36">
        <v>109.5</v>
      </c>
      <c r="I139" s="36">
        <v>111.6</v>
      </c>
      <c r="J139" s="36">
        <v>112.85</v>
      </c>
      <c r="K139" s="31">
        <v>110.35</v>
      </c>
      <c r="L139" s="31">
        <v>107</v>
      </c>
      <c r="M139" s="31">
        <v>71.052490000000006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2586.5500000000002</v>
      </c>
      <c r="D140" s="36">
        <v>2587.65</v>
      </c>
      <c r="E140" s="36">
        <v>2558.9</v>
      </c>
      <c r="F140" s="36">
        <v>2531.25</v>
      </c>
      <c r="G140" s="36">
        <v>2502.5</v>
      </c>
      <c r="H140" s="36">
        <v>2615.3000000000002</v>
      </c>
      <c r="I140" s="36">
        <v>2644.05</v>
      </c>
      <c r="J140" s="36">
        <v>2671.7000000000003</v>
      </c>
      <c r="K140" s="31">
        <v>2616.4</v>
      </c>
      <c r="L140" s="31">
        <v>2560</v>
      </c>
      <c r="M140" s="31">
        <v>3.3053400000000002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145363.35</v>
      </c>
      <c r="D141" s="36">
        <v>144027.16666666666</v>
      </c>
      <c r="E141" s="36">
        <v>141558.18333333332</v>
      </c>
      <c r="F141" s="36">
        <v>137753.01666666666</v>
      </c>
      <c r="G141" s="36">
        <v>135284.03333333333</v>
      </c>
      <c r="H141" s="36">
        <v>147832.33333333331</v>
      </c>
      <c r="I141" s="36">
        <v>150301.31666666665</v>
      </c>
      <c r="J141" s="36">
        <v>154106.48333333331</v>
      </c>
      <c r="K141" s="31">
        <v>146496.15</v>
      </c>
      <c r="L141" s="31">
        <v>140222</v>
      </c>
      <c r="M141" s="31">
        <v>0.15816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62.6</v>
      </c>
      <c r="D142" s="36">
        <v>62.216666666666669</v>
      </c>
      <c r="E142" s="36">
        <v>61.733333333333334</v>
      </c>
      <c r="F142" s="36">
        <v>60.866666666666667</v>
      </c>
      <c r="G142" s="36">
        <v>60.383333333333333</v>
      </c>
      <c r="H142" s="36">
        <v>63.083333333333336</v>
      </c>
      <c r="I142" s="36">
        <v>63.56666666666667</v>
      </c>
      <c r="J142" s="36">
        <v>64.433333333333337</v>
      </c>
      <c r="K142" s="31">
        <v>62.7</v>
      </c>
      <c r="L142" s="31">
        <v>61.35</v>
      </c>
      <c r="M142" s="31">
        <v>24.263500000000001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1411.35</v>
      </c>
      <c r="D143" s="36">
        <v>1421.2166666666665</v>
      </c>
      <c r="E143" s="36">
        <v>1396.133333333333</v>
      </c>
      <c r="F143" s="36">
        <v>1380.9166666666665</v>
      </c>
      <c r="G143" s="36">
        <v>1355.833333333333</v>
      </c>
      <c r="H143" s="36">
        <v>1436.4333333333329</v>
      </c>
      <c r="I143" s="36">
        <v>1461.5166666666664</v>
      </c>
      <c r="J143" s="36">
        <v>1476.7333333333329</v>
      </c>
      <c r="K143" s="31">
        <v>1446.3</v>
      </c>
      <c r="L143" s="31">
        <v>1406</v>
      </c>
      <c r="M143" s="31">
        <v>0.89959999999999996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5026.05</v>
      </c>
      <c r="D144" s="36">
        <v>5074.5666666666666</v>
      </c>
      <c r="E144" s="36">
        <v>4961.4833333333336</v>
      </c>
      <c r="F144" s="36">
        <v>4896.916666666667</v>
      </c>
      <c r="G144" s="36">
        <v>4783.8333333333339</v>
      </c>
      <c r="H144" s="36">
        <v>5139.1333333333332</v>
      </c>
      <c r="I144" s="36">
        <v>5252.2166666666672</v>
      </c>
      <c r="J144" s="36">
        <v>5316.7833333333328</v>
      </c>
      <c r="K144" s="31">
        <v>5187.6499999999996</v>
      </c>
      <c r="L144" s="31">
        <v>5010</v>
      </c>
      <c r="M144" s="31">
        <v>0.45234999999999997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3442.4</v>
      </c>
      <c r="D145" s="36">
        <v>3455.65</v>
      </c>
      <c r="E145" s="36">
        <v>3403.2000000000003</v>
      </c>
      <c r="F145" s="36">
        <v>3364</v>
      </c>
      <c r="G145" s="36">
        <v>3311.55</v>
      </c>
      <c r="H145" s="36">
        <v>3494.8500000000004</v>
      </c>
      <c r="I145" s="36">
        <v>3547.3</v>
      </c>
      <c r="J145" s="36">
        <v>3586.5000000000005</v>
      </c>
      <c r="K145" s="31">
        <v>3508.1</v>
      </c>
      <c r="L145" s="31">
        <v>3416.45</v>
      </c>
      <c r="M145" s="31">
        <v>1.1471800000000001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2479.9499999999998</v>
      </c>
      <c r="D146" s="36">
        <v>2491.9166666666665</v>
      </c>
      <c r="E146" s="36">
        <v>2458.833333333333</v>
      </c>
      <c r="F146" s="36">
        <v>2437.7166666666667</v>
      </c>
      <c r="G146" s="36">
        <v>2404.6333333333332</v>
      </c>
      <c r="H146" s="36">
        <v>2513.0333333333328</v>
      </c>
      <c r="I146" s="36">
        <v>2546.1166666666659</v>
      </c>
      <c r="J146" s="36">
        <v>2567.2333333333327</v>
      </c>
      <c r="K146" s="31">
        <v>2525</v>
      </c>
      <c r="L146" s="31">
        <v>2470.8000000000002</v>
      </c>
      <c r="M146" s="31">
        <v>4.4559199999999999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80.5</v>
      </c>
      <c r="D147" s="36">
        <v>80.05</v>
      </c>
      <c r="E147" s="36">
        <v>75.099999999999994</v>
      </c>
      <c r="F147" s="36">
        <v>69.7</v>
      </c>
      <c r="G147" s="36">
        <v>64.75</v>
      </c>
      <c r="H147" s="36">
        <v>85.449999999999989</v>
      </c>
      <c r="I147" s="36">
        <v>90.4</v>
      </c>
      <c r="J147" s="36">
        <v>95.799999999999983</v>
      </c>
      <c r="K147" s="31">
        <v>85</v>
      </c>
      <c r="L147" s="31">
        <v>74.650000000000006</v>
      </c>
      <c r="M147" s="31">
        <v>2614.4764799999998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212.85</v>
      </c>
      <c r="D148" s="36">
        <v>213.68333333333331</v>
      </c>
      <c r="E148" s="36">
        <v>209.61666666666662</v>
      </c>
      <c r="F148" s="36">
        <v>206.3833333333333</v>
      </c>
      <c r="G148" s="36">
        <v>202.31666666666661</v>
      </c>
      <c r="H148" s="36">
        <v>216.91666666666663</v>
      </c>
      <c r="I148" s="36">
        <v>220.98333333333329</v>
      </c>
      <c r="J148" s="36">
        <v>224.21666666666664</v>
      </c>
      <c r="K148" s="31">
        <v>217.75</v>
      </c>
      <c r="L148" s="31">
        <v>210.45</v>
      </c>
      <c r="M148" s="31">
        <v>157.81744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308.2</v>
      </c>
      <c r="D149" s="36">
        <v>309.76666666666665</v>
      </c>
      <c r="E149" s="36">
        <v>304.68333333333328</v>
      </c>
      <c r="F149" s="36">
        <v>301.16666666666663</v>
      </c>
      <c r="G149" s="36">
        <v>296.08333333333326</v>
      </c>
      <c r="H149" s="36">
        <v>313.2833333333333</v>
      </c>
      <c r="I149" s="36">
        <v>318.36666666666667</v>
      </c>
      <c r="J149" s="36">
        <v>321.88333333333333</v>
      </c>
      <c r="K149" s="31">
        <v>314.85000000000002</v>
      </c>
      <c r="L149" s="31">
        <v>306.25</v>
      </c>
      <c r="M149" s="31">
        <v>106.52124999999999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170.8</v>
      </c>
      <c r="D150" s="36">
        <v>171.66666666666666</v>
      </c>
      <c r="E150" s="36">
        <v>169.13333333333333</v>
      </c>
      <c r="F150" s="36">
        <v>167.46666666666667</v>
      </c>
      <c r="G150" s="36">
        <v>164.93333333333334</v>
      </c>
      <c r="H150" s="36">
        <v>173.33333333333331</v>
      </c>
      <c r="I150" s="36">
        <v>175.86666666666667</v>
      </c>
      <c r="J150" s="36">
        <v>177.5333333333333</v>
      </c>
      <c r="K150" s="31">
        <v>174.2</v>
      </c>
      <c r="L150" s="31">
        <v>170</v>
      </c>
      <c r="M150" s="31">
        <v>14.736230000000001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1504.2</v>
      </c>
      <c r="D151" s="36">
        <v>1511.3500000000001</v>
      </c>
      <c r="E151" s="36">
        <v>1483.8500000000004</v>
      </c>
      <c r="F151" s="36">
        <v>1463.5000000000002</v>
      </c>
      <c r="G151" s="36">
        <v>1436.0000000000005</v>
      </c>
      <c r="H151" s="36">
        <v>1531.7000000000003</v>
      </c>
      <c r="I151" s="36">
        <v>1559.1999999999998</v>
      </c>
      <c r="J151" s="36">
        <v>1579.5500000000002</v>
      </c>
      <c r="K151" s="31">
        <v>1538.85</v>
      </c>
      <c r="L151" s="31">
        <v>1491</v>
      </c>
      <c r="M151" s="31">
        <v>2.93269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6700.5</v>
      </c>
      <c r="D152" s="36">
        <v>6767.5</v>
      </c>
      <c r="E152" s="36">
        <v>6555</v>
      </c>
      <c r="F152" s="36">
        <v>6409.5</v>
      </c>
      <c r="G152" s="36">
        <v>6197</v>
      </c>
      <c r="H152" s="36">
        <v>6913</v>
      </c>
      <c r="I152" s="36">
        <v>7125.5</v>
      </c>
      <c r="J152" s="36">
        <v>7271</v>
      </c>
      <c r="K152" s="31">
        <v>6980</v>
      </c>
      <c r="L152" s="31">
        <v>6622</v>
      </c>
      <c r="M152" s="31">
        <v>4.3921999999999999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420.2</v>
      </c>
      <c r="D153" s="36">
        <v>421.4666666666667</v>
      </c>
      <c r="E153" s="36">
        <v>412.13333333333338</v>
      </c>
      <c r="F153" s="36">
        <v>404.06666666666666</v>
      </c>
      <c r="G153" s="36">
        <v>394.73333333333335</v>
      </c>
      <c r="H153" s="36">
        <v>429.53333333333342</v>
      </c>
      <c r="I153" s="36">
        <v>438.86666666666667</v>
      </c>
      <c r="J153" s="36">
        <v>446.93333333333345</v>
      </c>
      <c r="K153" s="31">
        <v>430.8</v>
      </c>
      <c r="L153" s="31">
        <v>413.4</v>
      </c>
      <c r="M153" s="31">
        <v>46.341209999999997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242.05</v>
      </c>
      <c r="D154" s="36">
        <v>242.65</v>
      </c>
      <c r="E154" s="36">
        <v>239.85000000000002</v>
      </c>
      <c r="F154" s="36">
        <v>237.65</v>
      </c>
      <c r="G154" s="36">
        <v>234.85000000000002</v>
      </c>
      <c r="H154" s="36">
        <v>244.85000000000002</v>
      </c>
      <c r="I154" s="36">
        <v>247.65000000000003</v>
      </c>
      <c r="J154" s="36">
        <v>249.85000000000002</v>
      </c>
      <c r="K154" s="31">
        <v>245.45</v>
      </c>
      <c r="L154" s="31">
        <v>240.45</v>
      </c>
      <c r="M154" s="31">
        <v>151.33785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37473.9</v>
      </c>
      <c r="D155" s="36">
        <v>37557.966666666667</v>
      </c>
      <c r="E155" s="36">
        <v>37215.933333333334</v>
      </c>
      <c r="F155" s="36">
        <v>36957.966666666667</v>
      </c>
      <c r="G155" s="36">
        <v>36615.933333333334</v>
      </c>
      <c r="H155" s="36">
        <v>37815.933333333334</v>
      </c>
      <c r="I155" s="36">
        <v>38157.966666666674</v>
      </c>
      <c r="J155" s="36">
        <v>38415.933333333334</v>
      </c>
      <c r="K155" s="31">
        <v>37900</v>
      </c>
      <c r="L155" s="31">
        <v>37300</v>
      </c>
      <c r="M155" s="31">
        <v>7.6759999999999995E-2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1556.4</v>
      </c>
      <c r="D156" s="36">
        <v>1566.1333333333332</v>
      </c>
      <c r="E156" s="36">
        <v>1538.2666666666664</v>
      </c>
      <c r="F156" s="36">
        <v>1520.1333333333332</v>
      </c>
      <c r="G156" s="36">
        <v>1492.2666666666664</v>
      </c>
      <c r="H156" s="36">
        <v>1584.2666666666664</v>
      </c>
      <c r="I156" s="36">
        <v>1612.1333333333332</v>
      </c>
      <c r="J156" s="36">
        <v>1630.2666666666664</v>
      </c>
      <c r="K156" s="31">
        <v>1594</v>
      </c>
      <c r="L156" s="31">
        <v>1548</v>
      </c>
      <c r="M156" s="31">
        <v>1.1504399999999999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785.3</v>
      </c>
      <c r="D157" s="36">
        <v>787.1</v>
      </c>
      <c r="E157" s="36">
        <v>776.2</v>
      </c>
      <c r="F157" s="36">
        <v>767.1</v>
      </c>
      <c r="G157" s="36">
        <v>756.2</v>
      </c>
      <c r="H157" s="36">
        <v>796.2</v>
      </c>
      <c r="I157" s="36">
        <v>807.09999999999991</v>
      </c>
      <c r="J157" s="36">
        <v>816.2</v>
      </c>
      <c r="K157" s="31">
        <v>798</v>
      </c>
      <c r="L157" s="31">
        <v>778</v>
      </c>
      <c r="M157" s="31">
        <v>46.134979999999999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895.8</v>
      </c>
      <c r="D158" s="36">
        <v>897.7833333333333</v>
      </c>
      <c r="E158" s="36">
        <v>891.01666666666665</v>
      </c>
      <c r="F158" s="36">
        <v>886.23333333333335</v>
      </c>
      <c r="G158" s="36">
        <v>879.4666666666667</v>
      </c>
      <c r="H158" s="36">
        <v>902.56666666666661</v>
      </c>
      <c r="I158" s="36">
        <v>909.33333333333326</v>
      </c>
      <c r="J158" s="36">
        <v>914.11666666666656</v>
      </c>
      <c r="K158" s="31">
        <v>904.55</v>
      </c>
      <c r="L158" s="31">
        <v>893</v>
      </c>
      <c r="M158" s="31">
        <v>3.55674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7921.55</v>
      </c>
      <c r="D159" s="36">
        <v>7915.5166666666664</v>
      </c>
      <c r="E159" s="36">
        <v>7866.0333333333328</v>
      </c>
      <c r="F159" s="36">
        <v>7810.5166666666664</v>
      </c>
      <c r="G159" s="36">
        <v>7761.0333333333328</v>
      </c>
      <c r="H159" s="36">
        <v>7971.0333333333328</v>
      </c>
      <c r="I159" s="36">
        <v>8020.5166666666664</v>
      </c>
      <c r="J159" s="36">
        <v>8076.0333333333328</v>
      </c>
      <c r="K159" s="31">
        <v>7965</v>
      </c>
      <c r="L159" s="31">
        <v>7860</v>
      </c>
      <c r="M159" s="31">
        <v>1.3606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246.8</v>
      </c>
      <c r="D160" s="36">
        <v>247.45000000000002</v>
      </c>
      <c r="E160" s="36">
        <v>244.40000000000003</v>
      </c>
      <c r="F160" s="36">
        <v>242.00000000000003</v>
      </c>
      <c r="G160" s="36">
        <v>238.95000000000005</v>
      </c>
      <c r="H160" s="36">
        <v>249.85000000000002</v>
      </c>
      <c r="I160" s="36">
        <v>252.90000000000003</v>
      </c>
      <c r="J160" s="36">
        <v>255.3</v>
      </c>
      <c r="K160" s="31">
        <v>250.5</v>
      </c>
      <c r="L160" s="31">
        <v>245.05</v>
      </c>
      <c r="M160" s="31">
        <v>42.338949999999997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418.9</v>
      </c>
      <c r="D161" s="36">
        <v>419.3</v>
      </c>
      <c r="E161" s="36">
        <v>413.3</v>
      </c>
      <c r="F161" s="36">
        <v>407.7</v>
      </c>
      <c r="G161" s="36">
        <v>401.7</v>
      </c>
      <c r="H161" s="36">
        <v>424.90000000000003</v>
      </c>
      <c r="I161" s="36">
        <v>430.90000000000003</v>
      </c>
      <c r="J161" s="36">
        <v>436.50000000000006</v>
      </c>
      <c r="K161" s="31">
        <v>425.3</v>
      </c>
      <c r="L161" s="31">
        <v>413.7</v>
      </c>
      <c r="M161" s="31">
        <v>166.64725999999999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17274.7</v>
      </c>
      <c r="D162" s="36">
        <v>17283.033333333336</v>
      </c>
      <c r="E162" s="36">
        <v>17191.666666666672</v>
      </c>
      <c r="F162" s="36">
        <v>17108.633333333335</v>
      </c>
      <c r="G162" s="36">
        <v>17017.26666666667</v>
      </c>
      <c r="H162" s="36">
        <v>17366.066666666673</v>
      </c>
      <c r="I162" s="36">
        <v>17457.433333333334</v>
      </c>
      <c r="J162" s="36">
        <v>17540.466666666674</v>
      </c>
      <c r="K162" s="31">
        <v>17374.400000000001</v>
      </c>
      <c r="L162" s="31">
        <v>17200</v>
      </c>
      <c r="M162" s="31">
        <v>7.4200000000000004E-3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2677.5</v>
      </c>
      <c r="D163" s="36">
        <v>2687.6333333333332</v>
      </c>
      <c r="E163" s="36">
        <v>2664.8666666666663</v>
      </c>
      <c r="F163" s="36">
        <v>2652.2333333333331</v>
      </c>
      <c r="G163" s="36">
        <v>2629.4666666666662</v>
      </c>
      <c r="H163" s="36">
        <v>2700.2666666666664</v>
      </c>
      <c r="I163" s="36">
        <v>2723.0333333333328</v>
      </c>
      <c r="J163" s="36">
        <v>2735.6666666666665</v>
      </c>
      <c r="K163" s="31">
        <v>2710.4</v>
      </c>
      <c r="L163" s="31">
        <v>2675</v>
      </c>
      <c r="M163" s="31">
        <v>0.81777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3382.4</v>
      </c>
      <c r="D164" s="36">
        <v>3396.9833333333336</v>
      </c>
      <c r="E164" s="36">
        <v>3365.416666666667</v>
      </c>
      <c r="F164" s="36">
        <v>3348.4333333333334</v>
      </c>
      <c r="G164" s="36">
        <v>3316.8666666666668</v>
      </c>
      <c r="H164" s="36">
        <v>3413.9666666666672</v>
      </c>
      <c r="I164" s="36">
        <v>3445.5333333333338</v>
      </c>
      <c r="J164" s="36">
        <v>3462.5166666666673</v>
      </c>
      <c r="K164" s="31">
        <v>3428.55</v>
      </c>
      <c r="L164" s="31">
        <v>3380</v>
      </c>
      <c r="M164" s="31">
        <v>1.17042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105</v>
      </c>
      <c r="D165" s="36">
        <v>104.43333333333332</v>
      </c>
      <c r="E165" s="36">
        <v>103.16666666666664</v>
      </c>
      <c r="F165" s="36">
        <v>101.33333333333331</v>
      </c>
      <c r="G165" s="36">
        <v>100.06666666666663</v>
      </c>
      <c r="H165" s="36">
        <v>106.26666666666665</v>
      </c>
      <c r="I165" s="36">
        <v>107.53333333333333</v>
      </c>
      <c r="J165" s="36">
        <v>109.36666666666666</v>
      </c>
      <c r="K165" s="31">
        <v>105.7</v>
      </c>
      <c r="L165" s="31">
        <v>102.6</v>
      </c>
      <c r="M165" s="31">
        <v>519.01229000000001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868</v>
      </c>
      <c r="D166" s="36">
        <v>877.33333333333337</v>
      </c>
      <c r="E166" s="36">
        <v>852.66666666666674</v>
      </c>
      <c r="F166" s="36">
        <v>837.33333333333337</v>
      </c>
      <c r="G166" s="36">
        <v>812.66666666666674</v>
      </c>
      <c r="H166" s="36">
        <v>892.66666666666674</v>
      </c>
      <c r="I166" s="36">
        <v>917.33333333333348</v>
      </c>
      <c r="J166" s="36">
        <v>932.66666666666674</v>
      </c>
      <c r="K166" s="31">
        <v>902</v>
      </c>
      <c r="L166" s="31">
        <v>862</v>
      </c>
      <c r="M166" s="31">
        <v>1.0653699999999999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4335.3500000000004</v>
      </c>
      <c r="D167" s="36">
        <v>4368.7833333333338</v>
      </c>
      <c r="E167" s="36">
        <v>4287.5666666666675</v>
      </c>
      <c r="F167" s="36">
        <v>4239.7833333333338</v>
      </c>
      <c r="G167" s="36">
        <v>4158.5666666666675</v>
      </c>
      <c r="H167" s="36">
        <v>4416.5666666666675</v>
      </c>
      <c r="I167" s="36">
        <v>4497.7833333333328</v>
      </c>
      <c r="J167" s="36">
        <v>4545.5666666666675</v>
      </c>
      <c r="K167" s="31">
        <v>4450</v>
      </c>
      <c r="L167" s="31">
        <v>4321</v>
      </c>
      <c r="M167" s="31">
        <v>5.12155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490.35</v>
      </c>
      <c r="D168" s="36">
        <v>497.13333333333338</v>
      </c>
      <c r="E168" s="36">
        <v>479.76666666666677</v>
      </c>
      <c r="F168" s="36">
        <v>469.18333333333339</v>
      </c>
      <c r="G168" s="36">
        <v>451.81666666666678</v>
      </c>
      <c r="H168" s="36">
        <v>507.71666666666675</v>
      </c>
      <c r="I168" s="36">
        <v>525.08333333333348</v>
      </c>
      <c r="J168" s="36">
        <v>535.66666666666674</v>
      </c>
      <c r="K168" s="31">
        <v>514.5</v>
      </c>
      <c r="L168" s="31">
        <v>486.55</v>
      </c>
      <c r="M168" s="31">
        <v>26.42071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237.2</v>
      </c>
      <c r="D169" s="36">
        <v>238.16666666666666</v>
      </c>
      <c r="E169" s="36">
        <v>235.5333333333333</v>
      </c>
      <c r="F169" s="36">
        <v>233.86666666666665</v>
      </c>
      <c r="G169" s="36">
        <v>231.23333333333329</v>
      </c>
      <c r="H169" s="36">
        <v>239.83333333333331</v>
      </c>
      <c r="I169" s="36">
        <v>242.4666666666667</v>
      </c>
      <c r="J169" s="36">
        <v>244.13333333333333</v>
      </c>
      <c r="K169" s="31">
        <v>240.8</v>
      </c>
      <c r="L169" s="31">
        <v>236.5</v>
      </c>
      <c r="M169" s="31">
        <v>64.918700000000001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1286.7</v>
      </c>
      <c r="D170" s="36">
        <v>1295.6000000000001</v>
      </c>
      <c r="E170" s="36">
        <v>1273.5000000000002</v>
      </c>
      <c r="F170" s="36">
        <v>1260.3000000000002</v>
      </c>
      <c r="G170" s="36">
        <v>1238.2000000000003</v>
      </c>
      <c r="H170" s="36">
        <v>1308.8000000000002</v>
      </c>
      <c r="I170" s="36">
        <v>1330.9</v>
      </c>
      <c r="J170" s="36">
        <v>1344.1000000000001</v>
      </c>
      <c r="K170" s="31">
        <v>1317.7</v>
      </c>
      <c r="L170" s="31">
        <v>1282.4000000000001</v>
      </c>
      <c r="M170" s="31">
        <v>2.72214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956.85</v>
      </c>
      <c r="D171" s="36">
        <v>958.21666666666658</v>
      </c>
      <c r="E171" s="36">
        <v>953.43333333333317</v>
      </c>
      <c r="F171" s="36">
        <v>950.01666666666654</v>
      </c>
      <c r="G171" s="36">
        <v>945.23333333333312</v>
      </c>
      <c r="H171" s="36">
        <v>961.63333333333321</v>
      </c>
      <c r="I171" s="36">
        <v>966.41666666666674</v>
      </c>
      <c r="J171" s="36">
        <v>969.83333333333326</v>
      </c>
      <c r="K171" s="31">
        <v>963</v>
      </c>
      <c r="L171" s="31">
        <v>954.8</v>
      </c>
      <c r="M171" s="31">
        <v>0.67879999999999996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460.15</v>
      </c>
      <c r="D172" s="36">
        <v>461.41666666666669</v>
      </c>
      <c r="E172" s="36">
        <v>451.83333333333337</v>
      </c>
      <c r="F172" s="36">
        <v>443.51666666666671</v>
      </c>
      <c r="G172" s="36">
        <v>433.93333333333339</v>
      </c>
      <c r="H172" s="36">
        <v>469.73333333333335</v>
      </c>
      <c r="I172" s="36">
        <v>479.31666666666672</v>
      </c>
      <c r="J172" s="36">
        <v>487.63333333333333</v>
      </c>
      <c r="K172" s="31">
        <v>471</v>
      </c>
      <c r="L172" s="31">
        <v>453.1</v>
      </c>
      <c r="M172" s="31">
        <v>168.39510999999999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2713.3</v>
      </c>
      <c r="D173" s="36">
        <v>2726.75</v>
      </c>
      <c r="E173" s="36">
        <v>2686.55</v>
      </c>
      <c r="F173" s="36">
        <v>2659.8</v>
      </c>
      <c r="G173" s="36">
        <v>2619.6000000000004</v>
      </c>
      <c r="H173" s="36">
        <v>2753.5</v>
      </c>
      <c r="I173" s="36">
        <v>2793.7</v>
      </c>
      <c r="J173" s="36">
        <v>2820.45</v>
      </c>
      <c r="K173" s="31">
        <v>2766.95</v>
      </c>
      <c r="L173" s="31">
        <v>2700</v>
      </c>
      <c r="M173" s="31">
        <v>36.416969999999999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114.9</v>
      </c>
      <c r="D174" s="36">
        <v>114.85000000000001</v>
      </c>
      <c r="E174" s="36">
        <v>113.70000000000002</v>
      </c>
      <c r="F174" s="36">
        <v>112.50000000000001</v>
      </c>
      <c r="G174" s="36">
        <v>111.35000000000002</v>
      </c>
      <c r="H174" s="36">
        <v>116.05000000000001</v>
      </c>
      <c r="I174" s="36">
        <v>117.20000000000002</v>
      </c>
      <c r="J174" s="36">
        <v>118.4</v>
      </c>
      <c r="K174" s="31">
        <v>116</v>
      </c>
      <c r="L174" s="31">
        <v>113.65</v>
      </c>
      <c r="M174" s="31">
        <v>148.13493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744.75</v>
      </c>
      <c r="D175" s="36">
        <v>746.18333333333339</v>
      </c>
      <c r="E175" s="36">
        <v>739.71666666666681</v>
      </c>
      <c r="F175" s="36">
        <v>734.68333333333339</v>
      </c>
      <c r="G175" s="36">
        <v>728.21666666666681</v>
      </c>
      <c r="H175" s="36">
        <v>751.21666666666681</v>
      </c>
      <c r="I175" s="36">
        <v>757.68333333333351</v>
      </c>
      <c r="J175" s="36">
        <v>762.71666666666681</v>
      </c>
      <c r="K175" s="31">
        <v>752.65</v>
      </c>
      <c r="L175" s="31">
        <v>741.15</v>
      </c>
      <c r="M175" s="31">
        <v>4.8788200000000002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1442.2</v>
      </c>
      <c r="D176" s="36">
        <v>1442.7166666666665</v>
      </c>
      <c r="E176" s="36">
        <v>1431.083333333333</v>
      </c>
      <c r="F176" s="36">
        <v>1419.9666666666665</v>
      </c>
      <c r="G176" s="36">
        <v>1408.333333333333</v>
      </c>
      <c r="H176" s="36">
        <v>1453.833333333333</v>
      </c>
      <c r="I176" s="36">
        <v>1465.4666666666667</v>
      </c>
      <c r="J176" s="36">
        <v>1476.583333333333</v>
      </c>
      <c r="K176" s="31">
        <v>1454.35</v>
      </c>
      <c r="L176" s="31">
        <v>1431.6</v>
      </c>
      <c r="M176" s="31">
        <v>4.6330200000000001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631.4</v>
      </c>
      <c r="D177" s="36">
        <v>629.76666666666654</v>
      </c>
      <c r="E177" s="36">
        <v>625.73333333333312</v>
      </c>
      <c r="F177" s="36">
        <v>620.06666666666661</v>
      </c>
      <c r="G177" s="36">
        <v>616.03333333333319</v>
      </c>
      <c r="H177" s="36">
        <v>635.43333333333305</v>
      </c>
      <c r="I177" s="36">
        <v>639.46666666666658</v>
      </c>
      <c r="J177" s="36">
        <v>645.13333333333298</v>
      </c>
      <c r="K177" s="31">
        <v>633.79999999999995</v>
      </c>
      <c r="L177" s="31">
        <v>624.1</v>
      </c>
      <c r="M177" s="31">
        <v>98.867599999999996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27593.8</v>
      </c>
      <c r="D178" s="36">
        <v>27384.150000000005</v>
      </c>
      <c r="E178" s="36">
        <v>26768.30000000001</v>
      </c>
      <c r="F178" s="36">
        <v>25942.800000000007</v>
      </c>
      <c r="G178" s="36">
        <v>25326.950000000012</v>
      </c>
      <c r="H178" s="36">
        <v>28209.650000000009</v>
      </c>
      <c r="I178" s="36">
        <v>28825.500000000007</v>
      </c>
      <c r="J178" s="36">
        <v>29651.000000000007</v>
      </c>
      <c r="K178" s="31">
        <v>28000</v>
      </c>
      <c r="L178" s="31">
        <v>26558.65</v>
      </c>
      <c r="M178" s="31">
        <v>0.36548999999999998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2299</v>
      </c>
      <c r="D179" s="36">
        <v>2308.9833333333331</v>
      </c>
      <c r="E179" s="36">
        <v>2278.0166666666664</v>
      </c>
      <c r="F179" s="36">
        <v>2257.0333333333333</v>
      </c>
      <c r="G179" s="36">
        <v>2226.0666666666666</v>
      </c>
      <c r="H179" s="36">
        <v>2329.9666666666662</v>
      </c>
      <c r="I179" s="36">
        <v>2360.9333333333325</v>
      </c>
      <c r="J179" s="36">
        <v>2381.9166666666661</v>
      </c>
      <c r="K179" s="31">
        <v>2339.9499999999998</v>
      </c>
      <c r="L179" s="31">
        <v>2288</v>
      </c>
      <c r="M179" s="31">
        <v>1.0044500000000001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4074.3</v>
      </c>
      <c r="D180" s="36">
        <v>4096.7833333333328</v>
      </c>
      <c r="E180" s="36">
        <v>4028.5666666666657</v>
      </c>
      <c r="F180" s="36">
        <v>3982.833333333333</v>
      </c>
      <c r="G180" s="36">
        <v>3914.6166666666659</v>
      </c>
      <c r="H180" s="36">
        <v>4142.5166666666655</v>
      </c>
      <c r="I180" s="36">
        <v>4210.7333333333327</v>
      </c>
      <c r="J180" s="36">
        <v>4256.4666666666653</v>
      </c>
      <c r="K180" s="31">
        <v>4165</v>
      </c>
      <c r="L180" s="31">
        <v>4051.05</v>
      </c>
      <c r="M180" s="31">
        <v>0.50912000000000002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587.04999999999995</v>
      </c>
      <c r="D181" s="36">
        <v>588.1</v>
      </c>
      <c r="E181" s="36">
        <v>584.20000000000005</v>
      </c>
      <c r="F181" s="36">
        <v>581.35</v>
      </c>
      <c r="G181" s="36">
        <v>577.45000000000005</v>
      </c>
      <c r="H181" s="36">
        <v>590.95000000000005</v>
      </c>
      <c r="I181" s="36">
        <v>594.84999999999991</v>
      </c>
      <c r="J181" s="36">
        <v>597.70000000000005</v>
      </c>
      <c r="K181" s="31">
        <v>592</v>
      </c>
      <c r="L181" s="31">
        <v>585.25</v>
      </c>
      <c r="M181" s="31">
        <v>3.6520100000000002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2289.5500000000002</v>
      </c>
      <c r="D182" s="36">
        <v>2303.7999999999997</v>
      </c>
      <c r="E182" s="36">
        <v>2272.7499999999995</v>
      </c>
      <c r="F182" s="36">
        <v>2255.9499999999998</v>
      </c>
      <c r="G182" s="36">
        <v>2224.8999999999996</v>
      </c>
      <c r="H182" s="36">
        <v>2320.5999999999995</v>
      </c>
      <c r="I182" s="36">
        <v>2351.6499999999996</v>
      </c>
      <c r="J182" s="36">
        <v>2368.4499999999994</v>
      </c>
      <c r="K182" s="31">
        <v>2334.85</v>
      </c>
      <c r="L182" s="31">
        <v>2287</v>
      </c>
      <c r="M182" s="31">
        <v>1.52834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1326.15</v>
      </c>
      <c r="D183" s="36">
        <v>1332.25</v>
      </c>
      <c r="E183" s="36">
        <v>1318.15</v>
      </c>
      <c r="F183" s="36">
        <v>1310.1500000000001</v>
      </c>
      <c r="G183" s="36">
        <v>1296.0500000000002</v>
      </c>
      <c r="H183" s="36">
        <v>1340.25</v>
      </c>
      <c r="I183" s="36">
        <v>1354.35</v>
      </c>
      <c r="J183" s="36">
        <v>1362.35</v>
      </c>
      <c r="K183" s="31">
        <v>1346.35</v>
      </c>
      <c r="L183" s="31">
        <v>1324.25</v>
      </c>
      <c r="M183" s="31">
        <v>2.8410500000000001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665</v>
      </c>
      <c r="D184" s="36">
        <v>666.4</v>
      </c>
      <c r="E184" s="36">
        <v>659.8</v>
      </c>
      <c r="F184" s="36">
        <v>654.6</v>
      </c>
      <c r="G184" s="36">
        <v>648</v>
      </c>
      <c r="H184" s="36">
        <v>671.59999999999991</v>
      </c>
      <c r="I184" s="36">
        <v>678.2</v>
      </c>
      <c r="J184" s="36">
        <v>683.39999999999986</v>
      </c>
      <c r="K184" s="31">
        <v>673</v>
      </c>
      <c r="L184" s="31">
        <v>661.2</v>
      </c>
      <c r="M184" s="31">
        <v>1.3994200000000001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682.85</v>
      </c>
      <c r="D185" s="36">
        <v>688.41666666666663</v>
      </c>
      <c r="E185" s="36">
        <v>675.93333333333328</v>
      </c>
      <c r="F185" s="36">
        <v>669.01666666666665</v>
      </c>
      <c r="G185" s="36">
        <v>656.5333333333333</v>
      </c>
      <c r="H185" s="36">
        <v>695.33333333333326</v>
      </c>
      <c r="I185" s="36">
        <v>707.81666666666661</v>
      </c>
      <c r="J185" s="36">
        <v>714.73333333333323</v>
      </c>
      <c r="K185" s="31">
        <v>700.9</v>
      </c>
      <c r="L185" s="31">
        <v>681.5</v>
      </c>
      <c r="M185" s="31">
        <v>3.21868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1051.95</v>
      </c>
      <c r="D186" s="36">
        <v>1046.4333333333334</v>
      </c>
      <c r="E186" s="36">
        <v>1007.2166666666667</v>
      </c>
      <c r="F186" s="36">
        <v>962.48333333333335</v>
      </c>
      <c r="G186" s="36">
        <v>923.26666666666665</v>
      </c>
      <c r="H186" s="36">
        <v>1091.1666666666667</v>
      </c>
      <c r="I186" s="36">
        <v>1130.3833333333334</v>
      </c>
      <c r="J186" s="36">
        <v>1175.1166666666668</v>
      </c>
      <c r="K186" s="31">
        <v>1085.6500000000001</v>
      </c>
      <c r="L186" s="31">
        <v>1001.7</v>
      </c>
      <c r="M186" s="31">
        <v>8.2579399999999996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1740.1</v>
      </c>
      <c r="D187" s="36">
        <v>1737.4333333333334</v>
      </c>
      <c r="E187" s="36">
        <v>1722.6666666666667</v>
      </c>
      <c r="F187" s="36">
        <v>1705.2333333333333</v>
      </c>
      <c r="G187" s="36">
        <v>1690.4666666666667</v>
      </c>
      <c r="H187" s="36">
        <v>1754.8666666666668</v>
      </c>
      <c r="I187" s="36">
        <v>1769.6333333333332</v>
      </c>
      <c r="J187" s="36">
        <v>1787.0666666666668</v>
      </c>
      <c r="K187" s="31">
        <v>1752.2</v>
      </c>
      <c r="L187" s="31">
        <v>1720</v>
      </c>
      <c r="M187" s="31">
        <v>6.30525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1150.0999999999999</v>
      </c>
      <c r="D188" s="36">
        <v>1155.7333333333333</v>
      </c>
      <c r="E188" s="36">
        <v>1142.4666666666667</v>
      </c>
      <c r="F188" s="36">
        <v>1134.8333333333333</v>
      </c>
      <c r="G188" s="36">
        <v>1121.5666666666666</v>
      </c>
      <c r="H188" s="36">
        <v>1163.3666666666668</v>
      </c>
      <c r="I188" s="36">
        <v>1176.6333333333337</v>
      </c>
      <c r="J188" s="36">
        <v>1184.2666666666669</v>
      </c>
      <c r="K188" s="31">
        <v>1169</v>
      </c>
      <c r="L188" s="31">
        <v>1148.0999999999999</v>
      </c>
      <c r="M188" s="31">
        <v>3.3277700000000001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8290.25</v>
      </c>
      <c r="D189" s="36">
        <v>8318.3833333333332</v>
      </c>
      <c r="E189" s="36">
        <v>8248.7666666666664</v>
      </c>
      <c r="F189" s="36">
        <v>8207.2833333333328</v>
      </c>
      <c r="G189" s="36">
        <v>8137.6666666666661</v>
      </c>
      <c r="H189" s="36">
        <v>8359.8666666666668</v>
      </c>
      <c r="I189" s="36">
        <v>8429.4833333333318</v>
      </c>
      <c r="J189" s="36">
        <v>8470.9666666666672</v>
      </c>
      <c r="K189" s="31">
        <v>8388</v>
      </c>
      <c r="L189" s="31">
        <v>8276.9</v>
      </c>
      <c r="M189" s="31">
        <v>0.31364999999999998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818.9</v>
      </c>
      <c r="D190" s="36">
        <v>820.98333333333323</v>
      </c>
      <c r="E190" s="36">
        <v>814.96666666666647</v>
      </c>
      <c r="F190" s="36">
        <v>811.03333333333319</v>
      </c>
      <c r="G190" s="36">
        <v>805.01666666666642</v>
      </c>
      <c r="H190" s="36">
        <v>824.91666666666652</v>
      </c>
      <c r="I190" s="36">
        <v>830.93333333333317</v>
      </c>
      <c r="J190" s="36">
        <v>834.86666666666656</v>
      </c>
      <c r="K190" s="31">
        <v>827</v>
      </c>
      <c r="L190" s="31">
        <v>817.05</v>
      </c>
      <c r="M190" s="31">
        <v>28.37388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345.85</v>
      </c>
      <c r="D191" s="36">
        <v>347.55</v>
      </c>
      <c r="E191" s="36">
        <v>343.3</v>
      </c>
      <c r="F191" s="36">
        <v>340.75</v>
      </c>
      <c r="G191" s="36">
        <v>336.5</v>
      </c>
      <c r="H191" s="36">
        <v>350.1</v>
      </c>
      <c r="I191" s="36">
        <v>354.35</v>
      </c>
      <c r="J191" s="36">
        <v>356.90000000000003</v>
      </c>
      <c r="K191" s="31">
        <v>351.8</v>
      </c>
      <c r="L191" s="31">
        <v>345</v>
      </c>
      <c r="M191" s="31">
        <v>56.314010000000003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133.94999999999999</v>
      </c>
      <c r="D192" s="36">
        <v>134.15</v>
      </c>
      <c r="E192" s="36">
        <v>133.10000000000002</v>
      </c>
      <c r="F192" s="36">
        <v>132.25000000000003</v>
      </c>
      <c r="G192" s="36">
        <v>131.20000000000005</v>
      </c>
      <c r="H192" s="36">
        <v>135</v>
      </c>
      <c r="I192" s="36">
        <v>136.05000000000001</v>
      </c>
      <c r="J192" s="36">
        <v>136.89999999999998</v>
      </c>
      <c r="K192" s="31">
        <v>135.19999999999999</v>
      </c>
      <c r="L192" s="31">
        <v>133.30000000000001</v>
      </c>
      <c r="M192" s="31">
        <v>165.78179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3860.65</v>
      </c>
      <c r="D193" s="36">
        <v>3890.6166666666668</v>
      </c>
      <c r="E193" s="36">
        <v>3825.5833333333335</v>
      </c>
      <c r="F193" s="36">
        <v>3790.5166666666669</v>
      </c>
      <c r="G193" s="36">
        <v>3725.4833333333336</v>
      </c>
      <c r="H193" s="36">
        <v>3925.6833333333334</v>
      </c>
      <c r="I193" s="36">
        <v>3990.7166666666662</v>
      </c>
      <c r="J193" s="36">
        <v>4025.7833333333333</v>
      </c>
      <c r="K193" s="31">
        <v>3955.65</v>
      </c>
      <c r="L193" s="31">
        <v>3855.55</v>
      </c>
      <c r="M193" s="31">
        <v>5.1647699999999999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1385.6</v>
      </c>
      <c r="D194" s="36">
        <v>1389.2666666666667</v>
      </c>
      <c r="E194" s="36">
        <v>1372.3333333333333</v>
      </c>
      <c r="F194" s="36">
        <v>1359.0666666666666</v>
      </c>
      <c r="G194" s="36">
        <v>1342.1333333333332</v>
      </c>
      <c r="H194" s="36">
        <v>1402.5333333333333</v>
      </c>
      <c r="I194" s="36">
        <v>1419.4666666666667</v>
      </c>
      <c r="J194" s="36">
        <v>1432.7333333333333</v>
      </c>
      <c r="K194" s="31">
        <v>1406.2</v>
      </c>
      <c r="L194" s="31">
        <v>1376</v>
      </c>
      <c r="M194" s="31">
        <v>10.01018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4044.8</v>
      </c>
      <c r="D195" s="36">
        <v>3998.2666666666664</v>
      </c>
      <c r="E195" s="36">
        <v>3871.5333333333328</v>
      </c>
      <c r="F195" s="36">
        <v>3698.2666666666664</v>
      </c>
      <c r="G195" s="36">
        <v>3571.5333333333328</v>
      </c>
      <c r="H195" s="36">
        <v>4171.5333333333328</v>
      </c>
      <c r="I195" s="36">
        <v>4298.2666666666664</v>
      </c>
      <c r="J195" s="36">
        <v>4471.5333333333328</v>
      </c>
      <c r="K195" s="31">
        <v>4125</v>
      </c>
      <c r="L195" s="31">
        <v>3825</v>
      </c>
      <c r="M195" s="31">
        <v>1.3321000000000001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3784.7</v>
      </c>
      <c r="D196" s="36">
        <v>3799.7000000000003</v>
      </c>
      <c r="E196" s="36">
        <v>3765.0000000000005</v>
      </c>
      <c r="F196" s="36">
        <v>3745.3</v>
      </c>
      <c r="G196" s="36">
        <v>3710.6000000000004</v>
      </c>
      <c r="H196" s="36">
        <v>3819.4000000000005</v>
      </c>
      <c r="I196" s="36">
        <v>3854.1000000000004</v>
      </c>
      <c r="J196" s="36">
        <v>3873.8000000000006</v>
      </c>
      <c r="K196" s="31">
        <v>3834.4</v>
      </c>
      <c r="L196" s="31">
        <v>3780</v>
      </c>
      <c r="M196" s="31">
        <v>2.3857499999999998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2531.85</v>
      </c>
      <c r="D197" s="36">
        <v>2513.6333333333337</v>
      </c>
      <c r="E197" s="36">
        <v>2487.2666666666673</v>
      </c>
      <c r="F197" s="36">
        <v>2442.6833333333338</v>
      </c>
      <c r="G197" s="36">
        <v>2416.3166666666675</v>
      </c>
      <c r="H197" s="36">
        <v>2558.2166666666672</v>
      </c>
      <c r="I197" s="36">
        <v>2584.583333333333</v>
      </c>
      <c r="J197" s="36">
        <v>2629.166666666667</v>
      </c>
      <c r="K197" s="31">
        <v>2540</v>
      </c>
      <c r="L197" s="31">
        <v>2469.0500000000002</v>
      </c>
      <c r="M197" s="31">
        <v>2.2513200000000002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982.85</v>
      </c>
      <c r="D198" s="36">
        <v>986.4</v>
      </c>
      <c r="E198" s="36">
        <v>974.4</v>
      </c>
      <c r="F198" s="36">
        <v>965.95</v>
      </c>
      <c r="G198" s="36">
        <v>953.95</v>
      </c>
      <c r="H198" s="36">
        <v>994.84999999999991</v>
      </c>
      <c r="I198" s="36">
        <v>1006.8499999999999</v>
      </c>
      <c r="J198" s="36">
        <v>1015.2999999999998</v>
      </c>
      <c r="K198" s="31">
        <v>998.4</v>
      </c>
      <c r="L198" s="31">
        <v>977.95</v>
      </c>
      <c r="M198" s="31">
        <v>0.80983000000000005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3192.6</v>
      </c>
      <c r="D199" s="36">
        <v>3210.7333333333336</v>
      </c>
      <c r="E199" s="36">
        <v>3168.8666666666672</v>
      </c>
      <c r="F199" s="36">
        <v>3145.1333333333337</v>
      </c>
      <c r="G199" s="36">
        <v>3103.2666666666673</v>
      </c>
      <c r="H199" s="36">
        <v>3234.4666666666672</v>
      </c>
      <c r="I199" s="36">
        <v>3276.3333333333339</v>
      </c>
      <c r="J199" s="36">
        <v>3300.0666666666671</v>
      </c>
      <c r="K199" s="31">
        <v>3252.6</v>
      </c>
      <c r="L199" s="31">
        <v>3187</v>
      </c>
      <c r="M199" s="31">
        <v>1.9672000000000001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44.95</v>
      </c>
      <c r="D200" s="36">
        <v>45.166666666666664</v>
      </c>
      <c r="E200" s="36">
        <v>44.483333333333327</v>
      </c>
      <c r="F200" s="36">
        <v>44.016666666666666</v>
      </c>
      <c r="G200" s="36">
        <v>43.333333333333329</v>
      </c>
      <c r="H200" s="36">
        <v>45.633333333333326</v>
      </c>
      <c r="I200" s="36">
        <v>46.316666666666663</v>
      </c>
      <c r="J200" s="36">
        <v>46.783333333333324</v>
      </c>
      <c r="K200" s="31">
        <v>45.85</v>
      </c>
      <c r="L200" s="31">
        <v>44.7</v>
      </c>
      <c r="M200" s="31">
        <v>141.10446999999999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89.4</v>
      </c>
      <c r="D201" s="36">
        <v>90.266666666666666</v>
      </c>
      <c r="E201" s="36">
        <v>88.283333333333331</v>
      </c>
      <c r="F201" s="36">
        <v>87.166666666666671</v>
      </c>
      <c r="G201" s="36">
        <v>85.183333333333337</v>
      </c>
      <c r="H201" s="36">
        <v>91.383333333333326</v>
      </c>
      <c r="I201" s="36">
        <v>93.366666666666646</v>
      </c>
      <c r="J201" s="36">
        <v>94.48333333333332</v>
      </c>
      <c r="K201" s="31">
        <v>92.25</v>
      </c>
      <c r="L201" s="31">
        <v>89.15</v>
      </c>
      <c r="M201" s="31">
        <v>48.64331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2011.85</v>
      </c>
      <c r="D202" s="36">
        <v>2020.8333333333333</v>
      </c>
      <c r="E202" s="36">
        <v>1988.6666666666665</v>
      </c>
      <c r="F202" s="36">
        <v>1965.4833333333333</v>
      </c>
      <c r="G202" s="36">
        <v>1933.3166666666666</v>
      </c>
      <c r="H202" s="36">
        <v>2044.0166666666664</v>
      </c>
      <c r="I202" s="36">
        <v>2076.1833333333329</v>
      </c>
      <c r="J202" s="36">
        <v>2099.3666666666663</v>
      </c>
      <c r="K202" s="31">
        <v>2053</v>
      </c>
      <c r="L202" s="31">
        <v>1997.65</v>
      </c>
      <c r="M202" s="31">
        <v>2.0811199999999999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1841.1</v>
      </c>
      <c r="D203" s="36">
        <v>1842.1166666666668</v>
      </c>
      <c r="E203" s="36">
        <v>1820.0833333333335</v>
      </c>
      <c r="F203" s="36">
        <v>1799.0666666666666</v>
      </c>
      <c r="G203" s="36">
        <v>1777.0333333333333</v>
      </c>
      <c r="H203" s="36">
        <v>1863.1333333333337</v>
      </c>
      <c r="I203" s="36">
        <v>1885.166666666667</v>
      </c>
      <c r="J203" s="36">
        <v>1906.1833333333338</v>
      </c>
      <c r="K203" s="31">
        <v>1864.15</v>
      </c>
      <c r="L203" s="31">
        <v>1821.1</v>
      </c>
      <c r="M203" s="31">
        <v>1.4500599999999999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9997.4</v>
      </c>
      <c r="D204" s="36">
        <v>10034.466666666667</v>
      </c>
      <c r="E204" s="36">
        <v>9868.9333333333343</v>
      </c>
      <c r="F204" s="36">
        <v>9740.4666666666672</v>
      </c>
      <c r="G204" s="36">
        <v>9574.9333333333343</v>
      </c>
      <c r="H204" s="36">
        <v>10162.933333333334</v>
      </c>
      <c r="I204" s="36">
        <v>10328.466666666667</v>
      </c>
      <c r="J204" s="36">
        <v>10456.933333333334</v>
      </c>
      <c r="K204" s="31">
        <v>10200</v>
      </c>
      <c r="L204" s="31">
        <v>9906</v>
      </c>
      <c r="M204" s="31">
        <v>1.3826099999999999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141.80000000000001</v>
      </c>
      <c r="D205" s="36">
        <v>140.96666666666667</v>
      </c>
      <c r="E205" s="36">
        <v>136.53333333333333</v>
      </c>
      <c r="F205" s="36">
        <v>131.26666666666665</v>
      </c>
      <c r="G205" s="36">
        <v>126.83333333333331</v>
      </c>
      <c r="H205" s="36">
        <v>146.23333333333335</v>
      </c>
      <c r="I205" s="36">
        <v>150.66666666666669</v>
      </c>
      <c r="J205" s="36">
        <v>155.93333333333337</v>
      </c>
      <c r="K205" s="31">
        <v>145.4</v>
      </c>
      <c r="L205" s="31">
        <v>135.69999999999999</v>
      </c>
      <c r="M205" s="31">
        <v>373.59672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552.45000000000005</v>
      </c>
      <c r="D206" s="36">
        <v>553.81666666666661</v>
      </c>
      <c r="E206" s="36">
        <v>550.23333333333323</v>
      </c>
      <c r="F206" s="36">
        <v>548.01666666666665</v>
      </c>
      <c r="G206" s="36">
        <v>544.43333333333328</v>
      </c>
      <c r="H206" s="36">
        <v>556.03333333333319</v>
      </c>
      <c r="I206" s="36">
        <v>559.61666666666667</v>
      </c>
      <c r="J206" s="36">
        <v>561.83333333333314</v>
      </c>
      <c r="K206" s="31">
        <v>557.4</v>
      </c>
      <c r="L206" s="31">
        <v>551.6</v>
      </c>
      <c r="M206" s="31">
        <v>8.1128099999999996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1260.4000000000001</v>
      </c>
      <c r="D207" s="36">
        <v>1267.9333333333334</v>
      </c>
      <c r="E207" s="36">
        <v>1250.4666666666667</v>
      </c>
      <c r="F207" s="36">
        <v>1240.5333333333333</v>
      </c>
      <c r="G207" s="36">
        <v>1223.0666666666666</v>
      </c>
      <c r="H207" s="36">
        <v>1277.8666666666668</v>
      </c>
      <c r="I207" s="36">
        <v>1295.3333333333335</v>
      </c>
      <c r="J207" s="36">
        <v>1305.2666666666669</v>
      </c>
      <c r="K207" s="31">
        <v>1285.4000000000001</v>
      </c>
      <c r="L207" s="31">
        <v>1258</v>
      </c>
      <c r="M207" s="31">
        <v>3.70668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264.85000000000002</v>
      </c>
      <c r="D208" s="36">
        <v>265.65000000000003</v>
      </c>
      <c r="E208" s="36">
        <v>263.55000000000007</v>
      </c>
      <c r="F208" s="36">
        <v>262.25000000000006</v>
      </c>
      <c r="G208" s="36">
        <v>260.15000000000009</v>
      </c>
      <c r="H208" s="36">
        <v>266.95000000000005</v>
      </c>
      <c r="I208" s="36">
        <v>269.05000000000007</v>
      </c>
      <c r="J208" s="36">
        <v>270.35000000000002</v>
      </c>
      <c r="K208" s="31">
        <v>267.75</v>
      </c>
      <c r="L208" s="31">
        <v>264.35000000000002</v>
      </c>
      <c r="M208" s="31">
        <v>29.437660000000001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1024.55</v>
      </c>
      <c r="D209" s="36">
        <v>1035</v>
      </c>
      <c r="E209" s="36">
        <v>1010.05</v>
      </c>
      <c r="F209" s="36">
        <v>995.55</v>
      </c>
      <c r="G209" s="36">
        <v>970.59999999999991</v>
      </c>
      <c r="H209" s="36">
        <v>1049.5</v>
      </c>
      <c r="I209" s="36">
        <v>1074.4499999999998</v>
      </c>
      <c r="J209" s="36">
        <v>1088.95</v>
      </c>
      <c r="K209" s="31">
        <v>1059.95</v>
      </c>
      <c r="L209" s="31">
        <v>1020.5</v>
      </c>
      <c r="M209" s="31">
        <v>3.71204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1354.7</v>
      </c>
      <c r="D210" s="36">
        <v>1358.9333333333334</v>
      </c>
      <c r="E210" s="36">
        <v>1345.8166666666668</v>
      </c>
      <c r="F210" s="36">
        <v>1336.9333333333334</v>
      </c>
      <c r="G210" s="36">
        <v>1323.8166666666668</v>
      </c>
      <c r="H210" s="36">
        <v>1367.8166666666668</v>
      </c>
      <c r="I210" s="36">
        <v>1380.9333333333336</v>
      </c>
      <c r="J210" s="36">
        <v>1389.8166666666668</v>
      </c>
      <c r="K210" s="31">
        <v>1372.05</v>
      </c>
      <c r="L210" s="31">
        <v>1350.05</v>
      </c>
      <c r="M210" s="31">
        <v>0.27272999999999997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477.95</v>
      </c>
      <c r="D211" s="36">
        <v>478.63333333333327</v>
      </c>
      <c r="E211" s="36">
        <v>468.36666666666656</v>
      </c>
      <c r="F211" s="36">
        <v>458.7833333333333</v>
      </c>
      <c r="G211" s="36">
        <v>448.51666666666659</v>
      </c>
      <c r="H211" s="36">
        <v>488.21666666666653</v>
      </c>
      <c r="I211" s="36">
        <v>498.48333333333329</v>
      </c>
      <c r="J211" s="36">
        <v>508.06666666666649</v>
      </c>
      <c r="K211" s="31">
        <v>488.9</v>
      </c>
      <c r="L211" s="31">
        <v>469.05</v>
      </c>
      <c r="M211" s="31">
        <v>60.458010000000002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25.25</v>
      </c>
      <c r="D212" s="36">
        <v>25.266666666666669</v>
      </c>
      <c r="E212" s="36">
        <v>25.083333333333339</v>
      </c>
      <c r="F212" s="36">
        <v>24.916666666666671</v>
      </c>
      <c r="G212" s="36">
        <v>24.733333333333341</v>
      </c>
      <c r="H212" s="36">
        <v>25.433333333333337</v>
      </c>
      <c r="I212" s="36">
        <v>25.616666666666667</v>
      </c>
      <c r="J212" s="36">
        <v>25.783333333333335</v>
      </c>
      <c r="K212" s="31">
        <v>25.45</v>
      </c>
      <c r="L212" s="31">
        <v>25.1</v>
      </c>
      <c r="M212" s="31">
        <v>1152.24398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231.4</v>
      </c>
      <c r="D213" s="36">
        <v>234.66666666666666</v>
      </c>
      <c r="E213" s="36">
        <v>226.73333333333332</v>
      </c>
      <c r="F213" s="36">
        <v>222.06666666666666</v>
      </c>
      <c r="G213" s="36">
        <v>214.13333333333333</v>
      </c>
      <c r="H213" s="36">
        <v>239.33333333333331</v>
      </c>
      <c r="I213" s="36">
        <v>247.26666666666665</v>
      </c>
      <c r="J213" s="36">
        <v>251.93333333333331</v>
      </c>
      <c r="K213" s="31">
        <v>242.6</v>
      </c>
      <c r="L213" s="31">
        <v>230</v>
      </c>
      <c r="M213" s="31">
        <v>187.67517000000001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133.1</v>
      </c>
      <c r="D214" s="36">
        <v>134.01666666666665</v>
      </c>
      <c r="E214" s="36">
        <v>131.08333333333331</v>
      </c>
      <c r="F214" s="36">
        <v>129.06666666666666</v>
      </c>
      <c r="G214" s="36">
        <v>126.13333333333333</v>
      </c>
      <c r="H214" s="36">
        <v>136.0333333333333</v>
      </c>
      <c r="I214" s="36">
        <v>138.96666666666664</v>
      </c>
      <c r="J214" s="36">
        <v>140.98333333333329</v>
      </c>
      <c r="K214" s="31">
        <v>136.94999999999999</v>
      </c>
      <c r="L214" s="31">
        <v>132</v>
      </c>
      <c r="M214" s="31">
        <v>258.61344000000003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703.75</v>
      </c>
      <c r="D215" s="36">
        <v>710.26666666666677</v>
      </c>
      <c r="E215" s="36">
        <v>694.58333333333348</v>
      </c>
      <c r="F215" s="36">
        <v>685.41666666666674</v>
      </c>
      <c r="G215" s="36">
        <v>669.73333333333346</v>
      </c>
      <c r="H215" s="36">
        <v>719.43333333333351</v>
      </c>
      <c r="I215" s="36">
        <v>735.11666666666667</v>
      </c>
      <c r="J215" s="36">
        <v>744.28333333333353</v>
      </c>
      <c r="K215" s="31">
        <v>725.95</v>
      </c>
      <c r="L215" s="31">
        <v>701.1</v>
      </c>
      <c r="M215" s="31">
        <v>4.4377399999999998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637.65</v>
      </c>
      <c r="D11" s="36">
        <v>637.16666666666663</v>
      </c>
      <c r="E11" s="36">
        <v>630.58333333333326</v>
      </c>
      <c r="F11" s="36">
        <v>623.51666666666665</v>
      </c>
      <c r="G11" s="36">
        <v>616.93333333333328</v>
      </c>
      <c r="H11" s="36">
        <v>644.23333333333323</v>
      </c>
      <c r="I11" s="36">
        <v>650.81666666666649</v>
      </c>
      <c r="J11" s="36">
        <v>657.88333333333321</v>
      </c>
      <c r="K11" s="31">
        <v>643.75</v>
      </c>
      <c r="L11" s="31">
        <v>630.1</v>
      </c>
      <c r="M11" s="31">
        <v>0.77610000000000001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33829.5</v>
      </c>
      <c r="D12" s="36">
        <v>33863.166666666664</v>
      </c>
      <c r="E12" s="36">
        <v>33466.333333333328</v>
      </c>
      <c r="F12" s="36">
        <v>33103.166666666664</v>
      </c>
      <c r="G12" s="36">
        <v>32706.333333333328</v>
      </c>
      <c r="H12" s="36">
        <v>34226.333333333328</v>
      </c>
      <c r="I12" s="36">
        <v>34623.166666666657</v>
      </c>
      <c r="J12" s="36">
        <v>34986.333333333328</v>
      </c>
      <c r="K12" s="31">
        <v>34260</v>
      </c>
      <c r="L12" s="31">
        <v>33500</v>
      </c>
      <c r="M12" s="31">
        <v>2.358E-2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536.9</v>
      </c>
      <c r="D13" s="36">
        <v>535.4666666666667</v>
      </c>
      <c r="E13" s="36">
        <v>532.43333333333339</v>
      </c>
      <c r="F13" s="36">
        <v>527.9666666666667</v>
      </c>
      <c r="G13" s="36">
        <v>524.93333333333339</v>
      </c>
      <c r="H13" s="36">
        <v>539.93333333333339</v>
      </c>
      <c r="I13" s="36">
        <v>542.9666666666667</v>
      </c>
      <c r="J13" s="36">
        <v>547.43333333333339</v>
      </c>
      <c r="K13" s="31">
        <v>538.5</v>
      </c>
      <c r="L13" s="31">
        <v>531</v>
      </c>
      <c r="M13" s="31">
        <v>1.9407099999999999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670.15</v>
      </c>
      <c r="D14" s="36">
        <v>672.71666666666658</v>
      </c>
      <c r="E14" s="36">
        <v>656.48333333333312</v>
      </c>
      <c r="F14" s="36">
        <v>642.81666666666649</v>
      </c>
      <c r="G14" s="36">
        <v>626.58333333333303</v>
      </c>
      <c r="H14" s="36">
        <v>686.38333333333321</v>
      </c>
      <c r="I14" s="36">
        <v>702.61666666666656</v>
      </c>
      <c r="J14" s="36">
        <v>716.2833333333333</v>
      </c>
      <c r="K14" s="31">
        <v>688.95</v>
      </c>
      <c r="L14" s="31">
        <v>659.05</v>
      </c>
      <c r="M14" s="31">
        <v>32.672199999999997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1525.65</v>
      </c>
      <c r="D15" s="36">
        <v>1520.5666666666666</v>
      </c>
      <c r="E15" s="36">
        <v>1501.1333333333332</v>
      </c>
      <c r="F15" s="36">
        <v>1476.6166666666666</v>
      </c>
      <c r="G15" s="36">
        <v>1457.1833333333332</v>
      </c>
      <c r="H15" s="36">
        <v>1545.0833333333333</v>
      </c>
      <c r="I15" s="36">
        <v>1564.5166666666667</v>
      </c>
      <c r="J15" s="36">
        <v>1589.0333333333333</v>
      </c>
      <c r="K15" s="31">
        <v>1540</v>
      </c>
      <c r="L15" s="31">
        <v>1496.05</v>
      </c>
      <c r="M15" s="31">
        <v>0.60704000000000002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4750.95</v>
      </c>
      <c r="D16" s="36">
        <v>4775.3166666666666</v>
      </c>
      <c r="E16" s="36">
        <v>4705.6333333333332</v>
      </c>
      <c r="F16" s="36">
        <v>4660.3166666666666</v>
      </c>
      <c r="G16" s="36">
        <v>4590.6333333333332</v>
      </c>
      <c r="H16" s="36">
        <v>4820.6333333333332</v>
      </c>
      <c r="I16" s="36">
        <v>4890.3166666666657</v>
      </c>
      <c r="J16" s="36">
        <v>4935.6333333333332</v>
      </c>
      <c r="K16" s="31">
        <v>4845</v>
      </c>
      <c r="L16" s="31">
        <v>4730</v>
      </c>
      <c r="M16" s="31">
        <v>0.49467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25204.55</v>
      </c>
      <c r="D17" s="36">
        <v>25328.833333333332</v>
      </c>
      <c r="E17" s="36">
        <v>24707.766666666663</v>
      </c>
      <c r="F17" s="36">
        <v>24210.98333333333</v>
      </c>
      <c r="G17" s="36">
        <v>23589.916666666661</v>
      </c>
      <c r="H17" s="36">
        <v>25825.616666666665</v>
      </c>
      <c r="I17" s="36">
        <v>26446.683333333338</v>
      </c>
      <c r="J17" s="36">
        <v>26943.466666666667</v>
      </c>
      <c r="K17" s="31">
        <v>25949.9</v>
      </c>
      <c r="L17" s="31">
        <v>24832.05</v>
      </c>
      <c r="M17" s="31">
        <v>0.22331999999999999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2290.1</v>
      </c>
      <c r="D18" s="36">
        <v>2283.3833333333337</v>
      </c>
      <c r="E18" s="36">
        <v>2256.7666666666673</v>
      </c>
      <c r="F18" s="36">
        <v>2223.4333333333338</v>
      </c>
      <c r="G18" s="36">
        <v>2196.8166666666675</v>
      </c>
      <c r="H18" s="36">
        <v>2316.7166666666672</v>
      </c>
      <c r="I18" s="36">
        <v>2343.333333333333</v>
      </c>
      <c r="J18" s="36">
        <v>2376.666666666667</v>
      </c>
      <c r="K18" s="31">
        <v>2310</v>
      </c>
      <c r="L18" s="31">
        <v>2250.0500000000002</v>
      </c>
      <c r="M18" s="31">
        <v>2.5453000000000001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2987.9</v>
      </c>
      <c r="D19" s="36">
        <v>2964.75</v>
      </c>
      <c r="E19" s="36">
        <v>2913.65</v>
      </c>
      <c r="F19" s="36">
        <v>2839.4</v>
      </c>
      <c r="G19" s="36">
        <v>2788.3</v>
      </c>
      <c r="H19" s="36">
        <v>3039</v>
      </c>
      <c r="I19" s="36">
        <v>3090.1000000000004</v>
      </c>
      <c r="J19" s="36">
        <v>3164.35</v>
      </c>
      <c r="K19" s="31">
        <v>3015.85</v>
      </c>
      <c r="L19" s="31">
        <v>2890.5</v>
      </c>
      <c r="M19" s="31">
        <v>18.787929999999999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1678.3</v>
      </c>
      <c r="D20" s="36">
        <v>1651.2333333333336</v>
      </c>
      <c r="E20" s="36">
        <v>1602.4666666666672</v>
      </c>
      <c r="F20" s="36">
        <v>1526.6333333333337</v>
      </c>
      <c r="G20" s="36">
        <v>1477.8666666666672</v>
      </c>
      <c r="H20" s="36">
        <v>1727.0666666666671</v>
      </c>
      <c r="I20" s="36">
        <v>1775.8333333333335</v>
      </c>
      <c r="J20" s="36">
        <v>1851.666666666667</v>
      </c>
      <c r="K20" s="31">
        <v>1700</v>
      </c>
      <c r="L20" s="31">
        <v>1575.4</v>
      </c>
      <c r="M20" s="31">
        <v>10.942740000000001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1193</v>
      </c>
      <c r="D21" s="36">
        <v>1180.5833333333333</v>
      </c>
      <c r="E21" s="36">
        <v>1162.4166666666665</v>
      </c>
      <c r="F21" s="36">
        <v>1131.8333333333333</v>
      </c>
      <c r="G21" s="36">
        <v>1113.6666666666665</v>
      </c>
      <c r="H21" s="36">
        <v>1211.1666666666665</v>
      </c>
      <c r="I21" s="36">
        <v>1229.333333333333</v>
      </c>
      <c r="J21" s="36">
        <v>1259.9166666666665</v>
      </c>
      <c r="K21" s="31">
        <v>1198.75</v>
      </c>
      <c r="L21" s="31">
        <v>1150</v>
      </c>
      <c r="M21" s="31">
        <v>25.211069999999999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536.54999999999995</v>
      </c>
      <c r="D22" s="36">
        <v>535.51666666666665</v>
      </c>
      <c r="E22" s="36">
        <v>531.0333333333333</v>
      </c>
      <c r="F22" s="36">
        <v>525.51666666666665</v>
      </c>
      <c r="G22" s="36">
        <v>521.0333333333333</v>
      </c>
      <c r="H22" s="36">
        <v>541.0333333333333</v>
      </c>
      <c r="I22" s="36">
        <v>545.51666666666665</v>
      </c>
      <c r="J22" s="36">
        <v>551.0333333333333</v>
      </c>
      <c r="K22" s="31">
        <v>540</v>
      </c>
      <c r="L22" s="31">
        <v>530</v>
      </c>
      <c r="M22" s="31">
        <v>8.5827600000000004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1048.0999999999999</v>
      </c>
      <c r="D23" s="36">
        <v>1029.4833333333333</v>
      </c>
      <c r="E23" s="36">
        <v>999.11666666666679</v>
      </c>
      <c r="F23" s="36">
        <v>950.13333333333344</v>
      </c>
      <c r="G23" s="36">
        <v>919.76666666666688</v>
      </c>
      <c r="H23" s="36">
        <v>1078.4666666666667</v>
      </c>
      <c r="I23" s="36">
        <v>1108.833333333333</v>
      </c>
      <c r="J23" s="36">
        <v>1157.8166666666666</v>
      </c>
      <c r="K23" s="31">
        <v>1059.8499999999999</v>
      </c>
      <c r="L23" s="31">
        <v>980.5</v>
      </c>
      <c r="M23" s="31">
        <v>26.043230000000001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364.65</v>
      </c>
      <c r="D24" s="36">
        <v>361.88333333333338</v>
      </c>
      <c r="E24" s="36">
        <v>353.86666666666679</v>
      </c>
      <c r="F24" s="36">
        <v>343.08333333333343</v>
      </c>
      <c r="G24" s="36">
        <v>335.06666666666683</v>
      </c>
      <c r="H24" s="36">
        <v>372.66666666666674</v>
      </c>
      <c r="I24" s="36">
        <v>380.68333333333328</v>
      </c>
      <c r="J24" s="36">
        <v>391.4666666666667</v>
      </c>
      <c r="K24" s="31">
        <v>369.9</v>
      </c>
      <c r="L24" s="31">
        <v>351.1</v>
      </c>
      <c r="M24" s="31">
        <v>23.832850000000001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174.1</v>
      </c>
      <c r="D25" s="36">
        <v>174.63333333333333</v>
      </c>
      <c r="E25" s="36">
        <v>173.16666666666666</v>
      </c>
      <c r="F25" s="36">
        <v>172.23333333333332</v>
      </c>
      <c r="G25" s="36">
        <v>170.76666666666665</v>
      </c>
      <c r="H25" s="36">
        <v>175.56666666666666</v>
      </c>
      <c r="I25" s="36">
        <v>177.03333333333336</v>
      </c>
      <c r="J25" s="36">
        <v>177.96666666666667</v>
      </c>
      <c r="K25" s="31">
        <v>176.1</v>
      </c>
      <c r="L25" s="31">
        <v>173.7</v>
      </c>
      <c r="M25" s="31">
        <v>13.507020000000001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225.75</v>
      </c>
      <c r="D26" s="36">
        <v>225.43333333333331</v>
      </c>
      <c r="E26" s="36">
        <v>224.26666666666662</v>
      </c>
      <c r="F26" s="36">
        <v>222.7833333333333</v>
      </c>
      <c r="G26" s="36">
        <v>221.61666666666662</v>
      </c>
      <c r="H26" s="36">
        <v>226.91666666666663</v>
      </c>
      <c r="I26" s="36">
        <v>228.08333333333331</v>
      </c>
      <c r="J26" s="36">
        <v>229.56666666666663</v>
      </c>
      <c r="K26" s="31">
        <v>226.6</v>
      </c>
      <c r="L26" s="31">
        <v>223.95</v>
      </c>
      <c r="M26" s="31">
        <v>13.89852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370.75</v>
      </c>
      <c r="D27" s="36">
        <v>374.13333333333338</v>
      </c>
      <c r="E27" s="36">
        <v>362.86666666666679</v>
      </c>
      <c r="F27" s="36">
        <v>354.98333333333341</v>
      </c>
      <c r="G27" s="36">
        <v>343.71666666666681</v>
      </c>
      <c r="H27" s="36">
        <v>382.01666666666677</v>
      </c>
      <c r="I27" s="36">
        <v>393.2833333333333</v>
      </c>
      <c r="J27" s="36">
        <v>401.16666666666674</v>
      </c>
      <c r="K27" s="31">
        <v>385.4</v>
      </c>
      <c r="L27" s="31">
        <v>366.25</v>
      </c>
      <c r="M27" s="31">
        <v>3.1070500000000001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870.1</v>
      </c>
      <c r="D28" s="36">
        <v>871.98333333333323</v>
      </c>
      <c r="E28" s="36">
        <v>865.16666666666652</v>
      </c>
      <c r="F28" s="36">
        <v>860.23333333333323</v>
      </c>
      <c r="G28" s="36">
        <v>853.41666666666652</v>
      </c>
      <c r="H28" s="36">
        <v>876.91666666666652</v>
      </c>
      <c r="I28" s="36">
        <v>883.73333333333335</v>
      </c>
      <c r="J28" s="36">
        <v>888.66666666666652</v>
      </c>
      <c r="K28" s="31">
        <v>878.8</v>
      </c>
      <c r="L28" s="31">
        <v>867.05</v>
      </c>
      <c r="M28" s="31">
        <v>0.38482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1234.3</v>
      </c>
      <c r="D29" s="36">
        <v>1246.4333333333334</v>
      </c>
      <c r="E29" s="36">
        <v>1207.8666666666668</v>
      </c>
      <c r="F29" s="36">
        <v>1181.4333333333334</v>
      </c>
      <c r="G29" s="36">
        <v>1142.8666666666668</v>
      </c>
      <c r="H29" s="36">
        <v>1272.8666666666668</v>
      </c>
      <c r="I29" s="36">
        <v>1311.4333333333334</v>
      </c>
      <c r="J29" s="36">
        <v>1337.8666666666668</v>
      </c>
      <c r="K29" s="31">
        <v>1285</v>
      </c>
      <c r="L29" s="31">
        <v>1220</v>
      </c>
      <c r="M29" s="31">
        <v>1.45021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3673.75</v>
      </c>
      <c r="D30" s="36">
        <v>3691.6833333333329</v>
      </c>
      <c r="E30" s="36">
        <v>3643.6166666666659</v>
      </c>
      <c r="F30" s="36">
        <v>3613.4833333333331</v>
      </c>
      <c r="G30" s="36">
        <v>3565.4166666666661</v>
      </c>
      <c r="H30" s="36">
        <v>3721.8166666666657</v>
      </c>
      <c r="I30" s="36">
        <v>3769.8833333333323</v>
      </c>
      <c r="J30" s="36">
        <v>3800.0166666666655</v>
      </c>
      <c r="K30" s="31">
        <v>3739.75</v>
      </c>
      <c r="L30" s="31">
        <v>3661.55</v>
      </c>
      <c r="M30" s="31">
        <v>7.0150000000000004E-2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2204.1</v>
      </c>
      <c r="D31" s="36">
        <v>2210.0166666666664</v>
      </c>
      <c r="E31" s="36">
        <v>2194.083333333333</v>
      </c>
      <c r="F31" s="36">
        <v>2184.0666666666666</v>
      </c>
      <c r="G31" s="36">
        <v>2168.1333333333332</v>
      </c>
      <c r="H31" s="36">
        <v>2220.0333333333328</v>
      </c>
      <c r="I31" s="36">
        <v>2235.9666666666662</v>
      </c>
      <c r="J31" s="36">
        <v>2245.9833333333327</v>
      </c>
      <c r="K31" s="31">
        <v>2225.9499999999998</v>
      </c>
      <c r="L31" s="31">
        <v>2200</v>
      </c>
      <c r="M31" s="31">
        <v>7.485E-2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944.85</v>
      </c>
      <c r="D32" s="36">
        <v>943.66666666666663</v>
      </c>
      <c r="E32" s="36">
        <v>929.33333333333326</v>
      </c>
      <c r="F32" s="36">
        <v>913.81666666666661</v>
      </c>
      <c r="G32" s="36">
        <v>899.48333333333323</v>
      </c>
      <c r="H32" s="36">
        <v>959.18333333333328</v>
      </c>
      <c r="I32" s="36">
        <v>973.51666666666654</v>
      </c>
      <c r="J32" s="36">
        <v>989.0333333333333</v>
      </c>
      <c r="K32" s="31">
        <v>958</v>
      </c>
      <c r="L32" s="31">
        <v>928.15</v>
      </c>
      <c r="M32" s="31">
        <v>2.0960399999999999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4878.7</v>
      </c>
      <c r="D33" s="36">
        <v>4902.2333333333336</v>
      </c>
      <c r="E33" s="36">
        <v>4825.4666666666672</v>
      </c>
      <c r="F33" s="36">
        <v>4772.2333333333336</v>
      </c>
      <c r="G33" s="36">
        <v>4695.4666666666672</v>
      </c>
      <c r="H33" s="36">
        <v>4955.4666666666672</v>
      </c>
      <c r="I33" s="36">
        <v>5032.2333333333336</v>
      </c>
      <c r="J33" s="36">
        <v>5085.4666666666672</v>
      </c>
      <c r="K33" s="31">
        <v>4979</v>
      </c>
      <c r="L33" s="31">
        <v>4849</v>
      </c>
      <c r="M33" s="31">
        <v>0.24504999999999999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2357.4499999999998</v>
      </c>
      <c r="D34" s="36">
        <v>2387.7666666666664</v>
      </c>
      <c r="E34" s="36">
        <v>2320.6833333333329</v>
      </c>
      <c r="F34" s="36">
        <v>2283.9166666666665</v>
      </c>
      <c r="G34" s="36">
        <v>2216.833333333333</v>
      </c>
      <c r="H34" s="36">
        <v>2424.5333333333328</v>
      </c>
      <c r="I34" s="36">
        <v>2491.6166666666668</v>
      </c>
      <c r="J34" s="36">
        <v>2528.3833333333328</v>
      </c>
      <c r="K34" s="31">
        <v>2454.85</v>
      </c>
      <c r="L34" s="31">
        <v>2351</v>
      </c>
      <c r="M34" s="31">
        <v>0.43453000000000003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808.15</v>
      </c>
      <c r="D35" s="36">
        <v>811.03333333333342</v>
      </c>
      <c r="E35" s="36">
        <v>802.31666666666683</v>
      </c>
      <c r="F35" s="36">
        <v>796.48333333333346</v>
      </c>
      <c r="G35" s="36">
        <v>787.76666666666688</v>
      </c>
      <c r="H35" s="36">
        <v>816.86666666666679</v>
      </c>
      <c r="I35" s="36">
        <v>825.58333333333326</v>
      </c>
      <c r="J35" s="36">
        <v>831.41666666666674</v>
      </c>
      <c r="K35" s="31">
        <v>819.75</v>
      </c>
      <c r="L35" s="31">
        <v>805.2</v>
      </c>
      <c r="M35" s="31">
        <v>2.18621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3711.2</v>
      </c>
      <c r="D36" s="36">
        <v>3709.5333333333333</v>
      </c>
      <c r="E36" s="36">
        <v>3652.6666666666665</v>
      </c>
      <c r="F36" s="36">
        <v>3594.1333333333332</v>
      </c>
      <c r="G36" s="36">
        <v>3537.2666666666664</v>
      </c>
      <c r="H36" s="36">
        <v>3768.0666666666666</v>
      </c>
      <c r="I36" s="36">
        <v>3824.9333333333334</v>
      </c>
      <c r="J36" s="36">
        <v>3883.4666666666667</v>
      </c>
      <c r="K36" s="31">
        <v>3766.4</v>
      </c>
      <c r="L36" s="31">
        <v>3651</v>
      </c>
      <c r="M36" s="31">
        <v>0.47667999999999999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540.75</v>
      </c>
      <c r="D37" s="36">
        <v>539.61666666666667</v>
      </c>
      <c r="E37" s="36">
        <v>533.23333333333335</v>
      </c>
      <c r="F37" s="36">
        <v>525.7166666666667</v>
      </c>
      <c r="G37" s="36">
        <v>519.33333333333337</v>
      </c>
      <c r="H37" s="36">
        <v>547.13333333333333</v>
      </c>
      <c r="I37" s="36">
        <v>553.51666666666677</v>
      </c>
      <c r="J37" s="36">
        <v>561.0333333333333</v>
      </c>
      <c r="K37" s="31">
        <v>546</v>
      </c>
      <c r="L37" s="31">
        <v>532.1</v>
      </c>
      <c r="M37" s="31">
        <v>25.790320000000001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3246.2</v>
      </c>
      <c r="D38" s="36">
        <v>3265.2999999999997</v>
      </c>
      <c r="E38" s="36">
        <v>3180.8999999999996</v>
      </c>
      <c r="F38" s="36">
        <v>3115.6</v>
      </c>
      <c r="G38" s="36">
        <v>3031.2</v>
      </c>
      <c r="H38" s="36">
        <v>3330.5999999999995</v>
      </c>
      <c r="I38" s="36">
        <v>3415</v>
      </c>
      <c r="J38" s="36">
        <v>3480.2999999999993</v>
      </c>
      <c r="K38" s="31">
        <v>3349.7</v>
      </c>
      <c r="L38" s="31">
        <v>3200</v>
      </c>
      <c r="M38" s="31">
        <v>2.3712900000000001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932.8</v>
      </c>
      <c r="D39" s="36">
        <v>936.56666666666661</v>
      </c>
      <c r="E39" s="36">
        <v>925.23333333333323</v>
      </c>
      <c r="F39" s="36">
        <v>917.66666666666663</v>
      </c>
      <c r="G39" s="36">
        <v>906.33333333333326</v>
      </c>
      <c r="H39" s="36">
        <v>944.13333333333321</v>
      </c>
      <c r="I39" s="36">
        <v>955.4666666666667</v>
      </c>
      <c r="J39" s="36">
        <v>963.03333333333319</v>
      </c>
      <c r="K39" s="31">
        <v>947.9</v>
      </c>
      <c r="L39" s="31">
        <v>929</v>
      </c>
      <c r="M39" s="31">
        <v>0.30730000000000002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5438.9</v>
      </c>
      <c r="D40" s="36">
        <v>5430.0666666666666</v>
      </c>
      <c r="E40" s="36">
        <v>5384.8833333333332</v>
      </c>
      <c r="F40" s="36">
        <v>5330.8666666666668</v>
      </c>
      <c r="G40" s="36">
        <v>5285.6833333333334</v>
      </c>
      <c r="H40" s="36">
        <v>5484.083333333333</v>
      </c>
      <c r="I40" s="36">
        <v>5529.2666666666655</v>
      </c>
      <c r="J40" s="36">
        <v>5583.2833333333328</v>
      </c>
      <c r="K40" s="31">
        <v>5475.25</v>
      </c>
      <c r="L40" s="31">
        <v>5376.05</v>
      </c>
      <c r="M40" s="31">
        <v>0.28641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1540</v>
      </c>
      <c r="D41" s="36">
        <v>1545.6833333333334</v>
      </c>
      <c r="E41" s="36">
        <v>1525.3166666666668</v>
      </c>
      <c r="F41" s="36">
        <v>1510.6333333333334</v>
      </c>
      <c r="G41" s="36">
        <v>1490.2666666666669</v>
      </c>
      <c r="H41" s="36">
        <v>1560.3666666666668</v>
      </c>
      <c r="I41" s="36">
        <v>1580.7333333333336</v>
      </c>
      <c r="J41" s="36">
        <v>1595.4166666666667</v>
      </c>
      <c r="K41" s="31">
        <v>1566.05</v>
      </c>
      <c r="L41" s="31">
        <v>1531</v>
      </c>
      <c r="M41" s="31">
        <v>1.1555200000000001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6122.55</v>
      </c>
      <c r="D42" s="36">
        <v>6138.5166666666664</v>
      </c>
      <c r="E42" s="36">
        <v>6057.0333333333328</v>
      </c>
      <c r="F42" s="36">
        <v>5991.5166666666664</v>
      </c>
      <c r="G42" s="36">
        <v>5910.0333333333328</v>
      </c>
      <c r="H42" s="36">
        <v>6204.0333333333328</v>
      </c>
      <c r="I42" s="36">
        <v>6285.5166666666664</v>
      </c>
      <c r="J42" s="36">
        <v>6351.0333333333328</v>
      </c>
      <c r="K42" s="31">
        <v>6220</v>
      </c>
      <c r="L42" s="31">
        <v>6073</v>
      </c>
      <c r="M42" s="31">
        <v>2.4969399999999999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524.95000000000005</v>
      </c>
      <c r="D43" s="36">
        <v>523.38333333333333</v>
      </c>
      <c r="E43" s="36">
        <v>501.11666666666667</v>
      </c>
      <c r="F43" s="36">
        <v>477.28333333333336</v>
      </c>
      <c r="G43" s="36">
        <v>455.01666666666671</v>
      </c>
      <c r="H43" s="36">
        <v>547.2166666666667</v>
      </c>
      <c r="I43" s="36">
        <v>569.48333333333335</v>
      </c>
      <c r="J43" s="36">
        <v>593.31666666666661</v>
      </c>
      <c r="K43" s="31">
        <v>545.65</v>
      </c>
      <c r="L43" s="31">
        <v>499.55</v>
      </c>
      <c r="M43" s="31">
        <v>60.242159999999998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355.7</v>
      </c>
      <c r="D44" s="36">
        <v>360.0333333333333</v>
      </c>
      <c r="E44" s="36">
        <v>349.66666666666663</v>
      </c>
      <c r="F44" s="36">
        <v>343.63333333333333</v>
      </c>
      <c r="G44" s="36">
        <v>333.26666666666665</v>
      </c>
      <c r="H44" s="36">
        <v>366.06666666666661</v>
      </c>
      <c r="I44" s="36">
        <v>376.43333333333328</v>
      </c>
      <c r="J44" s="36">
        <v>382.46666666666658</v>
      </c>
      <c r="K44" s="31">
        <v>370.4</v>
      </c>
      <c r="L44" s="31">
        <v>354</v>
      </c>
      <c r="M44" s="31">
        <v>2.6948799999999999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622.70000000000005</v>
      </c>
      <c r="D45" s="36">
        <v>622.78333333333342</v>
      </c>
      <c r="E45" s="36">
        <v>618.71666666666681</v>
      </c>
      <c r="F45" s="36">
        <v>614.73333333333335</v>
      </c>
      <c r="G45" s="36">
        <v>610.66666666666674</v>
      </c>
      <c r="H45" s="36">
        <v>626.76666666666688</v>
      </c>
      <c r="I45" s="36">
        <v>630.83333333333348</v>
      </c>
      <c r="J45" s="36">
        <v>634.81666666666695</v>
      </c>
      <c r="K45" s="31">
        <v>626.85</v>
      </c>
      <c r="L45" s="31">
        <v>618.79999999999995</v>
      </c>
      <c r="M45" s="31">
        <v>1.28599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543.35</v>
      </c>
      <c r="D46" s="36">
        <v>545.98333333333335</v>
      </c>
      <c r="E46" s="36">
        <v>538.36666666666667</v>
      </c>
      <c r="F46" s="36">
        <v>533.38333333333333</v>
      </c>
      <c r="G46" s="36">
        <v>525.76666666666665</v>
      </c>
      <c r="H46" s="36">
        <v>550.9666666666667</v>
      </c>
      <c r="I46" s="36">
        <v>558.58333333333348</v>
      </c>
      <c r="J46" s="36">
        <v>563.56666666666672</v>
      </c>
      <c r="K46" s="31">
        <v>553.6</v>
      </c>
      <c r="L46" s="31">
        <v>541</v>
      </c>
      <c r="M46" s="31">
        <v>0.50734000000000001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174.45</v>
      </c>
      <c r="D47" s="36">
        <v>174.33333333333334</v>
      </c>
      <c r="E47" s="36">
        <v>173.16666666666669</v>
      </c>
      <c r="F47" s="36">
        <v>171.88333333333335</v>
      </c>
      <c r="G47" s="36">
        <v>170.7166666666667</v>
      </c>
      <c r="H47" s="36">
        <v>175.61666666666667</v>
      </c>
      <c r="I47" s="36">
        <v>176.78333333333336</v>
      </c>
      <c r="J47" s="36">
        <v>178.06666666666666</v>
      </c>
      <c r="K47" s="31">
        <v>175.5</v>
      </c>
      <c r="L47" s="31">
        <v>173.05</v>
      </c>
      <c r="M47" s="31">
        <v>73.933949999999996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3138.8</v>
      </c>
      <c r="D48" s="36">
        <v>3152.7833333333333</v>
      </c>
      <c r="E48" s="36">
        <v>3116.3666666666668</v>
      </c>
      <c r="F48" s="36">
        <v>3093.9333333333334</v>
      </c>
      <c r="G48" s="36">
        <v>3057.5166666666669</v>
      </c>
      <c r="H48" s="36">
        <v>3175.2166666666667</v>
      </c>
      <c r="I48" s="36">
        <v>3211.6333333333337</v>
      </c>
      <c r="J48" s="36">
        <v>3234.0666666666666</v>
      </c>
      <c r="K48" s="31">
        <v>3189.2</v>
      </c>
      <c r="L48" s="31">
        <v>3130.35</v>
      </c>
      <c r="M48" s="31">
        <v>2.7593700000000001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434.2</v>
      </c>
      <c r="D49" s="36">
        <v>435.06666666666666</v>
      </c>
      <c r="E49" s="36">
        <v>431.13333333333333</v>
      </c>
      <c r="F49" s="36">
        <v>428.06666666666666</v>
      </c>
      <c r="G49" s="36">
        <v>424.13333333333333</v>
      </c>
      <c r="H49" s="36">
        <v>438.13333333333333</v>
      </c>
      <c r="I49" s="36">
        <v>442.06666666666661</v>
      </c>
      <c r="J49" s="36">
        <v>445.13333333333333</v>
      </c>
      <c r="K49" s="31">
        <v>439</v>
      </c>
      <c r="L49" s="31">
        <v>432</v>
      </c>
      <c r="M49" s="31">
        <v>2.4007299999999998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1822.65</v>
      </c>
      <c r="D50" s="36">
        <v>1834.6166666666668</v>
      </c>
      <c r="E50" s="36">
        <v>1803.2333333333336</v>
      </c>
      <c r="F50" s="36">
        <v>1783.8166666666668</v>
      </c>
      <c r="G50" s="36">
        <v>1752.4333333333336</v>
      </c>
      <c r="H50" s="36">
        <v>1854.0333333333335</v>
      </c>
      <c r="I50" s="36">
        <v>1885.4166666666667</v>
      </c>
      <c r="J50" s="36">
        <v>1904.8333333333335</v>
      </c>
      <c r="K50" s="31">
        <v>1866</v>
      </c>
      <c r="L50" s="31">
        <v>1815.2</v>
      </c>
      <c r="M50" s="31">
        <v>1.95543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6488.15</v>
      </c>
      <c r="D51" s="36">
        <v>6521.8833333333341</v>
      </c>
      <c r="E51" s="36">
        <v>6418.2666666666682</v>
      </c>
      <c r="F51" s="36">
        <v>6348.3833333333341</v>
      </c>
      <c r="G51" s="36">
        <v>6244.7666666666682</v>
      </c>
      <c r="H51" s="36">
        <v>6591.7666666666682</v>
      </c>
      <c r="I51" s="36">
        <v>6695.383333333335</v>
      </c>
      <c r="J51" s="36">
        <v>6765.2666666666682</v>
      </c>
      <c r="K51" s="31">
        <v>6625.5</v>
      </c>
      <c r="L51" s="31">
        <v>6452</v>
      </c>
      <c r="M51" s="31">
        <v>0.35385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747.5</v>
      </c>
      <c r="D52" s="36">
        <v>745.9666666666667</v>
      </c>
      <c r="E52" s="36">
        <v>736.53333333333342</v>
      </c>
      <c r="F52" s="36">
        <v>725.56666666666672</v>
      </c>
      <c r="G52" s="36">
        <v>716.13333333333344</v>
      </c>
      <c r="H52" s="36">
        <v>756.93333333333339</v>
      </c>
      <c r="I52" s="36">
        <v>766.36666666666679</v>
      </c>
      <c r="J52" s="36">
        <v>777.33333333333337</v>
      </c>
      <c r="K52" s="31">
        <v>755.4</v>
      </c>
      <c r="L52" s="31">
        <v>735</v>
      </c>
      <c r="M52" s="31">
        <v>19.300609999999999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1144.05</v>
      </c>
      <c r="D53" s="36">
        <v>1149.0333333333333</v>
      </c>
      <c r="E53" s="36">
        <v>1135.1166666666666</v>
      </c>
      <c r="F53" s="36">
        <v>1126.1833333333332</v>
      </c>
      <c r="G53" s="36">
        <v>1112.2666666666664</v>
      </c>
      <c r="H53" s="36">
        <v>1157.9666666666667</v>
      </c>
      <c r="I53" s="36">
        <v>1171.8833333333337</v>
      </c>
      <c r="J53" s="36">
        <v>1180.8166666666668</v>
      </c>
      <c r="K53" s="31">
        <v>1162.95</v>
      </c>
      <c r="L53" s="31">
        <v>1140.0999999999999</v>
      </c>
      <c r="M53" s="31">
        <v>10.87358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544.6</v>
      </c>
      <c r="D54" s="36">
        <v>550.13333333333333</v>
      </c>
      <c r="E54" s="36">
        <v>536.01666666666665</v>
      </c>
      <c r="F54" s="36">
        <v>527.43333333333328</v>
      </c>
      <c r="G54" s="36">
        <v>513.31666666666661</v>
      </c>
      <c r="H54" s="36">
        <v>558.7166666666667</v>
      </c>
      <c r="I54" s="36">
        <v>572.83333333333326</v>
      </c>
      <c r="J54" s="36">
        <v>581.41666666666674</v>
      </c>
      <c r="K54" s="31">
        <v>564.25</v>
      </c>
      <c r="L54" s="31">
        <v>541.54999999999995</v>
      </c>
      <c r="M54" s="31">
        <v>5.7965799999999996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3676.5</v>
      </c>
      <c r="D55" s="36">
        <v>3687.7999999999997</v>
      </c>
      <c r="E55" s="36">
        <v>3655.6999999999994</v>
      </c>
      <c r="F55" s="36">
        <v>3634.8999999999996</v>
      </c>
      <c r="G55" s="36">
        <v>3602.7999999999993</v>
      </c>
      <c r="H55" s="36">
        <v>3708.5999999999995</v>
      </c>
      <c r="I55" s="36">
        <v>3740.7</v>
      </c>
      <c r="J55" s="36">
        <v>3761.4999999999995</v>
      </c>
      <c r="K55" s="31">
        <v>3719.9</v>
      </c>
      <c r="L55" s="31">
        <v>3667</v>
      </c>
      <c r="M55" s="31">
        <v>3.40503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1121</v>
      </c>
      <c r="D56" s="36">
        <v>1116.75</v>
      </c>
      <c r="E56" s="36">
        <v>1107.05</v>
      </c>
      <c r="F56" s="36">
        <v>1093.0999999999999</v>
      </c>
      <c r="G56" s="36">
        <v>1083.3999999999999</v>
      </c>
      <c r="H56" s="36">
        <v>1130.7</v>
      </c>
      <c r="I56" s="36">
        <v>1140.3999999999999</v>
      </c>
      <c r="J56" s="36">
        <v>1154.3500000000001</v>
      </c>
      <c r="K56" s="31">
        <v>1126.45</v>
      </c>
      <c r="L56" s="31">
        <v>1102.8</v>
      </c>
      <c r="M56" s="31">
        <v>50.55594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7095.15</v>
      </c>
      <c r="D57" s="36">
        <v>7111.3833333333341</v>
      </c>
      <c r="E57" s="36">
        <v>7033.7666666666682</v>
      </c>
      <c r="F57" s="36">
        <v>6972.3833333333341</v>
      </c>
      <c r="G57" s="36">
        <v>6894.7666666666682</v>
      </c>
      <c r="H57" s="36">
        <v>7172.7666666666682</v>
      </c>
      <c r="I57" s="36">
        <v>7250.383333333335</v>
      </c>
      <c r="J57" s="36">
        <v>7311.7666666666682</v>
      </c>
      <c r="K57" s="31">
        <v>7189</v>
      </c>
      <c r="L57" s="31">
        <v>7050</v>
      </c>
      <c r="M57" s="31">
        <v>0.91478999999999999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7301.3</v>
      </c>
      <c r="D58" s="36">
        <v>7326.2</v>
      </c>
      <c r="E58" s="36">
        <v>7266.0999999999995</v>
      </c>
      <c r="F58" s="36">
        <v>7230.9</v>
      </c>
      <c r="G58" s="36">
        <v>7170.7999999999993</v>
      </c>
      <c r="H58" s="36">
        <v>7361.4</v>
      </c>
      <c r="I58" s="36">
        <v>7421.5</v>
      </c>
      <c r="J58" s="36">
        <v>7456.7</v>
      </c>
      <c r="K58" s="31">
        <v>7386.3</v>
      </c>
      <c r="L58" s="31">
        <v>7291</v>
      </c>
      <c r="M58" s="31">
        <v>2.1935799999999999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1581</v>
      </c>
      <c r="D59" s="36">
        <v>1589.8999999999999</v>
      </c>
      <c r="E59" s="36">
        <v>1568.8499999999997</v>
      </c>
      <c r="F59" s="36">
        <v>1556.6999999999998</v>
      </c>
      <c r="G59" s="36">
        <v>1535.6499999999996</v>
      </c>
      <c r="H59" s="36">
        <v>1602.0499999999997</v>
      </c>
      <c r="I59" s="36">
        <v>1623.1</v>
      </c>
      <c r="J59" s="36">
        <v>1635.2499999999998</v>
      </c>
      <c r="K59" s="31">
        <v>1610.95</v>
      </c>
      <c r="L59" s="31">
        <v>1577.75</v>
      </c>
      <c r="M59" s="31">
        <v>4.0412499999999998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8261.5499999999993</v>
      </c>
      <c r="D60" s="36">
        <v>8347.6666666666661</v>
      </c>
      <c r="E60" s="36">
        <v>8127.3333333333321</v>
      </c>
      <c r="F60" s="36">
        <v>7993.1166666666668</v>
      </c>
      <c r="G60" s="36">
        <v>7772.7833333333328</v>
      </c>
      <c r="H60" s="36">
        <v>8481.8833333333314</v>
      </c>
      <c r="I60" s="36">
        <v>8702.2166666666635</v>
      </c>
      <c r="J60" s="36">
        <v>8836.4333333333307</v>
      </c>
      <c r="K60" s="31">
        <v>8568</v>
      </c>
      <c r="L60" s="31">
        <v>8213.4500000000007</v>
      </c>
      <c r="M60" s="31">
        <v>0.32340000000000002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2452.5500000000002</v>
      </c>
      <c r="D61" s="36">
        <v>2477.0666666666671</v>
      </c>
      <c r="E61" s="36">
        <v>2419.483333333334</v>
      </c>
      <c r="F61" s="36">
        <v>2386.416666666667</v>
      </c>
      <c r="G61" s="36">
        <v>2328.8333333333339</v>
      </c>
      <c r="H61" s="36">
        <v>2510.1333333333341</v>
      </c>
      <c r="I61" s="36">
        <v>2567.7166666666672</v>
      </c>
      <c r="J61" s="36">
        <v>2600.7833333333342</v>
      </c>
      <c r="K61" s="31">
        <v>2534.65</v>
      </c>
      <c r="L61" s="31">
        <v>2444</v>
      </c>
      <c r="M61" s="31">
        <v>0.40400999999999998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2766.4</v>
      </c>
      <c r="D62" s="36">
        <v>2727.1333333333332</v>
      </c>
      <c r="E62" s="36">
        <v>2658.7666666666664</v>
      </c>
      <c r="F62" s="36">
        <v>2551.1333333333332</v>
      </c>
      <c r="G62" s="36">
        <v>2482.7666666666664</v>
      </c>
      <c r="H62" s="36">
        <v>2834.7666666666664</v>
      </c>
      <c r="I62" s="36">
        <v>2903.1333333333332</v>
      </c>
      <c r="J62" s="36">
        <v>3010.7666666666664</v>
      </c>
      <c r="K62" s="31">
        <v>2795.5</v>
      </c>
      <c r="L62" s="31">
        <v>2619.5</v>
      </c>
      <c r="M62" s="31">
        <v>6.1208900000000002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382.95</v>
      </c>
      <c r="D63" s="36">
        <v>383.5333333333333</v>
      </c>
      <c r="E63" s="36">
        <v>380.91666666666663</v>
      </c>
      <c r="F63" s="36">
        <v>378.88333333333333</v>
      </c>
      <c r="G63" s="36">
        <v>376.26666666666665</v>
      </c>
      <c r="H63" s="36">
        <v>385.56666666666661</v>
      </c>
      <c r="I63" s="36">
        <v>388.18333333333328</v>
      </c>
      <c r="J63" s="36">
        <v>390.21666666666658</v>
      </c>
      <c r="K63" s="31">
        <v>386.15</v>
      </c>
      <c r="L63" s="31">
        <v>381.5</v>
      </c>
      <c r="M63" s="31">
        <v>5.26579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229.65</v>
      </c>
      <c r="D64" s="36">
        <v>230.70000000000002</v>
      </c>
      <c r="E64" s="36">
        <v>226.95000000000005</v>
      </c>
      <c r="F64" s="36">
        <v>224.25000000000003</v>
      </c>
      <c r="G64" s="36">
        <v>220.50000000000006</v>
      </c>
      <c r="H64" s="36">
        <v>233.40000000000003</v>
      </c>
      <c r="I64" s="36">
        <v>237.14999999999998</v>
      </c>
      <c r="J64" s="36">
        <v>239.85000000000002</v>
      </c>
      <c r="K64" s="31">
        <v>234.45</v>
      </c>
      <c r="L64" s="31">
        <v>228</v>
      </c>
      <c r="M64" s="31">
        <v>107.92549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232.5</v>
      </c>
      <c r="D65" s="36">
        <v>231.33333333333334</v>
      </c>
      <c r="E65" s="36">
        <v>229.16666666666669</v>
      </c>
      <c r="F65" s="36">
        <v>225.83333333333334</v>
      </c>
      <c r="G65" s="36">
        <v>223.66666666666669</v>
      </c>
      <c r="H65" s="36">
        <v>234.66666666666669</v>
      </c>
      <c r="I65" s="36">
        <v>236.83333333333337</v>
      </c>
      <c r="J65" s="36">
        <v>240.16666666666669</v>
      </c>
      <c r="K65" s="31">
        <v>233.5</v>
      </c>
      <c r="L65" s="31">
        <v>228</v>
      </c>
      <c r="M65" s="31">
        <v>104.82470000000001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137.44999999999999</v>
      </c>
      <c r="D66" s="36">
        <v>137</v>
      </c>
      <c r="E66" s="36">
        <v>135</v>
      </c>
      <c r="F66" s="36">
        <v>132.55000000000001</v>
      </c>
      <c r="G66" s="36">
        <v>130.55000000000001</v>
      </c>
      <c r="H66" s="36">
        <v>139.44999999999999</v>
      </c>
      <c r="I66" s="36">
        <v>141.44999999999999</v>
      </c>
      <c r="J66" s="36">
        <v>143.89999999999998</v>
      </c>
      <c r="K66" s="31">
        <v>139</v>
      </c>
      <c r="L66" s="31">
        <v>134.55000000000001</v>
      </c>
      <c r="M66" s="31">
        <v>115.31215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53.15</v>
      </c>
      <c r="D67" s="36">
        <v>52.716666666666669</v>
      </c>
      <c r="E67" s="36">
        <v>51.783333333333339</v>
      </c>
      <c r="F67" s="36">
        <v>50.416666666666671</v>
      </c>
      <c r="G67" s="36">
        <v>49.483333333333341</v>
      </c>
      <c r="H67" s="36">
        <v>54.083333333333336</v>
      </c>
      <c r="I67" s="36">
        <v>55.016666666666673</v>
      </c>
      <c r="J67" s="36">
        <v>56.383333333333333</v>
      </c>
      <c r="K67" s="31">
        <v>53.65</v>
      </c>
      <c r="L67" s="31">
        <v>51.35</v>
      </c>
      <c r="M67" s="31">
        <v>553.19141000000002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2999.15</v>
      </c>
      <c r="D68" s="36">
        <v>3009.4</v>
      </c>
      <c r="E68" s="36">
        <v>2971.8</v>
      </c>
      <c r="F68" s="36">
        <v>2944.4500000000003</v>
      </c>
      <c r="G68" s="36">
        <v>2906.8500000000004</v>
      </c>
      <c r="H68" s="36">
        <v>3036.75</v>
      </c>
      <c r="I68" s="36">
        <v>3074.3499999999995</v>
      </c>
      <c r="J68" s="36">
        <v>3101.7</v>
      </c>
      <c r="K68" s="31">
        <v>3047</v>
      </c>
      <c r="L68" s="31">
        <v>2982.05</v>
      </c>
      <c r="M68" s="31">
        <v>5.1189999999999999E-2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1507.15</v>
      </c>
      <c r="D69" s="36">
        <v>1513.6499999999999</v>
      </c>
      <c r="E69" s="36">
        <v>1495.4999999999998</v>
      </c>
      <c r="F69" s="36">
        <v>1483.85</v>
      </c>
      <c r="G69" s="36">
        <v>1465.6999999999998</v>
      </c>
      <c r="H69" s="36">
        <v>1525.2999999999997</v>
      </c>
      <c r="I69" s="36">
        <v>1543.4499999999998</v>
      </c>
      <c r="J69" s="36">
        <v>1555.0999999999997</v>
      </c>
      <c r="K69" s="31">
        <v>1531.8</v>
      </c>
      <c r="L69" s="31">
        <v>1502</v>
      </c>
      <c r="M69" s="31">
        <v>1.20444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5776.65</v>
      </c>
      <c r="D70" s="36">
        <v>5796.916666666667</v>
      </c>
      <c r="E70" s="36">
        <v>5733.8333333333339</v>
      </c>
      <c r="F70" s="36">
        <v>5691.0166666666673</v>
      </c>
      <c r="G70" s="36">
        <v>5627.9333333333343</v>
      </c>
      <c r="H70" s="36">
        <v>5839.7333333333336</v>
      </c>
      <c r="I70" s="36">
        <v>5902.8166666666675</v>
      </c>
      <c r="J70" s="36">
        <v>5945.6333333333332</v>
      </c>
      <c r="K70" s="31">
        <v>5860</v>
      </c>
      <c r="L70" s="31">
        <v>5754.1</v>
      </c>
      <c r="M70" s="31">
        <v>3.3680000000000002E-2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3183.45</v>
      </c>
      <c r="D71" s="36">
        <v>3183.1666666666665</v>
      </c>
      <c r="E71" s="36">
        <v>3152.333333333333</v>
      </c>
      <c r="F71" s="36">
        <v>3121.2166666666667</v>
      </c>
      <c r="G71" s="36">
        <v>3090.3833333333332</v>
      </c>
      <c r="H71" s="36">
        <v>3214.2833333333328</v>
      </c>
      <c r="I71" s="36">
        <v>3245.1166666666659</v>
      </c>
      <c r="J71" s="36">
        <v>3276.2333333333327</v>
      </c>
      <c r="K71" s="31">
        <v>3214</v>
      </c>
      <c r="L71" s="31">
        <v>3152.05</v>
      </c>
      <c r="M71" s="31">
        <v>1.2436799999999999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575.4</v>
      </c>
      <c r="D72" s="36">
        <v>577.86666666666667</v>
      </c>
      <c r="E72" s="36">
        <v>571.5333333333333</v>
      </c>
      <c r="F72" s="36">
        <v>567.66666666666663</v>
      </c>
      <c r="G72" s="36">
        <v>561.33333333333326</v>
      </c>
      <c r="H72" s="36">
        <v>581.73333333333335</v>
      </c>
      <c r="I72" s="36">
        <v>588.06666666666661</v>
      </c>
      <c r="J72" s="36">
        <v>591.93333333333339</v>
      </c>
      <c r="K72" s="31">
        <v>584.20000000000005</v>
      </c>
      <c r="L72" s="31">
        <v>574</v>
      </c>
      <c r="M72" s="31">
        <v>1.84216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1732.35</v>
      </c>
      <c r="D73" s="36">
        <v>1728.1500000000003</v>
      </c>
      <c r="E73" s="36">
        <v>1708.3500000000006</v>
      </c>
      <c r="F73" s="36">
        <v>1684.3500000000004</v>
      </c>
      <c r="G73" s="36">
        <v>1664.5500000000006</v>
      </c>
      <c r="H73" s="36">
        <v>1752.1500000000005</v>
      </c>
      <c r="I73" s="36">
        <v>1771.9500000000003</v>
      </c>
      <c r="J73" s="36">
        <v>1795.9500000000005</v>
      </c>
      <c r="K73" s="31">
        <v>1747.95</v>
      </c>
      <c r="L73" s="31">
        <v>1704.15</v>
      </c>
      <c r="M73" s="31">
        <v>3.38984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193.4</v>
      </c>
      <c r="D74" s="36">
        <v>193.0333333333333</v>
      </c>
      <c r="E74" s="36">
        <v>191.06666666666661</v>
      </c>
      <c r="F74" s="36">
        <v>188.73333333333329</v>
      </c>
      <c r="G74" s="36">
        <v>186.76666666666659</v>
      </c>
      <c r="H74" s="36">
        <v>195.36666666666662</v>
      </c>
      <c r="I74" s="36">
        <v>197.33333333333331</v>
      </c>
      <c r="J74" s="36">
        <v>199.66666666666663</v>
      </c>
      <c r="K74" s="31">
        <v>195</v>
      </c>
      <c r="L74" s="31">
        <v>190.7</v>
      </c>
      <c r="M74" s="31">
        <v>126.54436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1223.95</v>
      </c>
      <c r="D75" s="36">
        <v>1229.8333333333333</v>
      </c>
      <c r="E75" s="36">
        <v>1215.5666666666666</v>
      </c>
      <c r="F75" s="36">
        <v>1207.1833333333334</v>
      </c>
      <c r="G75" s="36">
        <v>1192.9166666666667</v>
      </c>
      <c r="H75" s="36">
        <v>1238.2166666666665</v>
      </c>
      <c r="I75" s="36">
        <v>1252.4833333333333</v>
      </c>
      <c r="J75" s="36">
        <v>1260.8666666666663</v>
      </c>
      <c r="K75" s="31">
        <v>1244.0999999999999</v>
      </c>
      <c r="L75" s="31">
        <v>1221.45</v>
      </c>
      <c r="M75" s="31">
        <v>1.5121100000000001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219.75</v>
      </c>
      <c r="D76" s="36">
        <v>221.03333333333333</v>
      </c>
      <c r="E76" s="36">
        <v>216.56666666666666</v>
      </c>
      <c r="F76" s="36">
        <v>213.38333333333333</v>
      </c>
      <c r="G76" s="36">
        <v>208.91666666666666</v>
      </c>
      <c r="H76" s="36">
        <v>224.21666666666667</v>
      </c>
      <c r="I76" s="36">
        <v>228.68333333333331</v>
      </c>
      <c r="J76" s="36">
        <v>231.86666666666667</v>
      </c>
      <c r="K76" s="31">
        <v>225.5</v>
      </c>
      <c r="L76" s="31">
        <v>217.85</v>
      </c>
      <c r="M76" s="31">
        <v>233.023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483.1</v>
      </c>
      <c r="D77" s="36">
        <v>483.0333333333333</v>
      </c>
      <c r="E77" s="36">
        <v>480.06666666666661</v>
      </c>
      <c r="F77" s="36">
        <v>477.0333333333333</v>
      </c>
      <c r="G77" s="36">
        <v>474.06666666666661</v>
      </c>
      <c r="H77" s="36">
        <v>486.06666666666661</v>
      </c>
      <c r="I77" s="36">
        <v>489.0333333333333</v>
      </c>
      <c r="J77" s="36">
        <v>492.06666666666661</v>
      </c>
      <c r="K77" s="31">
        <v>486</v>
      </c>
      <c r="L77" s="31">
        <v>480</v>
      </c>
      <c r="M77" s="31">
        <v>38.111379999999997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1123.75</v>
      </c>
      <c r="D78" s="36">
        <v>1127.25</v>
      </c>
      <c r="E78" s="36">
        <v>1115.25</v>
      </c>
      <c r="F78" s="36">
        <v>1106.75</v>
      </c>
      <c r="G78" s="36">
        <v>1094.75</v>
      </c>
      <c r="H78" s="36">
        <v>1135.75</v>
      </c>
      <c r="I78" s="36">
        <v>1147.75</v>
      </c>
      <c r="J78" s="36">
        <v>1156.25</v>
      </c>
      <c r="K78" s="31">
        <v>1139.25</v>
      </c>
      <c r="L78" s="31">
        <v>1118.75</v>
      </c>
      <c r="M78" s="31">
        <v>19.194420000000001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577.1</v>
      </c>
      <c r="D79" s="36">
        <v>578.0333333333333</v>
      </c>
      <c r="E79" s="36">
        <v>574.06666666666661</v>
      </c>
      <c r="F79" s="36">
        <v>571.0333333333333</v>
      </c>
      <c r="G79" s="36">
        <v>567.06666666666661</v>
      </c>
      <c r="H79" s="36">
        <v>581.06666666666661</v>
      </c>
      <c r="I79" s="36">
        <v>585.0333333333333</v>
      </c>
      <c r="J79" s="36">
        <v>588.06666666666661</v>
      </c>
      <c r="K79" s="31">
        <v>582</v>
      </c>
      <c r="L79" s="31">
        <v>575</v>
      </c>
      <c r="M79" s="31">
        <v>0.75327999999999995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273.95</v>
      </c>
      <c r="D80" s="36">
        <v>274.73333333333335</v>
      </c>
      <c r="E80" s="36">
        <v>270.7166666666667</v>
      </c>
      <c r="F80" s="36">
        <v>267.48333333333335</v>
      </c>
      <c r="G80" s="36">
        <v>263.4666666666667</v>
      </c>
      <c r="H80" s="36">
        <v>277.9666666666667</v>
      </c>
      <c r="I80" s="36">
        <v>281.98333333333335</v>
      </c>
      <c r="J80" s="36">
        <v>285.2166666666667</v>
      </c>
      <c r="K80" s="31">
        <v>278.75</v>
      </c>
      <c r="L80" s="31">
        <v>271.5</v>
      </c>
      <c r="M80" s="31">
        <v>22.878450000000001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1458.5</v>
      </c>
      <c r="D81" s="36">
        <v>1451.8</v>
      </c>
      <c r="E81" s="36">
        <v>1436.6999999999998</v>
      </c>
      <c r="F81" s="36">
        <v>1414.8999999999999</v>
      </c>
      <c r="G81" s="36">
        <v>1399.7999999999997</v>
      </c>
      <c r="H81" s="36">
        <v>1473.6</v>
      </c>
      <c r="I81" s="36">
        <v>1488.6999999999998</v>
      </c>
      <c r="J81" s="36">
        <v>1510.5</v>
      </c>
      <c r="K81" s="31">
        <v>1466.9</v>
      </c>
      <c r="L81" s="31">
        <v>1430</v>
      </c>
      <c r="M81" s="31">
        <v>0.59592000000000001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804</v>
      </c>
      <c r="D82" s="36">
        <v>803.93333333333339</v>
      </c>
      <c r="E82" s="36">
        <v>795.06666666666683</v>
      </c>
      <c r="F82" s="36">
        <v>786.13333333333344</v>
      </c>
      <c r="G82" s="36">
        <v>777.26666666666688</v>
      </c>
      <c r="H82" s="36">
        <v>812.86666666666679</v>
      </c>
      <c r="I82" s="36">
        <v>821.73333333333335</v>
      </c>
      <c r="J82" s="36">
        <v>830.66666666666674</v>
      </c>
      <c r="K82" s="31">
        <v>812.8</v>
      </c>
      <c r="L82" s="31">
        <v>795</v>
      </c>
      <c r="M82" s="31">
        <v>10.78633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390.7</v>
      </c>
      <c r="D83" s="36">
        <v>390.36666666666662</v>
      </c>
      <c r="E83" s="36">
        <v>385.83333333333326</v>
      </c>
      <c r="F83" s="36">
        <v>380.96666666666664</v>
      </c>
      <c r="G83" s="36">
        <v>376.43333333333328</v>
      </c>
      <c r="H83" s="36">
        <v>395.23333333333323</v>
      </c>
      <c r="I83" s="36">
        <v>399.76666666666665</v>
      </c>
      <c r="J83" s="36">
        <v>404.63333333333321</v>
      </c>
      <c r="K83" s="31">
        <v>394.9</v>
      </c>
      <c r="L83" s="31">
        <v>385.5</v>
      </c>
      <c r="M83" s="31">
        <v>12.43835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6987.6</v>
      </c>
      <c r="D84" s="36">
        <v>6950.1166666666659</v>
      </c>
      <c r="E84" s="36">
        <v>6887.4833333333318</v>
      </c>
      <c r="F84" s="36">
        <v>6787.3666666666659</v>
      </c>
      <c r="G84" s="36">
        <v>6724.7333333333318</v>
      </c>
      <c r="H84" s="36">
        <v>7050.2333333333318</v>
      </c>
      <c r="I84" s="36">
        <v>7112.866666666665</v>
      </c>
      <c r="J84" s="36">
        <v>7212.9833333333318</v>
      </c>
      <c r="K84" s="31">
        <v>7012.75</v>
      </c>
      <c r="L84" s="31">
        <v>6850</v>
      </c>
      <c r="M84" s="31">
        <v>4.7039999999999998E-2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1089.95</v>
      </c>
      <c r="D85" s="36">
        <v>1088.9833333333333</v>
      </c>
      <c r="E85" s="36">
        <v>1078.9666666666667</v>
      </c>
      <c r="F85" s="36">
        <v>1067.9833333333333</v>
      </c>
      <c r="G85" s="36">
        <v>1057.9666666666667</v>
      </c>
      <c r="H85" s="36">
        <v>1099.9666666666667</v>
      </c>
      <c r="I85" s="36">
        <v>1109.9833333333336</v>
      </c>
      <c r="J85" s="36">
        <v>1120.9666666666667</v>
      </c>
      <c r="K85" s="31">
        <v>1099</v>
      </c>
      <c r="L85" s="31">
        <v>1078</v>
      </c>
      <c r="M85" s="31">
        <v>0.49452000000000002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1616.9</v>
      </c>
      <c r="D86" s="36">
        <v>1612.4333333333334</v>
      </c>
      <c r="E86" s="36">
        <v>1594.8666666666668</v>
      </c>
      <c r="F86" s="36">
        <v>1572.8333333333335</v>
      </c>
      <c r="G86" s="36">
        <v>1555.2666666666669</v>
      </c>
      <c r="H86" s="36">
        <v>1634.4666666666667</v>
      </c>
      <c r="I86" s="36">
        <v>1652.0333333333333</v>
      </c>
      <c r="J86" s="36">
        <v>1674.0666666666666</v>
      </c>
      <c r="K86" s="31">
        <v>1630</v>
      </c>
      <c r="L86" s="31">
        <v>1590.4</v>
      </c>
      <c r="M86" s="31">
        <v>0.69120999999999999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507.7</v>
      </c>
      <c r="D87" s="36">
        <v>510.26666666666671</v>
      </c>
      <c r="E87" s="36">
        <v>501.53333333333342</v>
      </c>
      <c r="F87" s="36">
        <v>495.36666666666673</v>
      </c>
      <c r="G87" s="36">
        <v>486.63333333333344</v>
      </c>
      <c r="H87" s="36">
        <v>516.43333333333339</v>
      </c>
      <c r="I87" s="36">
        <v>525.16666666666663</v>
      </c>
      <c r="J87" s="36">
        <v>531.33333333333337</v>
      </c>
      <c r="K87" s="31">
        <v>519</v>
      </c>
      <c r="L87" s="31">
        <v>504.1</v>
      </c>
      <c r="M87" s="31">
        <v>4.3519399999999999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23022.35</v>
      </c>
      <c r="D88" s="36">
        <v>23092.116666666669</v>
      </c>
      <c r="E88" s="36">
        <v>22892.233333333337</v>
      </c>
      <c r="F88" s="36">
        <v>22762.116666666669</v>
      </c>
      <c r="G88" s="36">
        <v>22562.233333333337</v>
      </c>
      <c r="H88" s="36">
        <v>23222.233333333337</v>
      </c>
      <c r="I88" s="36">
        <v>23422.116666666669</v>
      </c>
      <c r="J88" s="36">
        <v>23552.233333333337</v>
      </c>
      <c r="K88" s="31">
        <v>23292</v>
      </c>
      <c r="L88" s="31">
        <v>22962</v>
      </c>
      <c r="M88" s="31">
        <v>0.45872000000000002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977.3</v>
      </c>
      <c r="D89" s="36">
        <v>978.08333333333337</v>
      </c>
      <c r="E89" s="36">
        <v>969.2166666666667</v>
      </c>
      <c r="F89" s="36">
        <v>961.13333333333333</v>
      </c>
      <c r="G89" s="36">
        <v>952.26666666666665</v>
      </c>
      <c r="H89" s="36">
        <v>986.16666666666674</v>
      </c>
      <c r="I89" s="36">
        <v>995.0333333333333</v>
      </c>
      <c r="J89" s="36">
        <v>1003.1166666666668</v>
      </c>
      <c r="K89" s="31">
        <v>986.95</v>
      </c>
      <c r="L89" s="31">
        <v>970</v>
      </c>
      <c r="M89" s="31">
        <v>3.6192000000000002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</v>
      </c>
      <c r="D90" s="36">
        <v>19.183333333333334</v>
      </c>
      <c r="E90" s="36">
        <v>18.666666666666668</v>
      </c>
      <c r="F90" s="36">
        <v>18.333333333333336</v>
      </c>
      <c r="G90" s="36">
        <v>17.81666666666667</v>
      </c>
      <c r="H90" s="36">
        <v>19.516666666666666</v>
      </c>
      <c r="I90" s="36">
        <v>20.033333333333331</v>
      </c>
      <c r="J90" s="36">
        <v>20.366666666666664</v>
      </c>
      <c r="K90" s="31">
        <v>19.7</v>
      </c>
      <c r="L90" s="31">
        <v>18.850000000000001</v>
      </c>
      <c r="M90" s="31">
        <v>197.71937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5166.3999999999996</v>
      </c>
      <c r="D91" s="36">
        <v>5185.7</v>
      </c>
      <c r="E91" s="36">
        <v>5126.0499999999993</v>
      </c>
      <c r="F91" s="36">
        <v>5085.7</v>
      </c>
      <c r="G91" s="36">
        <v>5026.0499999999993</v>
      </c>
      <c r="H91" s="36">
        <v>5226.0499999999993</v>
      </c>
      <c r="I91" s="36">
        <v>5285.6999999999989</v>
      </c>
      <c r="J91" s="36">
        <v>5326.0499999999993</v>
      </c>
      <c r="K91" s="31">
        <v>5245.35</v>
      </c>
      <c r="L91" s="31">
        <v>5145.3500000000004</v>
      </c>
      <c r="M91" s="31">
        <v>2.21679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2241.25</v>
      </c>
      <c r="D92" s="36">
        <v>2253.65</v>
      </c>
      <c r="E92" s="36">
        <v>2221.2000000000003</v>
      </c>
      <c r="F92" s="36">
        <v>2201.15</v>
      </c>
      <c r="G92" s="36">
        <v>2168.7000000000003</v>
      </c>
      <c r="H92" s="36">
        <v>2273.7000000000003</v>
      </c>
      <c r="I92" s="36">
        <v>2306.15</v>
      </c>
      <c r="J92" s="36">
        <v>2326.2000000000003</v>
      </c>
      <c r="K92" s="31">
        <v>2286.1</v>
      </c>
      <c r="L92" s="31">
        <v>2233.6</v>
      </c>
      <c r="M92" s="31">
        <v>2.2245499999999998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2044</v>
      </c>
      <c r="D93" s="36">
        <v>2034.3333333333333</v>
      </c>
      <c r="E93" s="36">
        <v>2014.6666666666665</v>
      </c>
      <c r="F93" s="36">
        <v>1985.3333333333333</v>
      </c>
      <c r="G93" s="36">
        <v>1965.6666666666665</v>
      </c>
      <c r="H93" s="36">
        <v>2063.6666666666665</v>
      </c>
      <c r="I93" s="36">
        <v>2083.333333333333</v>
      </c>
      <c r="J93" s="36">
        <v>2112.6666666666665</v>
      </c>
      <c r="K93" s="31">
        <v>2054</v>
      </c>
      <c r="L93" s="31">
        <v>2005</v>
      </c>
      <c r="M93" s="31">
        <v>1.0525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277.2</v>
      </c>
      <c r="D94" s="36">
        <v>277.95</v>
      </c>
      <c r="E94" s="36">
        <v>275.25</v>
      </c>
      <c r="F94" s="36">
        <v>273.3</v>
      </c>
      <c r="G94" s="36">
        <v>270.60000000000002</v>
      </c>
      <c r="H94" s="36">
        <v>279.89999999999998</v>
      </c>
      <c r="I94" s="36">
        <v>282.59999999999991</v>
      </c>
      <c r="J94" s="36">
        <v>284.54999999999995</v>
      </c>
      <c r="K94" s="31">
        <v>280.64999999999998</v>
      </c>
      <c r="L94" s="31">
        <v>276</v>
      </c>
      <c r="M94" s="31">
        <v>1.7865899999999999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768.35</v>
      </c>
      <c r="D95" s="36">
        <v>781.1</v>
      </c>
      <c r="E95" s="36">
        <v>752.25</v>
      </c>
      <c r="F95" s="36">
        <v>736.15</v>
      </c>
      <c r="G95" s="36">
        <v>707.3</v>
      </c>
      <c r="H95" s="36">
        <v>797.2</v>
      </c>
      <c r="I95" s="36">
        <v>826.05000000000018</v>
      </c>
      <c r="J95" s="36">
        <v>842.15000000000009</v>
      </c>
      <c r="K95" s="31">
        <v>809.95</v>
      </c>
      <c r="L95" s="31">
        <v>765</v>
      </c>
      <c r="M95" s="31">
        <v>22.162369999999999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477</v>
      </c>
      <c r="D96" s="36">
        <v>474.51666666666671</v>
      </c>
      <c r="E96" s="36">
        <v>466.83333333333343</v>
      </c>
      <c r="F96" s="36">
        <v>456.66666666666674</v>
      </c>
      <c r="G96" s="36">
        <v>448.98333333333346</v>
      </c>
      <c r="H96" s="36">
        <v>484.68333333333339</v>
      </c>
      <c r="I96" s="36">
        <v>492.36666666666667</v>
      </c>
      <c r="J96" s="36">
        <v>502.53333333333336</v>
      </c>
      <c r="K96" s="31">
        <v>482.2</v>
      </c>
      <c r="L96" s="31">
        <v>464.35</v>
      </c>
      <c r="M96" s="31">
        <v>51.877200000000002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976.8</v>
      </c>
      <c r="D97" s="36">
        <v>978.65</v>
      </c>
      <c r="E97" s="36">
        <v>963.3</v>
      </c>
      <c r="F97" s="36">
        <v>949.8</v>
      </c>
      <c r="G97" s="36">
        <v>934.44999999999993</v>
      </c>
      <c r="H97" s="36">
        <v>992.15</v>
      </c>
      <c r="I97" s="36">
        <v>1007.5000000000001</v>
      </c>
      <c r="J97" s="36">
        <v>1021</v>
      </c>
      <c r="K97" s="31">
        <v>994</v>
      </c>
      <c r="L97" s="31">
        <v>965.15</v>
      </c>
      <c r="M97" s="31">
        <v>2.0105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1129.9000000000001</v>
      </c>
      <c r="D98" s="36">
        <v>1134.4166666666667</v>
      </c>
      <c r="E98" s="36">
        <v>1119.8833333333334</v>
      </c>
      <c r="F98" s="36">
        <v>1109.8666666666668</v>
      </c>
      <c r="G98" s="36">
        <v>1095.3333333333335</v>
      </c>
      <c r="H98" s="36">
        <v>1144.4333333333334</v>
      </c>
      <c r="I98" s="36">
        <v>1158.9666666666667</v>
      </c>
      <c r="J98" s="36">
        <v>1168.9833333333333</v>
      </c>
      <c r="K98" s="31">
        <v>1148.95</v>
      </c>
      <c r="L98" s="31">
        <v>1124.4000000000001</v>
      </c>
      <c r="M98" s="31">
        <v>0.17188999999999999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178.75</v>
      </c>
      <c r="D99" s="36">
        <v>180</v>
      </c>
      <c r="E99" s="36">
        <v>176.7</v>
      </c>
      <c r="F99" s="36">
        <v>174.64999999999998</v>
      </c>
      <c r="G99" s="36">
        <v>171.34999999999997</v>
      </c>
      <c r="H99" s="36">
        <v>182.05</v>
      </c>
      <c r="I99" s="36">
        <v>185.35000000000002</v>
      </c>
      <c r="J99" s="36">
        <v>187.40000000000003</v>
      </c>
      <c r="K99" s="31">
        <v>183.3</v>
      </c>
      <c r="L99" s="31">
        <v>177.95</v>
      </c>
      <c r="M99" s="31">
        <v>36.253030000000003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628.04999999999995</v>
      </c>
      <c r="D100" s="36">
        <v>630.55000000000007</v>
      </c>
      <c r="E100" s="36">
        <v>624.50000000000011</v>
      </c>
      <c r="F100" s="36">
        <v>620.95000000000005</v>
      </c>
      <c r="G100" s="36">
        <v>614.90000000000009</v>
      </c>
      <c r="H100" s="36">
        <v>634.10000000000014</v>
      </c>
      <c r="I100" s="36">
        <v>640.15000000000009</v>
      </c>
      <c r="J100" s="36">
        <v>643.70000000000016</v>
      </c>
      <c r="K100" s="31">
        <v>636.6</v>
      </c>
      <c r="L100" s="31">
        <v>627</v>
      </c>
      <c r="M100" s="31">
        <v>0.30876999999999999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2914</v>
      </c>
      <c r="D101" s="36">
        <v>2837.4833333333336</v>
      </c>
      <c r="E101" s="36">
        <v>2676.5166666666673</v>
      </c>
      <c r="F101" s="36">
        <v>2439.0333333333338</v>
      </c>
      <c r="G101" s="36">
        <v>2278.0666666666675</v>
      </c>
      <c r="H101" s="36">
        <v>3074.9666666666672</v>
      </c>
      <c r="I101" s="36">
        <v>3235.9333333333334</v>
      </c>
      <c r="J101" s="36">
        <v>3473.416666666667</v>
      </c>
      <c r="K101" s="31">
        <v>2998.45</v>
      </c>
      <c r="L101" s="31">
        <v>2600</v>
      </c>
      <c r="M101" s="31">
        <v>22.04964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56.25</v>
      </c>
      <c r="D102" s="36">
        <v>56.116666666666667</v>
      </c>
      <c r="E102" s="36">
        <v>54.733333333333334</v>
      </c>
      <c r="F102" s="36">
        <v>53.216666666666669</v>
      </c>
      <c r="G102" s="36">
        <v>51.833333333333336</v>
      </c>
      <c r="H102" s="36">
        <v>57.633333333333333</v>
      </c>
      <c r="I102" s="36">
        <v>59.016666666666673</v>
      </c>
      <c r="J102" s="36">
        <v>60.533333333333331</v>
      </c>
      <c r="K102" s="31">
        <v>57.5</v>
      </c>
      <c r="L102" s="31">
        <v>54.6</v>
      </c>
      <c r="M102" s="31">
        <v>540.86911999999995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1804.6</v>
      </c>
      <c r="D103" s="36">
        <v>1813.5333333333335</v>
      </c>
      <c r="E103" s="36">
        <v>1791.0666666666671</v>
      </c>
      <c r="F103" s="36">
        <v>1777.5333333333335</v>
      </c>
      <c r="G103" s="36">
        <v>1755.0666666666671</v>
      </c>
      <c r="H103" s="36">
        <v>1827.0666666666671</v>
      </c>
      <c r="I103" s="36">
        <v>1849.5333333333338</v>
      </c>
      <c r="J103" s="36">
        <v>1863.0666666666671</v>
      </c>
      <c r="K103" s="31">
        <v>1836</v>
      </c>
      <c r="L103" s="31">
        <v>1800</v>
      </c>
      <c r="M103" s="31">
        <v>2.8908700000000001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804.35</v>
      </c>
      <c r="D104" s="36">
        <v>802.6</v>
      </c>
      <c r="E104" s="36">
        <v>786.85</v>
      </c>
      <c r="F104" s="36">
        <v>769.35</v>
      </c>
      <c r="G104" s="36">
        <v>753.6</v>
      </c>
      <c r="H104" s="36">
        <v>820.1</v>
      </c>
      <c r="I104" s="36">
        <v>835.85</v>
      </c>
      <c r="J104" s="36">
        <v>853.35</v>
      </c>
      <c r="K104" s="31">
        <v>818.35</v>
      </c>
      <c r="L104" s="31">
        <v>785.1</v>
      </c>
      <c r="M104" s="31">
        <v>3.0624500000000001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1386.1</v>
      </c>
      <c r="D105" s="36">
        <v>1401.0333333333335</v>
      </c>
      <c r="E105" s="36">
        <v>1367.0666666666671</v>
      </c>
      <c r="F105" s="36">
        <v>1348.0333333333335</v>
      </c>
      <c r="G105" s="36">
        <v>1314.0666666666671</v>
      </c>
      <c r="H105" s="36">
        <v>1420.0666666666671</v>
      </c>
      <c r="I105" s="36">
        <v>1454.0333333333338</v>
      </c>
      <c r="J105" s="36">
        <v>1473.0666666666671</v>
      </c>
      <c r="K105" s="31">
        <v>1435</v>
      </c>
      <c r="L105" s="31">
        <v>1382</v>
      </c>
      <c r="M105" s="31">
        <v>1.06952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8139.65</v>
      </c>
      <c r="D106" s="36">
        <v>8158.2166666666672</v>
      </c>
      <c r="E106" s="36">
        <v>8041.4333333333343</v>
      </c>
      <c r="F106" s="36">
        <v>7943.2166666666672</v>
      </c>
      <c r="G106" s="36">
        <v>7826.4333333333343</v>
      </c>
      <c r="H106" s="36">
        <v>8256.4333333333343</v>
      </c>
      <c r="I106" s="36">
        <v>8373.2166666666672</v>
      </c>
      <c r="J106" s="36">
        <v>8471.4333333333343</v>
      </c>
      <c r="K106" s="31">
        <v>8275</v>
      </c>
      <c r="L106" s="31">
        <v>8060</v>
      </c>
      <c r="M106" s="31">
        <v>7.553E-2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138</v>
      </c>
      <c r="D107" s="36">
        <v>138.16666666666666</v>
      </c>
      <c r="E107" s="36">
        <v>135.33333333333331</v>
      </c>
      <c r="F107" s="36">
        <v>132.66666666666666</v>
      </c>
      <c r="G107" s="36">
        <v>129.83333333333331</v>
      </c>
      <c r="H107" s="36">
        <v>140.83333333333331</v>
      </c>
      <c r="I107" s="36">
        <v>143.66666666666663</v>
      </c>
      <c r="J107" s="36">
        <v>146.33333333333331</v>
      </c>
      <c r="K107" s="31">
        <v>141</v>
      </c>
      <c r="L107" s="31">
        <v>135.5</v>
      </c>
      <c r="M107" s="31">
        <v>110.25156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451.95</v>
      </c>
      <c r="D108" s="36">
        <v>453.66666666666669</v>
      </c>
      <c r="E108" s="36">
        <v>447.43333333333339</v>
      </c>
      <c r="F108" s="36">
        <v>442.91666666666669</v>
      </c>
      <c r="G108" s="36">
        <v>436.68333333333339</v>
      </c>
      <c r="H108" s="36">
        <v>458.18333333333339</v>
      </c>
      <c r="I108" s="36">
        <v>464.41666666666663</v>
      </c>
      <c r="J108" s="36">
        <v>468.93333333333339</v>
      </c>
      <c r="K108" s="31">
        <v>459.9</v>
      </c>
      <c r="L108" s="31">
        <v>449.15</v>
      </c>
      <c r="M108" s="31">
        <v>4.7936699999999997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730.7</v>
      </c>
      <c r="D109" s="36">
        <v>728.68333333333339</v>
      </c>
      <c r="E109" s="36">
        <v>722.76666666666677</v>
      </c>
      <c r="F109" s="36">
        <v>714.83333333333337</v>
      </c>
      <c r="G109" s="36">
        <v>708.91666666666674</v>
      </c>
      <c r="H109" s="36">
        <v>736.61666666666679</v>
      </c>
      <c r="I109" s="36">
        <v>742.5333333333333</v>
      </c>
      <c r="J109" s="36">
        <v>750.46666666666681</v>
      </c>
      <c r="K109" s="31">
        <v>734.6</v>
      </c>
      <c r="L109" s="31">
        <v>720.75</v>
      </c>
      <c r="M109" s="31">
        <v>0.46904000000000001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373.1</v>
      </c>
      <c r="D110" s="36">
        <v>375.41666666666669</v>
      </c>
      <c r="E110" s="36">
        <v>369.73333333333335</v>
      </c>
      <c r="F110" s="36">
        <v>366.36666666666667</v>
      </c>
      <c r="G110" s="36">
        <v>360.68333333333334</v>
      </c>
      <c r="H110" s="36">
        <v>378.78333333333336</v>
      </c>
      <c r="I110" s="36">
        <v>384.46666666666664</v>
      </c>
      <c r="J110" s="36">
        <v>387.83333333333337</v>
      </c>
      <c r="K110" s="31">
        <v>381.1</v>
      </c>
      <c r="L110" s="31">
        <v>372.05</v>
      </c>
      <c r="M110" s="31">
        <v>13.634539999999999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486.1</v>
      </c>
      <c r="D111" s="36">
        <v>489.08333333333331</v>
      </c>
      <c r="E111" s="36">
        <v>482.01666666666665</v>
      </c>
      <c r="F111" s="36">
        <v>477.93333333333334</v>
      </c>
      <c r="G111" s="36">
        <v>470.86666666666667</v>
      </c>
      <c r="H111" s="36">
        <v>493.16666666666663</v>
      </c>
      <c r="I111" s="36">
        <v>500.23333333333335</v>
      </c>
      <c r="J111" s="36">
        <v>504.31666666666661</v>
      </c>
      <c r="K111" s="31">
        <v>496.15</v>
      </c>
      <c r="L111" s="31">
        <v>485</v>
      </c>
      <c r="M111" s="31">
        <v>0.23502000000000001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1023</v>
      </c>
      <c r="D112" s="36">
        <v>1030.3333333333333</v>
      </c>
      <c r="E112" s="36">
        <v>1013.6666666666665</v>
      </c>
      <c r="F112" s="36">
        <v>1004.3333333333333</v>
      </c>
      <c r="G112" s="36">
        <v>987.66666666666652</v>
      </c>
      <c r="H112" s="36">
        <v>1039.6666666666665</v>
      </c>
      <c r="I112" s="36">
        <v>1056.333333333333</v>
      </c>
      <c r="J112" s="36">
        <v>1065.6666666666665</v>
      </c>
      <c r="K112" s="31">
        <v>1047</v>
      </c>
      <c r="L112" s="31">
        <v>1021</v>
      </c>
      <c r="M112" s="31">
        <v>0.2586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1261.05</v>
      </c>
      <c r="D113" s="36">
        <v>1258.75</v>
      </c>
      <c r="E113" s="36">
        <v>1244.5</v>
      </c>
      <c r="F113" s="36">
        <v>1227.95</v>
      </c>
      <c r="G113" s="36">
        <v>1213.7</v>
      </c>
      <c r="H113" s="36">
        <v>1275.3</v>
      </c>
      <c r="I113" s="36">
        <v>1289.55</v>
      </c>
      <c r="J113" s="36">
        <v>1306.0999999999999</v>
      </c>
      <c r="K113" s="31">
        <v>1273</v>
      </c>
      <c r="L113" s="31">
        <v>1242.2</v>
      </c>
      <c r="M113" s="31">
        <v>2.7468900000000001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490</v>
      </c>
      <c r="D114" s="36">
        <v>489.59999999999997</v>
      </c>
      <c r="E114" s="36">
        <v>485.69999999999993</v>
      </c>
      <c r="F114" s="36">
        <v>481.4</v>
      </c>
      <c r="G114" s="36">
        <v>477.49999999999994</v>
      </c>
      <c r="H114" s="36">
        <v>493.89999999999992</v>
      </c>
      <c r="I114" s="36">
        <v>497.7999999999999</v>
      </c>
      <c r="J114" s="36">
        <v>502.09999999999991</v>
      </c>
      <c r="K114" s="31">
        <v>493.5</v>
      </c>
      <c r="L114" s="31">
        <v>485.3</v>
      </c>
      <c r="M114" s="31">
        <v>2.8239000000000001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1316.25</v>
      </c>
      <c r="D115" s="36">
        <v>1320.4166666666667</v>
      </c>
      <c r="E115" s="36">
        <v>1302.8833333333334</v>
      </c>
      <c r="F115" s="36">
        <v>1289.5166666666667</v>
      </c>
      <c r="G115" s="36">
        <v>1271.9833333333333</v>
      </c>
      <c r="H115" s="36">
        <v>1333.7833333333335</v>
      </c>
      <c r="I115" s="36">
        <v>1351.3166666666668</v>
      </c>
      <c r="J115" s="36">
        <v>1364.6833333333336</v>
      </c>
      <c r="K115" s="31">
        <v>1337.95</v>
      </c>
      <c r="L115" s="31">
        <v>1307.05</v>
      </c>
      <c r="M115" s="31">
        <v>3.5370400000000002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144.15</v>
      </c>
      <c r="D116" s="36">
        <v>144.23333333333335</v>
      </c>
      <c r="E116" s="36">
        <v>143.51666666666671</v>
      </c>
      <c r="F116" s="36">
        <v>142.88333333333335</v>
      </c>
      <c r="G116" s="36">
        <v>142.16666666666671</v>
      </c>
      <c r="H116" s="36">
        <v>144.8666666666667</v>
      </c>
      <c r="I116" s="36">
        <v>145.58333333333334</v>
      </c>
      <c r="J116" s="36">
        <v>146.2166666666667</v>
      </c>
      <c r="K116" s="31">
        <v>144.94999999999999</v>
      </c>
      <c r="L116" s="31">
        <v>143.6</v>
      </c>
      <c r="M116" s="31">
        <v>10.39682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1481.2</v>
      </c>
      <c r="D117" s="36">
        <v>1488.5999999999997</v>
      </c>
      <c r="E117" s="36">
        <v>1472.1999999999994</v>
      </c>
      <c r="F117" s="36">
        <v>1463.1999999999996</v>
      </c>
      <c r="G117" s="36">
        <v>1446.7999999999993</v>
      </c>
      <c r="H117" s="36">
        <v>1497.5999999999995</v>
      </c>
      <c r="I117" s="36">
        <v>1513.9999999999995</v>
      </c>
      <c r="J117" s="36">
        <v>1522.9999999999995</v>
      </c>
      <c r="K117" s="31">
        <v>1505</v>
      </c>
      <c r="L117" s="31">
        <v>1479.6</v>
      </c>
      <c r="M117" s="31">
        <v>0.44708999999999999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398.8</v>
      </c>
      <c r="D118" s="36">
        <v>394.91666666666669</v>
      </c>
      <c r="E118" s="36">
        <v>388.33333333333337</v>
      </c>
      <c r="F118" s="36">
        <v>377.86666666666667</v>
      </c>
      <c r="G118" s="36">
        <v>371.28333333333336</v>
      </c>
      <c r="H118" s="36">
        <v>405.38333333333338</v>
      </c>
      <c r="I118" s="36">
        <v>411.96666666666675</v>
      </c>
      <c r="J118" s="36">
        <v>422.43333333333339</v>
      </c>
      <c r="K118" s="31">
        <v>401.5</v>
      </c>
      <c r="L118" s="31">
        <v>384.45</v>
      </c>
      <c r="M118" s="31">
        <v>261.21433000000002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874.3</v>
      </c>
      <c r="D119" s="36">
        <v>875.5333333333333</v>
      </c>
      <c r="E119" s="36">
        <v>862.06666666666661</v>
      </c>
      <c r="F119" s="36">
        <v>849.83333333333326</v>
      </c>
      <c r="G119" s="36">
        <v>836.36666666666656</v>
      </c>
      <c r="H119" s="36">
        <v>887.76666666666665</v>
      </c>
      <c r="I119" s="36">
        <v>901.23333333333335</v>
      </c>
      <c r="J119" s="36">
        <v>913.4666666666667</v>
      </c>
      <c r="K119" s="31">
        <v>889</v>
      </c>
      <c r="L119" s="31">
        <v>863.3</v>
      </c>
      <c r="M119" s="31">
        <v>35.857460000000003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6283.4</v>
      </c>
      <c r="D120" s="36">
        <v>6353.8499999999995</v>
      </c>
      <c r="E120" s="36">
        <v>6193.7499999999991</v>
      </c>
      <c r="F120" s="36">
        <v>6104.0999999999995</v>
      </c>
      <c r="G120" s="36">
        <v>5943.9999999999991</v>
      </c>
      <c r="H120" s="36">
        <v>6443.4999999999991</v>
      </c>
      <c r="I120" s="36">
        <v>6603.5999999999995</v>
      </c>
      <c r="J120" s="36">
        <v>6693.2499999999991</v>
      </c>
      <c r="K120" s="31">
        <v>6513.95</v>
      </c>
      <c r="L120" s="31">
        <v>6264.2</v>
      </c>
      <c r="M120" s="31">
        <v>1.9150199999999999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2536.1999999999998</v>
      </c>
      <c r="D121" s="36">
        <v>2524</v>
      </c>
      <c r="E121" s="36">
        <v>2498</v>
      </c>
      <c r="F121" s="36">
        <v>2459.8000000000002</v>
      </c>
      <c r="G121" s="36">
        <v>2433.8000000000002</v>
      </c>
      <c r="H121" s="36">
        <v>2562.1999999999998</v>
      </c>
      <c r="I121" s="36">
        <v>2588.1999999999998</v>
      </c>
      <c r="J121" s="36">
        <v>2626.3999999999996</v>
      </c>
      <c r="K121" s="31">
        <v>2550</v>
      </c>
      <c r="L121" s="31">
        <v>2485.8000000000002</v>
      </c>
      <c r="M121" s="31">
        <v>2.2312599999999998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2765.7</v>
      </c>
      <c r="D122" s="36">
        <v>2787.0166666666664</v>
      </c>
      <c r="E122" s="36">
        <v>2735.2333333333327</v>
      </c>
      <c r="F122" s="36">
        <v>2704.7666666666664</v>
      </c>
      <c r="G122" s="36">
        <v>2652.9833333333327</v>
      </c>
      <c r="H122" s="36">
        <v>2817.4833333333327</v>
      </c>
      <c r="I122" s="36">
        <v>2869.2666666666664</v>
      </c>
      <c r="J122" s="36">
        <v>2899.7333333333327</v>
      </c>
      <c r="K122" s="31">
        <v>2838.8</v>
      </c>
      <c r="L122" s="31">
        <v>2756.55</v>
      </c>
      <c r="M122" s="31">
        <v>0.60975000000000001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873.35</v>
      </c>
      <c r="D123" s="36">
        <v>877.5</v>
      </c>
      <c r="E123" s="36">
        <v>860.4</v>
      </c>
      <c r="F123" s="36">
        <v>847.44999999999993</v>
      </c>
      <c r="G123" s="36">
        <v>830.34999999999991</v>
      </c>
      <c r="H123" s="36">
        <v>890.45</v>
      </c>
      <c r="I123" s="36">
        <v>907.55</v>
      </c>
      <c r="J123" s="36">
        <v>920.50000000000011</v>
      </c>
      <c r="K123" s="31">
        <v>894.6</v>
      </c>
      <c r="L123" s="31">
        <v>864.55</v>
      </c>
      <c r="M123" s="31">
        <v>14.85117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1177.3499999999999</v>
      </c>
      <c r="D124" s="36">
        <v>1177.8</v>
      </c>
      <c r="E124" s="36">
        <v>1169.5999999999999</v>
      </c>
      <c r="F124" s="36">
        <v>1161.8499999999999</v>
      </c>
      <c r="G124" s="36">
        <v>1153.6499999999999</v>
      </c>
      <c r="H124" s="36">
        <v>1185.55</v>
      </c>
      <c r="I124" s="36">
        <v>1193.7500000000002</v>
      </c>
      <c r="J124" s="36">
        <v>1201.5</v>
      </c>
      <c r="K124" s="31">
        <v>1186</v>
      </c>
      <c r="L124" s="31">
        <v>1170.05</v>
      </c>
      <c r="M124" s="31">
        <v>0.59843999999999997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4801.6499999999996</v>
      </c>
      <c r="D125" s="36">
        <v>4750.2833333333328</v>
      </c>
      <c r="E125" s="36">
        <v>4661.5666666666657</v>
      </c>
      <c r="F125" s="36">
        <v>4521.4833333333327</v>
      </c>
      <c r="G125" s="36">
        <v>4432.7666666666655</v>
      </c>
      <c r="H125" s="36">
        <v>4890.3666666666659</v>
      </c>
      <c r="I125" s="36">
        <v>4979.083333333333</v>
      </c>
      <c r="J125" s="36">
        <v>5119.1666666666661</v>
      </c>
      <c r="K125" s="31">
        <v>4839</v>
      </c>
      <c r="L125" s="31">
        <v>4610.2</v>
      </c>
      <c r="M125" s="31">
        <v>0.21847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1667.25</v>
      </c>
      <c r="D126" s="36">
        <v>1678.3666666666668</v>
      </c>
      <c r="E126" s="36">
        <v>1639.0333333333335</v>
      </c>
      <c r="F126" s="36">
        <v>1610.8166666666668</v>
      </c>
      <c r="G126" s="36">
        <v>1571.4833333333336</v>
      </c>
      <c r="H126" s="36">
        <v>1706.5833333333335</v>
      </c>
      <c r="I126" s="36">
        <v>1745.9166666666665</v>
      </c>
      <c r="J126" s="36">
        <v>1774.1333333333334</v>
      </c>
      <c r="K126" s="31">
        <v>1717.7</v>
      </c>
      <c r="L126" s="31">
        <v>1650.15</v>
      </c>
      <c r="M126" s="31">
        <v>3.1134499999999998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4039.7</v>
      </c>
      <c r="D127" s="36">
        <v>4052.8666666666668</v>
      </c>
      <c r="E127" s="36">
        <v>4011.8333333333335</v>
      </c>
      <c r="F127" s="36">
        <v>3983.9666666666667</v>
      </c>
      <c r="G127" s="36">
        <v>3942.9333333333334</v>
      </c>
      <c r="H127" s="36">
        <v>4080.7333333333336</v>
      </c>
      <c r="I127" s="36">
        <v>4121.7666666666664</v>
      </c>
      <c r="J127" s="36">
        <v>4149.6333333333332</v>
      </c>
      <c r="K127" s="31">
        <v>4093.9</v>
      </c>
      <c r="L127" s="31">
        <v>4025</v>
      </c>
      <c r="M127" s="31">
        <v>0.10725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310.25</v>
      </c>
      <c r="D128" s="36">
        <v>311.53333333333336</v>
      </c>
      <c r="E128" s="36">
        <v>308.7166666666667</v>
      </c>
      <c r="F128" s="36">
        <v>307.18333333333334</v>
      </c>
      <c r="G128" s="36">
        <v>304.36666666666667</v>
      </c>
      <c r="H128" s="36">
        <v>313.06666666666672</v>
      </c>
      <c r="I128" s="36">
        <v>315.88333333333344</v>
      </c>
      <c r="J128" s="36">
        <v>317.41666666666674</v>
      </c>
      <c r="K128" s="31">
        <v>314.35000000000002</v>
      </c>
      <c r="L128" s="31">
        <v>310</v>
      </c>
      <c r="M128" s="31">
        <v>5.2777200000000004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393.25</v>
      </c>
      <c r="D129" s="36">
        <v>390.33333333333331</v>
      </c>
      <c r="E129" s="36">
        <v>385.66666666666663</v>
      </c>
      <c r="F129" s="36">
        <v>378.08333333333331</v>
      </c>
      <c r="G129" s="36">
        <v>373.41666666666663</v>
      </c>
      <c r="H129" s="36">
        <v>397.91666666666663</v>
      </c>
      <c r="I129" s="36">
        <v>402.58333333333326</v>
      </c>
      <c r="J129" s="36">
        <v>410.16666666666663</v>
      </c>
      <c r="K129" s="31">
        <v>395</v>
      </c>
      <c r="L129" s="31">
        <v>382.75</v>
      </c>
      <c r="M129" s="31">
        <v>1.8547800000000001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2083.25</v>
      </c>
      <c r="D130" s="36">
        <v>2094.5</v>
      </c>
      <c r="E130" s="36">
        <v>2062.5500000000002</v>
      </c>
      <c r="F130" s="36">
        <v>2041.8500000000004</v>
      </c>
      <c r="G130" s="36">
        <v>2009.9000000000005</v>
      </c>
      <c r="H130" s="36">
        <v>2115.1999999999998</v>
      </c>
      <c r="I130" s="36">
        <v>2147.1499999999996</v>
      </c>
      <c r="J130" s="36">
        <v>2167.8499999999995</v>
      </c>
      <c r="K130" s="31">
        <v>2126.4499999999998</v>
      </c>
      <c r="L130" s="31">
        <v>2073.8000000000002</v>
      </c>
      <c r="M130" s="31">
        <v>1.02973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2242.9499999999998</v>
      </c>
      <c r="D131" s="36">
        <v>2235.6333333333332</v>
      </c>
      <c r="E131" s="36">
        <v>2221.4666666666662</v>
      </c>
      <c r="F131" s="36">
        <v>2199.9833333333331</v>
      </c>
      <c r="G131" s="36">
        <v>2185.8166666666662</v>
      </c>
      <c r="H131" s="36">
        <v>2257.1166666666663</v>
      </c>
      <c r="I131" s="36">
        <v>2271.2833333333333</v>
      </c>
      <c r="J131" s="36">
        <v>2292.7666666666664</v>
      </c>
      <c r="K131" s="31">
        <v>2249.8000000000002</v>
      </c>
      <c r="L131" s="31">
        <v>2214.15</v>
      </c>
      <c r="M131" s="31">
        <v>0.62368000000000001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538.4</v>
      </c>
      <c r="D132" s="36">
        <v>539.76666666666677</v>
      </c>
      <c r="E132" s="36">
        <v>534.28333333333353</v>
      </c>
      <c r="F132" s="36">
        <v>530.16666666666674</v>
      </c>
      <c r="G132" s="36">
        <v>524.68333333333351</v>
      </c>
      <c r="H132" s="36">
        <v>543.88333333333355</v>
      </c>
      <c r="I132" s="36">
        <v>549.3666666666669</v>
      </c>
      <c r="J132" s="36">
        <v>553.48333333333358</v>
      </c>
      <c r="K132" s="31">
        <v>545.25</v>
      </c>
      <c r="L132" s="31">
        <v>535.65</v>
      </c>
      <c r="M132" s="31">
        <v>4.5889499999999996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2207.6999999999998</v>
      </c>
      <c r="D133" s="36">
        <v>2216.4</v>
      </c>
      <c r="E133" s="36">
        <v>2191.3000000000002</v>
      </c>
      <c r="F133" s="36">
        <v>2174.9</v>
      </c>
      <c r="G133" s="36">
        <v>2149.8000000000002</v>
      </c>
      <c r="H133" s="36">
        <v>2232.8000000000002</v>
      </c>
      <c r="I133" s="36">
        <v>2257.8999999999996</v>
      </c>
      <c r="J133" s="36">
        <v>2274.3000000000002</v>
      </c>
      <c r="K133" s="31">
        <v>2241.5</v>
      </c>
      <c r="L133" s="31">
        <v>2200</v>
      </c>
      <c r="M133" s="31">
        <v>0.56611999999999996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1882.5</v>
      </c>
      <c r="D134" s="36">
        <v>1899.0666666666666</v>
      </c>
      <c r="E134" s="36">
        <v>1852.6333333333332</v>
      </c>
      <c r="F134" s="36">
        <v>1822.7666666666667</v>
      </c>
      <c r="G134" s="36">
        <v>1776.3333333333333</v>
      </c>
      <c r="H134" s="36">
        <v>1928.9333333333332</v>
      </c>
      <c r="I134" s="36">
        <v>1975.3666666666666</v>
      </c>
      <c r="J134" s="36">
        <v>2005.2333333333331</v>
      </c>
      <c r="K134" s="31">
        <v>1945.5</v>
      </c>
      <c r="L134" s="31">
        <v>1869.2</v>
      </c>
      <c r="M134" s="31">
        <v>1.3597399999999999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1019.8</v>
      </c>
      <c r="D135" s="36">
        <v>1025.3666666666666</v>
      </c>
      <c r="E135" s="36">
        <v>1011.9333333333332</v>
      </c>
      <c r="F135" s="36">
        <v>1004.0666666666666</v>
      </c>
      <c r="G135" s="36">
        <v>990.63333333333321</v>
      </c>
      <c r="H135" s="36">
        <v>1033.2333333333331</v>
      </c>
      <c r="I135" s="36">
        <v>1046.6666666666665</v>
      </c>
      <c r="J135" s="36">
        <v>1054.5333333333331</v>
      </c>
      <c r="K135" s="31">
        <v>1038.8</v>
      </c>
      <c r="L135" s="31">
        <v>1017.5</v>
      </c>
      <c r="M135" s="31">
        <v>0.29737999999999998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648.4</v>
      </c>
      <c r="D136" s="36">
        <v>653.06666666666661</v>
      </c>
      <c r="E136" s="36">
        <v>641.33333333333326</v>
      </c>
      <c r="F136" s="36">
        <v>634.26666666666665</v>
      </c>
      <c r="G136" s="36">
        <v>622.5333333333333</v>
      </c>
      <c r="H136" s="36">
        <v>660.13333333333321</v>
      </c>
      <c r="I136" s="36">
        <v>671.86666666666656</v>
      </c>
      <c r="J136" s="36">
        <v>678.93333333333317</v>
      </c>
      <c r="K136" s="31">
        <v>664.8</v>
      </c>
      <c r="L136" s="31">
        <v>646</v>
      </c>
      <c r="M136" s="31">
        <v>4.2099799999999998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2318.3000000000002</v>
      </c>
      <c r="D137" s="36">
        <v>2333.6000000000004</v>
      </c>
      <c r="E137" s="36">
        <v>2280.0500000000006</v>
      </c>
      <c r="F137" s="36">
        <v>2241.8000000000002</v>
      </c>
      <c r="G137" s="36">
        <v>2188.2500000000005</v>
      </c>
      <c r="H137" s="36">
        <v>2371.8500000000008</v>
      </c>
      <c r="I137" s="36">
        <v>2425.4</v>
      </c>
      <c r="J137" s="36">
        <v>2463.650000000001</v>
      </c>
      <c r="K137" s="31">
        <v>2387.15</v>
      </c>
      <c r="L137" s="31">
        <v>2295.35</v>
      </c>
      <c r="M137" s="31">
        <v>1.4678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399.7</v>
      </c>
      <c r="D138" s="36">
        <v>399.23333333333335</v>
      </c>
      <c r="E138" s="36">
        <v>397.4666666666667</v>
      </c>
      <c r="F138" s="36">
        <v>395.23333333333335</v>
      </c>
      <c r="G138" s="36">
        <v>393.4666666666667</v>
      </c>
      <c r="H138" s="36">
        <v>401.4666666666667</v>
      </c>
      <c r="I138" s="36">
        <v>403.23333333333335</v>
      </c>
      <c r="J138" s="36">
        <v>405.4666666666667</v>
      </c>
      <c r="K138" s="31">
        <v>401</v>
      </c>
      <c r="L138" s="31">
        <v>397</v>
      </c>
      <c r="M138" s="31">
        <v>1.8466100000000001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145.1</v>
      </c>
      <c r="D139" s="36">
        <v>145.4</v>
      </c>
      <c r="E139" s="36">
        <v>144.20000000000002</v>
      </c>
      <c r="F139" s="36">
        <v>143.30000000000001</v>
      </c>
      <c r="G139" s="36">
        <v>142.10000000000002</v>
      </c>
      <c r="H139" s="36">
        <v>146.30000000000001</v>
      </c>
      <c r="I139" s="36">
        <v>147.5</v>
      </c>
      <c r="J139" s="36">
        <v>148.4</v>
      </c>
      <c r="K139" s="31">
        <v>146.6</v>
      </c>
      <c r="L139" s="31">
        <v>144.5</v>
      </c>
      <c r="M139" s="31">
        <v>10.454050000000001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181.8</v>
      </c>
      <c r="D140" s="36">
        <v>182.4</v>
      </c>
      <c r="E140" s="36">
        <v>180.70000000000002</v>
      </c>
      <c r="F140" s="36">
        <v>179.60000000000002</v>
      </c>
      <c r="G140" s="36">
        <v>177.90000000000003</v>
      </c>
      <c r="H140" s="36">
        <v>183.5</v>
      </c>
      <c r="I140" s="36">
        <v>185.2</v>
      </c>
      <c r="J140" s="36">
        <v>186.29999999999998</v>
      </c>
      <c r="K140" s="31">
        <v>184.1</v>
      </c>
      <c r="L140" s="31">
        <v>181.3</v>
      </c>
      <c r="M140" s="31">
        <v>7.1243100000000004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3649.55</v>
      </c>
      <c r="D141" s="36">
        <v>3671.4166666666665</v>
      </c>
      <c r="E141" s="36">
        <v>3615.1833333333329</v>
      </c>
      <c r="F141" s="36">
        <v>3580.8166666666666</v>
      </c>
      <c r="G141" s="36">
        <v>3524.583333333333</v>
      </c>
      <c r="H141" s="36">
        <v>3705.7833333333328</v>
      </c>
      <c r="I141" s="36">
        <v>3762.0166666666664</v>
      </c>
      <c r="J141" s="36">
        <v>3796.3833333333328</v>
      </c>
      <c r="K141" s="31">
        <v>3727.65</v>
      </c>
      <c r="L141" s="31">
        <v>3637.05</v>
      </c>
      <c r="M141" s="31">
        <v>1.13402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6019.2</v>
      </c>
      <c r="D142" s="36">
        <v>6066.4000000000005</v>
      </c>
      <c r="E142" s="36">
        <v>5957.8000000000011</v>
      </c>
      <c r="F142" s="36">
        <v>5896.4000000000005</v>
      </c>
      <c r="G142" s="36">
        <v>5787.8000000000011</v>
      </c>
      <c r="H142" s="36">
        <v>6127.8000000000011</v>
      </c>
      <c r="I142" s="36">
        <v>6236.4000000000015</v>
      </c>
      <c r="J142" s="36">
        <v>6297.8000000000011</v>
      </c>
      <c r="K142" s="31">
        <v>6175</v>
      </c>
      <c r="L142" s="31">
        <v>6005</v>
      </c>
      <c r="M142" s="31">
        <v>1.9363699999999999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777.05</v>
      </c>
      <c r="D143" s="36">
        <v>778.19999999999993</v>
      </c>
      <c r="E143" s="36">
        <v>767.84999999999991</v>
      </c>
      <c r="F143" s="36">
        <v>758.65</v>
      </c>
      <c r="G143" s="36">
        <v>748.3</v>
      </c>
      <c r="H143" s="36">
        <v>787.39999999999986</v>
      </c>
      <c r="I143" s="36">
        <v>797.75</v>
      </c>
      <c r="J143" s="36">
        <v>806.94999999999982</v>
      </c>
      <c r="K143" s="31">
        <v>788.55</v>
      </c>
      <c r="L143" s="31">
        <v>769</v>
      </c>
      <c r="M143" s="31">
        <v>39.601730000000003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2424.75</v>
      </c>
      <c r="D144" s="36">
        <v>2433.0833333333335</v>
      </c>
      <c r="E144" s="36">
        <v>2396.666666666667</v>
      </c>
      <c r="F144" s="36">
        <v>2368.5833333333335</v>
      </c>
      <c r="G144" s="36">
        <v>2332.166666666667</v>
      </c>
      <c r="H144" s="36">
        <v>2461.166666666667</v>
      </c>
      <c r="I144" s="36">
        <v>2497.5833333333339</v>
      </c>
      <c r="J144" s="36">
        <v>2525.666666666667</v>
      </c>
      <c r="K144" s="31">
        <v>2469.5</v>
      </c>
      <c r="L144" s="31">
        <v>2405</v>
      </c>
      <c r="M144" s="31">
        <v>0.90442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5635.4</v>
      </c>
      <c r="D145" s="36">
        <v>5655.1333333333341</v>
      </c>
      <c r="E145" s="36">
        <v>5610.2666666666682</v>
      </c>
      <c r="F145" s="36">
        <v>5585.1333333333341</v>
      </c>
      <c r="G145" s="36">
        <v>5540.2666666666682</v>
      </c>
      <c r="H145" s="36">
        <v>5680.2666666666682</v>
      </c>
      <c r="I145" s="36">
        <v>5725.133333333335</v>
      </c>
      <c r="J145" s="36">
        <v>5750.2666666666682</v>
      </c>
      <c r="K145" s="31">
        <v>5700</v>
      </c>
      <c r="L145" s="31">
        <v>5630</v>
      </c>
      <c r="M145" s="31">
        <v>0.67137999999999998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561.9</v>
      </c>
      <c r="D146" s="36">
        <v>564.26666666666665</v>
      </c>
      <c r="E146" s="36">
        <v>558.63333333333333</v>
      </c>
      <c r="F146" s="36">
        <v>555.36666666666667</v>
      </c>
      <c r="G146" s="36">
        <v>549.73333333333335</v>
      </c>
      <c r="H146" s="36">
        <v>567.5333333333333</v>
      </c>
      <c r="I146" s="36">
        <v>573.16666666666652</v>
      </c>
      <c r="J146" s="36">
        <v>576.43333333333328</v>
      </c>
      <c r="K146" s="31">
        <v>569.9</v>
      </c>
      <c r="L146" s="31">
        <v>561</v>
      </c>
      <c r="M146" s="31">
        <v>0.95689999999999997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46.35</v>
      </c>
      <c r="D147" s="36">
        <v>46.583333333333336</v>
      </c>
      <c r="E147" s="36">
        <v>45.916666666666671</v>
      </c>
      <c r="F147" s="36">
        <v>45.483333333333334</v>
      </c>
      <c r="G147" s="36">
        <v>44.81666666666667</v>
      </c>
      <c r="H147" s="36">
        <v>47.016666666666673</v>
      </c>
      <c r="I147" s="36">
        <v>47.683333333333344</v>
      </c>
      <c r="J147" s="36">
        <v>48.116666666666674</v>
      </c>
      <c r="K147" s="31">
        <v>47.25</v>
      </c>
      <c r="L147" s="31">
        <v>46.15</v>
      </c>
      <c r="M147" s="31">
        <v>130.37884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2660.1</v>
      </c>
      <c r="D148" s="36">
        <v>2659.9</v>
      </c>
      <c r="E148" s="36">
        <v>2635.25</v>
      </c>
      <c r="F148" s="36">
        <v>2610.4</v>
      </c>
      <c r="G148" s="36">
        <v>2585.75</v>
      </c>
      <c r="H148" s="36">
        <v>2684.75</v>
      </c>
      <c r="I148" s="36">
        <v>2709.4000000000005</v>
      </c>
      <c r="J148" s="36">
        <v>2734.25</v>
      </c>
      <c r="K148" s="31">
        <v>2684.55</v>
      </c>
      <c r="L148" s="31">
        <v>2635.05</v>
      </c>
      <c r="M148" s="31">
        <v>0.14421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3697.6</v>
      </c>
      <c r="D149" s="36">
        <v>3703.5333333333333</v>
      </c>
      <c r="E149" s="36">
        <v>3669.1666666666665</v>
      </c>
      <c r="F149" s="36">
        <v>3640.7333333333331</v>
      </c>
      <c r="G149" s="36">
        <v>3606.3666666666663</v>
      </c>
      <c r="H149" s="36">
        <v>3731.9666666666667</v>
      </c>
      <c r="I149" s="36">
        <v>3766.3333333333335</v>
      </c>
      <c r="J149" s="36">
        <v>3794.7666666666669</v>
      </c>
      <c r="K149" s="31">
        <v>3737.9</v>
      </c>
      <c r="L149" s="31">
        <v>3675.1</v>
      </c>
      <c r="M149" s="31">
        <v>1.2204600000000001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293.45</v>
      </c>
      <c r="D150" s="36">
        <v>292.01666666666671</v>
      </c>
      <c r="E150" s="36">
        <v>289.03333333333342</v>
      </c>
      <c r="F150" s="36">
        <v>284.61666666666673</v>
      </c>
      <c r="G150" s="36">
        <v>281.63333333333344</v>
      </c>
      <c r="H150" s="36">
        <v>296.43333333333339</v>
      </c>
      <c r="I150" s="36">
        <v>299.41666666666663</v>
      </c>
      <c r="J150" s="36">
        <v>303.83333333333337</v>
      </c>
      <c r="K150" s="31">
        <v>295</v>
      </c>
      <c r="L150" s="31">
        <v>287.60000000000002</v>
      </c>
      <c r="M150" s="31">
        <v>3.883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540.4</v>
      </c>
      <c r="D151" s="36">
        <v>541.81666666666661</v>
      </c>
      <c r="E151" s="36">
        <v>537.33333333333326</v>
      </c>
      <c r="F151" s="36">
        <v>534.26666666666665</v>
      </c>
      <c r="G151" s="36">
        <v>529.7833333333333</v>
      </c>
      <c r="H151" s="36">
        <v>544.88333333333321</v>
      </c>
      <c r="I151" s="36">
        <v>549.36666666666656</v>
      </c>
      <c r="J151" s="36">
        <v>552.43333333333317</v>
      </c>
      <c r="K151" s="31">
        <v>546.29999999999995</v>
      </c>
      <c r="L151" s="31">
        <v>538.75</v>
      </c>
      <c r="M151" s="31">
        <v>0.46435999999999999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509.45</v>
      </c>
      <c r="D152" s="36">
        <v>509.0333333333333</v>
      </c>
      <c r="E152" s="36">
        <v>503.06666666666661</v>
      </c>
      <c r="F152" s="36">
        <v>496.68333333333328</v>
      </c>
      <c r="G152" s="36">
        <v>490.71666666666658</v>
      </c>
      <c r="H152" s="36">
        <v>515.41666666666663</v>
      </c>
      <c r="I152" s="36">
        <v>521.38333333333333</v>
      </c>
      <c r="J152" s="36">
        <v>527.76666666666665</v>
      </c>
      <c r="K152" s="31">
        <v>515</v>
      </c>
      <c r="L152" s="31">
        <v>502.65</v>
      </c>
      <c r="M152" s="31">
        <v>2.7259099999999998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2065.4</v>
      </c>
      <c r="D153" s="36">
        <v>2069.15</v>
      </c>
      <c r="E153" s="36">
        <v>2047.25</v>
      </c>
      <c r="F153" s="36">
        <v>2029.1</v>
      </c>
      <c r="G153" s="36">
        <v>2007.1999999999998</v>
      </c>
      <c r="H153" s="36">
        <v>2087.3000000000002</v>
      </c>
      <c r="I153" s="36">
        <v>2109.2000000000007</v>
      </c>
      <c r="J153" s="36">
        <v>2127.3500000000004</v>
      </c>
      <c r="K153" s="31">
        <v>2091.0500000000002</v>
      </c>
      <c r="L153" s="31">
        <v>2051</v>
      </c>
      <c r="M153" s="31">
        <v>0.20544000000000001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242.15</v>
      </c>
      <c r="D154" s="36">
        <v>246.11666666666667</v>
      </c>
      <c r="E154" s="36">
        <v>236.03333333333336</v>
      </c>
      <c r="F154" s="36">
        <v>229.91666666666669</v>
      </c>
      <c r="G154" s="36">
        <v>219.83333333333337</v>
      </c>
      <c r="H154" s="36">
        <v>252.23333333333335</v>
      </c>
      <c r="I154" s="36">
        <v>262.31666666666666</v>
      </c>
      <c r="J154" s="36">
        <v>268.43333333333334</v>
      </c>
      <c r="K154" s="31">
        <v>256.2</v>
      </c>
      <c r="L154" s="31">
        <v>240</v>
      </c>
      <c r="M154" s="31">
        <v>213.99498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199.75</v>
      </c>
      <c r="D155" s="36">
        <v>199.58333333333334</v>
      </c>
      <c r="E155" s="36">
        <v>198.16666666666669</v>
      </c>
      <c r="F155" s="36">
        <v>196.58333333333334</v>
      </c>
      <c r="G155" s="36">
        <v>195.16666666666669</v>
      </c>
      <c r="H155" s="36">
        <v>201.16666666666669</v>
      </c>
      <c r="I155" s="36">
        <v>202.58333333333337</v>
      </c>
      <c r="J155" s="36">
        <v>204.16666666666669</v>
      </c>
      <c r="K155" s="31">
        <v>201</v>
      </c>
      <c r="L155" s="31">
        <v>198</v>
      </c>
      <c r="M155" s="31">
        <v>4.90482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112.85</v>
      </c>
      <c r="D156" s="36">
        <v>113.5</v>
      </c>
      <c r="E156" s="36">
        <v>111.8</v>
      </c>
      <c r="F156" s="36">
        <v>110.75</v>
      </c>
      <c r="G156" s="36">
        <v>109.05</v>
      </c>
      <c r="H156" s="36">
        <v>114.55</v>
      </c>
      <c r="I156" s="36">
        <v>116.24999999999999</v>
      </c>
      <c r="J156" s="36">
        <v>117.3</v>
      </c>
      <c r="K156" s="31">
        <v>115.2</v>
      </c>
      <c r="L156" s="31">
        <v>112.45</v>
      </c>
      <c r="M156" s="31">
        <v>12.940239999999999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892.45</v>
      </c>
      <c r="D157" s="36">
        <v>895.16666666666663</v>
      </c>
      <c r="E157" s="36">
        <v>885.2833333333333</v>
      </c>
      <c r="F157" s="36">
        <v>878.11666666666667</v>
      </c>
      <c r="G157" s="36">
        <v>868.23333333333335</v>
      </c>
      <c r="H157" s="36">
        <v>902.33333333333326</v>
      </c>
      <c r="I157" s="36">
        <v>912.2166666666667</v>
      </c>
      <c r="J157" s="36">
        <v>919.38333333333321</v>
      </c>
      <c r="K157" s="31">
        <v>905.05</v>
      </c>
      <c r="L157" s="31">
        <v>888</v>
      </c>
      <c r="M157" s="31">
        <v>0.20687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2936.8</v>
      </c>
      <c r="D158" s="36">
        <v>2955.6333333333337</v>
      </c>
      <c r="E158" s="36">
        <v>2904.1166666666672</v>
      </c>
      <c r="F158" s="36">
        <v>2871.4333333333334</v>
      </c>
      <c r="G158" s="36">
        <v>2819.916666666667</v>
      </c>
      <c r="H158" s="36">
        <v>2988.3166666666675</v>
      </c>
      <c r="I158" s="36">
        <v>3039.8333333333339</v>
      </c>
      <c r="J158" s="36">
        <v>3072.5166666666678</v>
      </c>
      <c r="K158" s="31">
        <v>3007.15</v>
      </c>
      <c r="L158" s="31">
        <v>2922.95</v>
      </c>
      <c r="M158" s="31">
        <v>0.98482000000000003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321.5</v>
      </c>
      <c r="D159" s="36">
        <v>324</v>
      </c>
      <c r="E159" s="36">
        <v>318</v>
      </c>
      <c r="F159" s="36">
        <v>314.5</v>
      </c>
      <c r="G159" s="36">
        <v>308.5</v>
      </c>
      <c r="H159" s="36">
        <v>327.5</v>
      </c>
      <c r="I159" s="36">
        <v>333.5</v>
      </c>
      <c r="J159" s="36">
        <v>337</v>
      </c>
      <c r="K159" s="31">
        <v>330</v>
      </c>
      <c r="L159" s="31">
        <v>320.5</v>
      </c>
      <c r="M159" s="31">
        <v>18.687660000000001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437.65</v>
      </c>
      <c r="D160" s="36">
        <v>438.9666666666667</v>
      </c>
      <c r="E160" s="36">
        <v>433.93333333333339</v>
      </c>
      <c r="F160" s="36">
        <v>430.2166666666667</v>
      </c>
      <c r="G160" s="36">
        <v>425.18333333333339</v>
      </c>
      <c r="H160" s="36">
        <v>442.68333333333339</v>
      </c>
      <c r="I160" s="36">
        <v>447.7166666666667</v>
      </c>
      <c r="J160" s="36">
        <v>451.43333333333339</v>
      </c>
      <c r="K160" s="31">
        <v>444</v>
      </c>
      <c r="L160" s="31">
        <v>435.25</v>
      </c>
      <c r="M160" s="31">
        <v>1.64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145.55000000000001</v>
      </c>
      <c r="D161" s="36">
        <v>146.28333333333333</v>
      </c>
      <c r="E161" s="36">
        <v>144.46666666666667</v>
      </c>
      <c r="F161" s="36">
        <v>143.38333333333333</v>
      </c>
      <c r="G161" s="36">
        <v>141.56666666666666</v>
      </c>
      <c r="H161" s="36">
        <v>147.36666666666667</v>
      </c>
      <c r="I161" s="36">
        <v>149.18333333333334</v>
      </c>
      <c r="J161" s="36">
        <v>150.26666666666668</v>
      </c>
      <c r="K161" s="31">
        <v>148.1</v>
      </c>
      <c r="L161" s="31">
        <v>145.19999999999999</v>
      </c>
      <c r="M161" s="31">
        <v>89.299880000000002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831.8</v>
      </c>
      <c r="D162" s="36">
        <v>843.83333333333337</v>
      </c>
      <c r="E162" s="36">
        <v>804.66666666666674</v>
      </c>
      <c r="F162" s="36">
        <v>777.53333333333342</v>
      </c>
      <c r="G162" s="36">
        <v>738.36666666666679</v>
      </c>
      <c r="H162" s="36">
        <v>870.9666666666667</v>
      </c>
      <c r="I162" s="36">
        <v>910.13333333333344</v>
      </c>
      <c r="J162" s="36">
        <v>937.26666666666665</v>
      </c>
      <c r="K162" s="31">
        <v>883</v>
      </c>
      <c r="L162" s="31">
        <v>816.7</v>
      </c>
      <c r="M162" s="31">
        <v>39.581150000000001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4540.45</v>
      </c>
      <c r="D163" s="36">
        <v>4560.083333333333</v>
      </c>
      <c r="E163" s="36">
        <v>4492.1666666666661</v>
      </c>
      <c r="F163" s="36">
        <v>4443.8833333333332</v>
      </c>
      <c r="G163" s="36">
        <v>4375.9666666666662</v>
      </c>
      <c r="H163" s="36">
        <v>4608.3666666666659</v>
      </c>
      <c r="I163" s="36">
        <v>4676.2833333333319</v>
      </c>
      <c r="J163" s="36">
        <v>4724.5666666666657</v>
      </c>
      <c r="K163" s="31">
        <v>4628</v>
      </c>
      <c r="L163" s="31">
        <v>4511.8</v>
      </c>
      <c r="M163" s="31">
        <v>0.11458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1091.6500000000001</v>
      </c>
      <c r="D164" s="36">
        <v>1080.2333333333333</v>
      </c>
      <c r="E164" s="36">
        <v>1062.4166666666667</v>
      </c>
      <c r="F164" s="36">
        <v>1033.1833333333334</v>
      </c>
      <c r="G164" s="36">
        <v>1015.3666666666668</v>
      </c>
      <c r="H164" s="36">
        <v>1109.4666666666667</v>
      </c>
      <c r="I164" s="36">
        <v>1127.2833333333333</v>
      </c>
      <c r="J164" s="36">
        <v>1156.5166666666667</v>
      </c>
      <c r="K164" s="31">
        <v>1098.05</v>
      </c>
      <c r="L164" s="31">
        <v>1051</v>
      </c>
      <c r="M164" s="31">
        <v>1.62622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234.05</v>
      </c>
      <c r="D165" s="36">
        <v>236.29999999999998</v>
      </c>
      <c r="E165" s="36">
        <v>229.89999999999998</v>
      </c>
      <c r="F165" s="36">
        <v>225.75</v>
      </c>
      <c r="G165" s="36">
        <v>219.35</v>
      </c>
      <c r="H165" s="36">
        <v>240.44999999999996</v>
      </c>
      <c r="I165" s="36">
        <v>246.85</v>
      </c>
      <c r="J165" s="36">
        <v>250.99999999999994</v>
      </c>
      <c r="K165" s="31">
        <v>242.7</v>
      </c>
      <c r="L165" s="31">
        <v>232.15</v>
      </c>
      <c r="M165" s="31">
        <v>11.12533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201.5</v>
      </c>
      <c r="D166" s="36">
        <v>202.91666666666666</v>
      </c>
      <c r="E166" s="36">
        <v>198.7833333333333</v>
      </c>
      <c r="F166" s="36">
        <v>196.06666666666663</v>
      </c>
      <c r="G166" s="36">
        <v>191.93333333333328</v>
      </c>
      <c r="H166" s="36">
        <v>205.63333333333333</v>
      </c>
      <c r="I166" s="36">
        <v>209.76666666666671</v>
      </c>
      <c r="J166" s="36">
        <v>212.48333333333335</v>
      </c>
      <c r="K166" s="31">
        <v>207.05</v>
      </c>
      <c r="L166" s="31">
        <v>200.2</v>
      </c>
      <c r="M166" s="31">
        <v>13.04205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751.35</v>
      </c>
      <c r="D167" s="36">
        <v>756.91666666666663</v>
      </c>
      <c r="E167" s="36">
        <v>744.43333333333328</v>
      </c>
      <c r="F167" s="36">
        <v>737.51666666666665</v>
      </c>
      <c r="G167" s="36">
        <v>725.0333333333333</v>
      </c>
      <c r="H167" s="36">
        <v>763.83333333333326</v>
      </c>
      <c r="I167" s="36">
        <v>776.31666666666661</v>
      </c>
      <c r="J167" s="36">
        <v>783.23333333333323</v>
      </c>
      <c r="K167" s="31">
        <v>769.4</v>
      </c>
      <c r="L167" s="31">
        <v>750</v>
      </c>
      <c r="M167" s="31">
        <v>0.64146999999999998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419</v>
      </c>
      <c r="D168" s="36">
        <v>417.90000000000003</v>
      </c>
      <c r="E168" s="36">
        <v>413.80000000000007</v>
      </c>
      <c r="F168" s="36">
        <v>408.6</v>
      </c>
      <c r="G168" s="36">
        <v>404.50000000000006</v>
      </c>
      <c r="H168" s="36">
        <v>423.10000000000008</v>
      </c>
      <c r="I168" s="36">
        <v>427.2000000000001</v>
      </c>
      <c r="J168" s="36">
        <v>432.40000000000009</v>
      </c>
      <c r="K168" s="31">
        <v>422</v>
      </c>
      <c r="L168" s="31">
        <v>412.7</v>
      </c>
      <c r="M168" s="31">
        <v>6.4554299999999998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170.8</v>
      </c>
      <c r="D169" s="36">
        <v>171.66666666666666</v>
      </c>
      <c r="E169" s="36">
        <v>169.13333333333333</v>
      </c>
      <c r="F169" s="36">
        <v>167.46666666666667</v>
      </c>
      <c r="G169" s="36">
        <v>164.93333333333334</v>
      </c>
      <c r="H169" s="36">
        <v>173.33333333333331</v>
      </c>
      <c r="I169" s="36">
        <v>175.86666666666667</v>
      </c>
      <c r="J169" s="36">
        <v>177.5333333333333</v>
      </c>
      <c r="K169" s="31">
        <v>174.2</v>
      </c>
      <c r="L169" s="31">
        <v>170</v>
      </c>
      <c r="M169" s="31">
        <v>14.736230000000001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1161.0999999999999</v>
      </c>
      <c r="D170" s="36">
        <v>1157.3833333333332</v>
      </c>
      <c r="E170" s="36">
        <v>1141.7666666666664</v>
      </c>
      <c r="F170" s="36">
        <v>1122.4333333333332</v>
      </c>
      <c r="G170" s="36">
        <v>1106.8166666666664</v>
      </c>
      <c r="H170" s="36">
        <v>1176.7166666666665</v>
      </c>
      <c r="I170" s="36">
        <v>1192.3333333333333</v>
      </c>
      <c r="J170" s="36">
        <v>1211.6666666666665</v>
      </c>
      <c r="K170" s="31">
        <v>1173</v>
      </c>
      <c r="L170" s="31">
        <v>1138.05</v>
      </c>
      <c r="M170" s="31">
        <v>0.26645999999999997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166.45</v>
      </c>
      <c r="D171" s="36">
        <v>167.91666666666666</v>
      </c>
      <c r="E171" s="36">
        <v>164.0333333333333</v>
      </c>
      <c r="F171" s="36">
        <v>161.61666666666665</v>
      </c>
      <c r="G171" s="36">
        <v>157.73333333333329</v>
      </c>
      <c r="H171" s="36">
        <v>170.33333333333331</v>
      </c>
      <c r="I171" s="36">
        <v>174.2166666666667</v>
      </c>
      <c r="J171" s="36">
        <v>176.63333333333333</v>
      </c>
      <c r="K171" s="31">
        <v>171.8</v>
      </c>
      <c r="L171" s="31">
        <v>165.5</v>
      </c>
      <c r="M171" s="31">
        <v>260.69182999999998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2694</v>
      </c>
      <c r="D172" s="36">
        <v>2704.5166666666669</v>
      </c>
      <c r="E172" s="36">
        <v>2674.5333333333338</v>
      </c>
      <c r="F172" s="36">
        <v>2655.0666666666671</v>
      </c>
      <c r="G172" s="36">
        <v>2625.0833333333339</v>
      </c>
      <c r="H172" s="36">
        <v>2723.9833333333336</v>
      </c>
      <c r="I172" s="36">
        <v>2753.9666666666662</v>
      </c>
      <c r="J172" s="36">
        <v>2773.4333333333334</v>
      </c>
      <c r="K172" s="31">
        <v>2734.5</v>
      </c>
      <c r="L172" s="31">
        <v>2685.05</v>
      </c>
      <c r="M172" s="31">
        <v>6.1330000000000003E-2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3409.3</v>
      </c>
      <c r="D173" s="36">
        <v>3420.75</v>
      </c>
      <c r="E173" s="36">
        <v>3386.5</v>
      </c>
      <c r="F173" s="36">
        <v>3363.7</v>
      </c>
      <c r="G173" s="36">
        <v>3329.45</v>
      </c>
      <c r="H173" s="36">
        <v>3443.55</v>
      </c>
      <c r="I173" s="36">
        <v>3477.8</v>
      </c>
      <c r="J173" s="36">
        <v>3500.6000000000004</v>
      </c>
      <c r="K173" s="31">
        <v>3455</v>
      </c>
      <c r="L173" s="31">
        <v>3397.95</v>
      </c>
      <c r="M173" s="31">
        <v>7.954E-2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369.35</v>
      </c>
      <c r="D174" s="36">
        <v>374.51666666666665</v>
      </c>
      <c r="E174" s="36">
        <v>358.0333333333333</v>
      </c>
      <c r="F174" s="36">
        <v>346.71666666666664</v>
      </c>
      <c r="G174" s="36">
        <v>330.23333333333329</v>
      </c>
      <c r="H174" s="36">
        <v>385.83333333333331</v>
      </c>
      <c r="I174" s="36">
        <v>402.31666666666666</v>
      </c>
      <c r="J174" s="36">
        <v>413.63333333333333</v>
      </c>
      <c r="K174" s="31">
        <v>391</v>
      </c>
      <c r="L174" s="31">
        <v>363.2</v>
      </c>
      <c r="M174" s="31">
        <v>65.528080000000003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1939.5</v>
      </c>
      <c r="D175" s="36">
        <v>1953.4833333333333</v>
      </c>
      <c r="E175" s="36">
        <v>1921.0166666666667</v>
      </c>
      <c r="F175" s="36">
        <v>1902.5333333333333</v>
      </c>
      <c r="G175" s="36">
        <v>1870.0666666666666</v>
      </c>
      <c r="H175" s="36">
        <v>1971.9666666666667</v>
      </c>
      <c r="I175" s="36">
        <v>2004.4333333333334</v>
      </c>
      <c r="J175" s="36">
        <v>2022.9166666666667</v>
      </c>
      <c r="K175" s="31">
        <v>1985.95</v>
      </c>
      <c r="L175" s="31">
        <v>1935</v>
      </c>
      <c r="M175" s="31">
        <v>0.43045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2269.8000000000002</v>
      </c>
      <c r="D176" s="36">
        <v>2282.9166666666665</v>
      </c>
      <c r="E176" s="36">
        <v>2247.8833333333332</v>
      </c>
      <c r="F176" s="36">
        <v>2225.9666666666667</v>
      </c>
      <c r="G176" s="36">
        <v>2190.9333333333334</v>
      </c>
      <c r="H176" s="36">
        <v>2304.833333333333</v>
      </c>
      <c r="I176" s="36">
        <v>2339.8666666666668</v>
      </c>
      <c r="J176" s="36">
        <v>2361.7833333333328</v>
      </c>
      <c r="K176" s="31">
        <v>2317.9499999999998</v>
      </c>
      <c r="L176" s="31">
        <v>2261</v>
      </c>
      <c r="M176" s="31">
        <v>0.55159000000000002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875.25</v>
      </c>
      <c r="D177" s="36">
        <v>877.56666666666661</v>
      </c>
      <c r="E177" s="36">
        <v>868.13333333333321</v>
      </c>
      <c r="F177" s="36">
        <v>861.01666666666665</v>
      </c>
      <c r="G177" s="36">
        <v>851.58333333333326</v>
      </c>
      <c r="H177" s="36">
        <v>884.68333333333317</v>
      </c>
      <c r="I177" s="36">
        <v>894.11666666666656</v>
      </c>
      <c r="J177" s="36">
        <v>901.23333333333312</v>
      </c>
      <c r="K177" s="31">
        <v>887</v>
      </c>
      <c r="L177" s="31">
        <v>870.45</v>
      </c>
      <c r="M177" s="31">
        <v>2.7998799999999999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1088.55</v>
      </c>
      <c r="D178" s="36">
        <v>1091.6666666666665</v>
      </c>
      <c r="E178" s="36">
        <v>1068.4833333333331</v>
      </c>
      <c r="F178" s="36">
        <v>1048.4166666666665</v>
      </c>
      <c r="G178" s="36">
        <v>1025.2333333333331</v>
      </c>
      <c r="H178" s="36">
        <v>1111.7333333333331</v>
      </c>
      <c r="I178" s="36">
        <v>1134.9166666666665</v>
      </c>
      <c r="J178" s="36">
        <v>1154.9833333333331</v>
      </c>
      <c r="K178" s="31">
        <v>1114.8499999999999</v>
      </c>
      <c r="L178" s="31">
        <v>1071.5999999999999</v>
      </c>
      <c r="M178" s="31">
        <v>1.5428999999999999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1537.45</v>
      </c>
      <c r="D179" s="36">
        <v>1532.3999999999999</v>
      </c>
      <c r="E179" s="36">
        <v>1521.4999999999998</v>
      </c>
      <c r="F179" s="36">
        <v>1505.55</v>
      </c>
      <c r="G179" s="36">
        <v>1494.6499999999999</v>
      </c>
      <c r="H179" s="36">
        <v>1548.3499999999997</v>
      </c>
      <c r="I179" s="36">
        <v>1559.2499999999998</v>
      </c>
      <c r="J179" s="36">
        <v>1575.1999999999996</v>
      </c>
      <c r="K179" s="31">
        <v>1543.3</v>
      </c>
      <c r="L179" s="31">
        <v>1516.45</v>
      </c>
      <c r="M179" s="31">
        <v>1.78539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81.900000000000006</v>
      </c>
      <c r="D180" s="36">
        <v>82.5</v>
      </c>
      <c r="E180" s="36">
        <v>80.5</v>
      </c>
      <c r="F180" s="36">
        <v>79.099999999999994</v>
      </c>
      <c r="G180" s="36">
        <v>77.099999999999994</v>
      </c>
      <c r="H180" s="36">
        <v>83.9</v>
      </c>
      <c r="I180" s="36">
        <v>85.9</v>
      </c>
      <c r="J180" s="36">
        <v>87.300000000000011</v>
      </c>
      <c r="K180" s="31">
        <v>84.5</v>
      </c>
      <c r="L180" s="31">
        <v>81.099999999999994</v>
      </c>
      <c r="M180" s="31">
        <v>341.68130000000002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1157.9000000000001</v>
      </c>
      <c r="D181" s="36">
        <v>1161.6499999999999</v>
      </c>
      <c r="E181" s="36">
        <v>1148.2499999999998</v>
      </c>
      <c r="F181" s="36">
        <v>1138.5999999999999</v>
      </c>
      <c r="G181" s="36">
        <v>1125.1999999999998</v>
      </c>
      <c r="H181" s="36">
        <v>1171.2999999999997</v>
      </c>
      <c r="I181" s="36">
        <v>1184.6999999999998</v>
      </c>
      <c r="J181" s="36">
        <v>1194.3499999999997</v>
      </c>
      <c r="K181" s="31">
        <v>1175.05</v>
      </c>
      <c r="L181" s="31">
        <v>1152</v>
      </c>
      <c r="M181" s="31">
        <v>0.10917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2194.0500000000002</v>
      </c>
      <c r="D182" s="36">
        <v>2208.3333333333335</v>
      </c>
      <c r="E182" s="36">
        <v>2160.8166666666671</v>
      </c>
      <c r="F182" s="36">
        <v>2127.5833333333335</v>
      </c>
      <c r="G182" s="36">
        <v>2080.0666666666671</v>
      </c>
      <c r="H182" s="36">
        <v>2241.5666666666671</v>
      </c>
      <c r="I182" s="36">
        <v>2289.0833333333335</v>
      </c>
      <c r="J182" s="36">
        <v>2322.3166666666671</v>
      </c>
      <c r="K182" s="31">
        <v>2255.85</v>
      </c>
      <c r="L182" s="31">
        <v>2175.1</v>
      </c>
      <c r="M182" s="31">
        <v>0.34564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542.45000000000005</v>
      </c>
      <c r="D183" s="36">
        <v>543.06666666666672</v>
      </c>
      <c r="E183" s="36">
        <v>538.93333333333339</v>
      </c>
      <c r="F183" s="36">
        <v>535.41666666666663</v>
      </c>
      <c r="G183" s="36">
        <v>531.2833333333333</v>
      </c>
      <c r="H183" s="36">
        <v>546.58333333333348</v>
      </c>
      <c r="I183" s="36">
        <v>550.71666666666692</v>
      </c>
      <c r="J183" s="36">
        <v>554.23333333333358</v>
      </c>
      <c r="K183" s="31">
        <v>547.20000000000005</v>
      </c>
      <c r="L183" s="31">
        <v>539.54999999999995</v>
      </c>
      <c r="M183" s="31">
        <v>0.72202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1126.55</v>
      </c>
      <c r="D184" s="36">
        <v>1132.5166666666667</v>
      </c>
      <c r="E184" s="36">
        <v>1110.0333333333333</v>
      </c>
      <c r="F184" s="36">
        <v>1093.5166666666667</v>
      </c>
      <c r="G184" s="36">
        <v>1071.0333333333333</v>
      </c>
      <c r="H184" s="36">
        <v>1149.0333333333333</v>
      </c>
      <c r="I184" s="36">
        <v>1171.5166666666664</v>
      </c>
      <c r="J184" s="36">
        <v>1188.0333333333333</v>
      </c>
      <c r="K184" s="31">
        <v>1155</v>
      </c>
      <c r="L184" s="31">
        <v>1116</v>
      </c>
      <c r="M184" s="31">
        <v>2.2845499999999999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835.75</v>
      </c>
      <c r="D185" s="36">
        <v>831.23333333333323</v>
      </c>
      <c r="E185" s="36">
        <v>822.51666666666642</v>
      </c>
      <c r="F185" s="36">
        <v>809.28333333333319</v>
      </c>
      <c r="G185" s="36">
        <v>800.56666666666638</v>
      </c>
      <c r="H185" s="36">
        <v>844.46666666666647</v>
      </c>
      <c r="I185" s="36">
        <v>853.18333333333339</v>
      </c>
      <c r="J185" s="36">
        <v>866.41666666666652</v>
      </c>
      <c r="K185" s="31">
        <v>839.95</v>
      </c>
      <c r="L185" s="31">
        <v>818</v>
      </c>
      <c r="M185" s="31">
        <v>1.3337399999999999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2309.0500000000002</v>
      </c>
      <c r="D186" s="36">
        <v>2320.0166666666669</v>
      </c>
      <c r="E186" s="36">
        <v>2284.0833333333339</v>
      </c>
      <c r="F186" s="36">
        <v>2259.1166666666672</v>
      </c>
      <c r="G186" s="36">
        <v>2223.1833333333343</v>
      </c>
      <c r="H186" s="36">
        <v>2344.9833333333336</v>
      </c>
      <c r="I186" s="36">
        <v>2380.916666666667</v>
      </c>
      <c r="J186" s="36">
        <v>2405.8833333333332</v>
      </c>
      <c r="K186" s="31">
        <v>2355.9499999999998</v>
      </c>
      <c r="L186" s="31">
        <v>2295.0500000000002</v>
      </c>
      <c r="M186" s="31">
        <v>1.78508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416.45</v>
      </c>
      <c r="D187" s="36">
        <v>418.81666666666666</v>
      </c>
      <c r="E187" s="36">
        <v>412.63333333333333</v>
      </c>
      <c r="F187" s="36">
        <v>408.81666666666666</v>
      </c>
      <c r="G187" s="36">
        <v>402.63333333333333</v>
      </c>
      <c r="H187" s="36">
        <v>422.63333333333333</v>
      </c>
      <c r="I187" s="36">
        <v>428.81666666666661</v>
      </c>
      <c r="J187" s="36">
        <v>432.63333333333333</v>
      </c>
      <c r="K187" s="31">
        <v>425</v>
      </c>
      <c r="L187" s="31">
        <v>415</v>
      </c>
      <c r="M187" s="31">
        <v>5.6926600000000001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545.04999999999995</v>
      </c>
      <c r="D188" s="36">
        <v>550.18333333333328</v>
      </c>
      <c r="E188" s="36">
        <v>538.36666666666656</v>
      </c>
      <c r="F188" s="36">
        <v>531.68333333333328</v>
      </c>
      <c r="G188" s="36">
        <v>519.86666666666656</v>
      </c>
      <c r="H188" s="36">
        <v>556.86666666666656</v>
      </c>
      <c r="I188" s="36">
        <v>568.68333333333339</v>
      </c>
      <c r="J188" s="36">
        <v>575.36666666666656</v>
      </c>
      <c r="K188" s="31">
        <v>562</v>
      </c>
      <c r="L188" s="31">
        <v>543.5</v>
      </c>
      <c r="M188" s="31">
        <v>7.1902400000000002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2081.1999999999998</v>
      </c>
      <c r="D189" s="36">
        <v>2083.7000000000003</v>
      </c>
      <c r="E189" s="36">
        <v>2067.5000000000005</v>
      </c>
      <c r="F189" s="36">
        <v>2053.8000000000002</v>
      </c>
      <c r="G189" s="36">
        <v>2037.6000000000004</v>
      </c>
      <c r="H189" s="36">
        <v>2097.4000000000005</v>
      </c>
      <c r="I189" s="36">
        <v>2113.6000000000004</v>
      </c>
      <c r="J189" s="36">
        <v>2127.3000000000006</v>
      </c>
      <c r="K189" s="31">
        <v>2099.9</v>
      </c>
      <c r="L189" s="31">
        <v>2070</v>
      </c>
      <c r="M189" s="31">
        <v>1.3168200000000001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968.95</v>
      </c>
      <c r="D190" s="36">
        <v>974.06666666666661</v>
      </c>
      <c r="E190" s="36">
        <v>960.13333333333321</v>
      </c>
      <c r="F190" s="36">
        <v>951.31666666666661</v>
      </c>
      <c r="G190" s="36">
        <v>937.38333333333321</v>
      </c>
      <c r="H190" s="36">
        <v>982.88333333333321</v>
      </c>
      <c r="I190" s="36">
        <v>996.81666666666661</v>
      </c>
      <c r="J190" s="36">
        <v>1005.6333333333332</v>
      </c>
      <c r="K190" s="31">
        <v>988</v>
      </c>
      <c r="L190" s="31">
        <v>965.25</v>
      </c>
      <c r="M190" s="31">
        <v>2.8292299999999999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392.85</v>
      </c>
      <c r="D191" s="36">
        <v>395.81666666666666</v>
      </c>
      <c r="E191" s="36">
        <v>387.38333333333333</v>
      </c>
      <c r="F191" s="36">
        <v>381.91666666666669</v>
      </c>
      <c r="G191" s="36">
        <v>373.48333333333335</v>
      </c>
      <c r="H191" s="36">
        <v>401.2833333333333</v>
      </c>
      <c r="I191" s="36">
        <v>409.71666666666658</v>
      </c>
      <c r="J191" s="36">
        <v>415.18333333333328</v>
      </c>
      <c r="K191" s="31">
        <v>404.25</v>
      </c>
      <c r="L191" s="31">
        <v>390.35</v>
      </c>
      <c r="M191" s="31">
        <v>1.8222499999999999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2270.35</v>
      </c>
      <c r="D192" s="36">
        <v>2286.7833333333333</v>
      </c>
      <c r="E192" s="36">
        <v>2248.5666666666666</v>
      </c>
      <c r="F192" s="36">
        <v>2226.7833333333333</v>
      </c>
      <c r="G192" s="36">
        <v>2188.5666666666666</v>
      </c>
      <c r="H192" s="36">
        <v>2308.5666666666666</v>
      </c>
      <c r="I192" s="36">
        <v>2346.7833333333328</v>
      </c>
      <c r="J192" s="36">
        <v>2368.5666666666666</v>
      </c>
      <c r="K192" s="31">
        <v>2325</v>
      </c>
      <c r="L192" s="31">
        <v>2265</v>
      </c>
      <c r="M192" s="31">
        <v>8.208E-2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779.75</v>
      </c>
      <c r="D193" s="36">
        <v>783.43333333333339</v>
      </c>
      <c r="E193" s="36">
        <v>771.86666666666679</v>
      </c>
      <c r="F193" s="36">
        <v>763.98333333333335</v>
      </c>
      <c r="G193" s="36">
        <v>752.41666666666674</v>
      </c>
      <c r="H193" s="36">
        <v>791.31666666666683</v>
      </c>
      <c r="I193" s="36">
        <v>802.88333333333344</v>
      </c>
      <c r="J193" s="36">
        <v>810.76666666666688</v>
      </c>
      <c r="K193" s="31">
        <v>795</v>
      </c>
      <c r="L193" s="31">
        <v>775.55</v>
      </c>
      <c r="M193" s="31">
        <v>0.86024999999999996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332.05</v>
      </c>
      <c r="D194" s="36">
        <v>332.2166666666667</v>
      </c>
      <c r="E194" s="36">
        <v>329.83333333333337</v>
      </c>
      <c r="F194" s="36">
        <v>327.61666666666667</v>
      </c>
      <c r="G194" s="36">
        <v>325.23333333333335</v>
      </c>
      <c r="H194" s="36">
        <v>334.43333333333339</v>
      </c>
      <c r="I194" s="36">
        <v>336.81666666666672</v>
      </c>
      <c r="J194" s="36">
        <v>339.03333333333342</v>
      </c>
      <c r="K194" s="31">
        <v>334.6</v>
      </c>
      <c r="L194" s="31">
        <v>330</v>
      </c>
      <c r="M194" s="31">
        <v>1.5947499999999999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3729.6</v>
      </c>
      <c r="D195" s="36">
        <v>3724.4500000000003</v>
      </c>
      <c r="E195" s="36">
        <v>3666.2500000000005</v>
      </c>
      <c r="F195" s="36">
        <v>3602.9</v>
      </c>
      <c r="G195" s="36">
        <v>3544.7000000000003</v>
      </c>
      <c r="H195" s="36">
        <v>3787.8000000000006</v>
      </c>
      <c r="I195" s="36">
        <v>3846.0000000000005</v>
      </c>
      <c r="J195" s="36">
        <v>3909.3500000000008</v>
      </c>
      <c r="K195" s="31">
        <v>3782.65</v>
      </c>
      <c r="L195" s="31">
        <v>3661.1</v>
      </c>
      <c r="M195" s="31">
        <v>0.59789000000000003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554.6</v>
      </c>
      <c r="D196" s="36">
        <v>552.68333333333339</v>
      </c>
      <c r="E196" s="36">
        <v>549.51666666666677</v>
      </c>
      <c r="F196" s="36">
        <v>544.43333333333339</v>
      </c>
      <c r="G196" s="36">
        <v>541.26666666666677</v>
      </c>
      <c r="H196" s="36">
        <v>557.76666666666677</v>
      </c>
      <c r="I196" s="36">
        <v>560.93333333333328</v>
      </c>
      <c r="J196" s="36">
        <v>566.01666666666677</v>
      </c>
      <c r="K196" s="31">
        <v>555.85</v>
      </c>
      <c r="L196" s="31">
        <v>547.6</v>
      </c>
      <c r="M196" s="31">
        <v>4.7141299999999999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743.05</v>
      </c>
      <c r="D197" s="36">
        <v>748.65</v>
      </c>
      <c r="E197" s="36">
        <v>733.3</v>
      </c>
      <c r="F197" s="36">
        <v>723.55</v>
      </c>
      <c r="G197" s="36">
        <v>708.19999999999993</v>
      </c>
      <c r="H197" s="36">
        <v>758.4</v>
      </c>
      <c r="I197" s="36">
        <v>773.75000000000011</v>
      </c>
      <c r="J197" s="36">
        <v>783.5</v>
      </c>
      <c r="K197" s="31">
        <v>764</v>
      </c>
      <c r="L197" s="31">
        <v>738.9</v>
      </c>
      <c r="M197" s="31">
        <v>12.84653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163.19999999999999</v>
      </c>
      <c r="D198" s="36">
        <v>163.9</v>
      </c>
      <c r="E198" s="36">
        <v>160.10000000000002</v>
      </c>
      <c r="F198" s="36">
        <v>157.00000000000003</v>
      </c>
      <c r="G198" s="36">
        <v>153.20000000000005</v>
      </c>
      <c r="H198" s="36">
        <v>167</v>
      </c>
      <c r="I198" s="36">
        <v>170.8</v>
      </c>
      <c r="J198" s="36">
        <v>173.89999999999998</v>
      </c>
      <c r="K198" s="31">
        <v>167.7</v>
      </c>
      <c r="L198" s="31">
        <v>160.80000000000001</v>
      </c>
      <c r="M198" s="31">
        <v>27.9407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318.10000000000002</v>
      </c>
      <c r="D199" s="36">
        <v>313.2</v>
      </c>
      <c r="E199" s="36">
        <v>305.39999999999998</v>
      </c>
      <c r="F199" s="36">
        <v>292.7</v>
      </c>
      <c r="G199" s="36">
        <v>284.89999999999998</v>
      </c>
      <c r="H199" s="36">
        <v>325.89999999999998</v>
      </c>
      <c r="I199" s="36">
        <v>333.70000000000005</v>
      </c>
      <c r="J199" s="36">
        <v>346.4</v>
      </c>
      <c r="K199" s="31">
        <v>321</v>
      </c>
      <c r="L199" s="31">
        <v>300.5</v>
      </c>
      <c r="M199" s="31">
        <v>189.23702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344.8</v>
      </c>
      <c r="D200" s="36">
        <v>340.3</v>
      </c>
      <c r="E200" s="36">
        <v>324.65000000000003</v>
      </c>
      <c r="F200" s="36">
        <v>304.5</v>
      </c>
      <c r="G200" s="36">
        <v>288.85000000000002</v>
      </c>
      <c r="H200" s="36">
        <v>360.45000000000005</v>
      </c>
      <c r="I200" s="36">
        <v>376.1</v>
      </c>
      <c r="J200" s="36">
        <v>396.25000000000006</v>
      </c>
      <c r="K200" s="31">
        <v>355.95</v>
      </c>
      <c r="L200" s="31">
        <v>320.14999999999998</v>
      </c>
      <c r="M200" s="31">
        <v>22.91253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1824.7</v>
      </c>
      <c r="D201" s="36">
        <v>1825.5833333333333</v>
      </c>
      <c r="E201" s="36">
        <v>1803.1666666666665</v>
      </c>
      <c r="F201" s="36">
        <v>1781.6333333333332</v>
      </c>
      <c r="G201" s="36">
        <v>1759.2166666666665</v>
      </c>
      <c r="H201" s="36">
        <v>1847.1166666666666</v>
      </c>
      <c r="I201" s="36">
        <v>1869.5333333333331</v>
      </c>
      <c r="J201" s="36">
        <v>1891.0666666666666</v>
      </c>
      <c r="K201" s="31">
        <v>1848</v>
      </c>
      <c r="L201" s="31">
        <v>1804.05</v>
      </c>
      <c r="M201" s="31">
        <v>1.2141900000000001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884.4</v>
      </c>
      <c r="D202" s="36">
        <v>887.80000000000007</v>
      </c>
      <c r="E202" s="36">
        <v>878.60000000000014</v>
      </c>
      <c r="F202" s="36">
        <v>872.80000000000007</v>
      </c>
      <c r="G202" s="36">
        <v>863.60000000000014</v>
      </c>
      <c r="H202" s="36">
        <v>893.60000000000014</v>
      </c>
      <c r="I202" s="36">
        <v>902.80000000000018</v>
      </c>
      <c r="J202" s="36">
        <v>908.60000000000014</v>
      </c>
      <c r="K202" s="31">
        <v>897</v>
      </c>
      <c r="L202" s="31">
        <v>882</v>
      </c>
      <c r="M202" s="31">
        <v>2.7076699999999998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1375.6</v>
      </c>
      <c r="D203" s="36">
        <v>1379.8333333333333</v>
      </c>
      <c r="E203" s="36">
        <v>1365.7666666666664</v>
      </c>
      <c r="F203" s="36">
        <v>1355.9333333333332</v>
      </c>
      <c r="G203" s="36">
        <v>1341.8666666666663</v>
      </c>
      <c r="H203" s="36">
        <v>1389.6666666666665</v>
      </c>
      <c r="I203" s="36">
        <v>1403.7333333333336</v>
      </c>
      <c r="J203" s="36">
        <v>1413.5666666666666</v>
      </c>
      <c r="K203" s="31">
        <v>1393.9</v>
      </c>
      <c r="L203" s="31">
        <v>1370</v>
      </c>
      <c r="M203" s="31">
        <v>1.50156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1544</v>
      </c>
      <c r="D204" s="36">
        <v>1553.6833333333334</v>
      </c>
      <c r="E204" s="36">
        <v>1527.3666666666668</v>
      </c>
      <c r="F204" s="36">
        <v>1510.7333333333333</v>
      </c>
      <c r="G204" s="36">
        <v>1484.4166666666667</v>
      </c>
      <c r="H204" s="36">
        <v>1570.3166666666668</v>
      </c>
      <c r="I204" s="36">
        <v>1596.6333333333334</v>
      </c>
      <c r="J204" s="36">
        <v>1613.2666666666669</v>
      </c>
      <c r="K204" s="31">
        <v>1580</v>
      </c>
      <c r="L204" s="31">
        <v>1537.05</v>
      </c>
      <c r="M204" s="31">
        <v>9.6133199999999999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3405.85</v>
      </c>
      <c r="D205" s="36">
        <v>3437.3833333333332</v>
      </c>
      <c r="E205" s="36">
        <v>3363.8666666666663</v>
      </c>
      <c r="F205" s="36">
        <v>3321.8833333333332</v>
      </c>
      <c r="G205" s="36">
        <v>3248.3666666666663</v>
      </c>
      <c r="H205" s="36">
        <v>3479.3666666666663</v>
      </c>
      <c r="I205" s="36">
        <v>3552.8833333333328</v>
      </c>
      <c r="J205" s="36">
        <v>3594.8666666666663</v>
      </c>
      <c r="K205" s="31">
        <v>3510.9</v>
      </c>
      <c r="L205" s="31">
        <v>3395.4</v>
      </c>
      <c r="M205" s="31">
        <v>1.50014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1478.85</v>
      </c>
      <c r="D206" s="36">
        <v>1483.5166666666667</v>
      </c>
      <c r="E206" s="36">
        <v>1471.3333333333333</v>
      </c>
      <c r="F206" s="36">
        <v>1463.8166666666666</v>
      </c>
      <c r="G206" s="36">
        <v>1451.6333333333332</v>
      </c>
      <c r="H206" s="36">
        <v>1491.0333333333333</v>
      </c>
      <c r="I206" s="36">
        <v>1503.2166666666667</v>
      </c>
      <c r="J206" s="36">
        <v>1510.7333333333333</v>
      </c>
      <c r="K206" s="31">
        <v>1495.7</v>
      </c>
      <c r="L206" s="31">
        <v>1476</v>
      </c>
      <c r="M206" s="31">
        <v>129.20293000000001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608</v>
      </c>
      <c r="D207" s="36">
        <v>611.61666666666667</v>
      </c>
      <c r="E207" s="36">
        <v>603.73333333333335</v>
      </c>
      <c r="F207" s="36">
        <v>599.4666666666667</v>
      </c>
      <c r="G207" s="36">
        <v>591.58333333333337</v>
      </c>
      <c r="H207" s="36">
        <v>615.88333333333333</v>
      </c>
      <c r="I207" s="36">
        <v>623.76666666666677</v>
      </c>
      <c r="J207" s="36">
        <v>628.0333333333333</v>
      </c>
      <c r="K207" s="31">
        <v>619.5</v>
      </c>
      <c r="L207" s="31">
        <v>607.35</v>
      </c>
      <c r="M207" s="31">
        <v>11.942909999999999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4401.6499999999996</v>
      </c>
      <c r="D208" s="36">
        <v>4404.1166666666659</v>
      </c>
      <c r="E208" s="36">
        <v>4382.5333333333319</v>
      </c>
      <c r="F208" s="36">
        <v>4363.4166666666661</v>
      </c>
      <c r="G208" s="36">
        <v>4341.8333333333321</v>
      </c>
      <c r="H208" s="36">
        <v>4423.2333333333318</v>
      </c>
      <c r="I208" s="36">
        <v>4444.8166666666657</v>
      </c>
      <c r="J208" s="36">
        <v>4463.9333333333316</v>
      </c>
      <c r="K208" s="31">
        <v>4425.7</v>
      </c>
      <c r="L208" s="31">
        <v>4385</v>
      </c>
      <c r="M208" s="31">
        <v>1.1187199999999999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99.7</v>
      </c>
      <c r="D209" s="36">
        <v>97.7</v>
      </c>
      <c r="E209" s="36">
        <v>94.050000000000011</v>
      </c>
      <c r="F209" s="36">
        <v>88.4</v>
      </c>
      <c r="G209" s="36">
        <v>84.750000000000014</v>
      </c>
      <c r="H209" s="36">
        <v>103.35000000000001</v>
      </c>
      <c r="I209" s="36">
        <v>107.00000000000001</v>
      </c>
      <c r="J209" s="36">
        <v>112.65</v>
      </c>
      <c r="K209" s="31">
        <v>101.35</v>
      </c>
      <c r="L209" s="31">
        <v>92.05</v>
      </c>
      <c r="M209" s="31">
        <v>1511.0262700000001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295.8</v>
      </c>
      <c r="D210" s="36">
        <v>295.45</v>
      </c>
      <c r="E210" s="36">
        <v>293.64999999999998</v>
      </c>
      <c r="F210" s="36">
        <v>291.5</v>
      </c>
      <c r="G210" s="36">
        <v>289.7</v>
      </c>
      <c r="H210" s="36">
        <v>297.59999999999997</v>
      </c>
      <c r="I210" s="36">
        <v>299.40000000000003</v>
      </c>
      <c r="J210" s="36">
        <v>301.54999999999995</v>
      </c>
      <c r="K210" s="31">
        <v>297.25</v>
      </c>
      <c r="L210" s="31">
        <v>293.3</v>
      </c>
      <c r="M210" s="31">
        <v>0.78012999999999999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561.04999999999995</v>
      </c>
      <c r="D211" s="36">
        <v>562.05000000000007</v>
      </c>
      <c r="E211" s="36">
        <v>557.35000000000014</v>
      </c>
      <c r="F211" s="36">
        <v>553.65000000000009</v>
      </c>
      <c r="G211" s="36">
        <v>548.95000000000016</v>
      </c>
      <c r="H211" s="36">
        <v>565.75000000000011</v>
      </c>
      <c r="I211" s="36">
        <v>570.45000000000016</v>
      </c>
      <c r="J211" s="36">
        <v>574.15000000000009</v>
      </c>
      <c r="K211" s="31">
        <v>566.75</v>
      </c>
      <c r="L211" s="31">
        <v>558.35</v>
      </c>
      <c r="M211" s="31">
        <v>15.02352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958.55</v>
      </c>
      <c r="D212" s="36">
        <v>962.61666666666679</v>
      </c>
      <c r="E212" s="36">
        <v>949.88333333333355</v>
      </c>
      <c r="F212" s="36">
        <v>941.21666666666681</v>
      </c>
      <c r="G212" s="36">
        <v>928.48333333333358</v>
      </c>
      <c r="H212" s="36">
        <v>971.28333333333353</v>
      </c>
      <c r="I212" s="36">
        <v>984.01666666666665</v>
      </c>
      <c r="J212" s="36">
        <v>992.68333333333351</v>
      </c>
      <c r="K212" s="31">
        <v>975.35</v>
      </c>
      <c r="L212" s="31">
        <v>953.95</v>
      </c>
      <c r="M212" s="31">
        <v>0.21654999999999999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3005.35</v>
      </c>
      <c r="D213" s="36">
        <v>3011.5500000000006</v>
      </c>
      <c r="E213" s="36">
        <v>2984.3500000000013</v>
      </c>
      <c r="F213" s="36">
        <v>2963.3500000000008</v>
      </c>
      <c r="G213" s="36">
        <v>2936.1500000000015</v>
      </c>
      <c r="H213" s="36">
        <v>3032.5500000000011</v>
      </c>
      <c r="I213" s="36">
        <v>3059.7500000000009</v>
      </c>
      <c r="J213" s="36">
        <v>3080.7500000000009</v>
      </c>
      <c r="K213" s="31">
        <v>3038.75</v>
      </c>
      <c r="L213" s="31">
        <v>2990.55</v>
      </c>
      <c r="M213" s="31">
        <v>5.3171400000000002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270.25</v>
      </c>
      <c r="D214" s="36">
        <v>269.15000000000003</v>
      </c>
      <c r="E214" s="36">
        <v>264.80000000000007</v>
      </c>
      <c r="F214" s="36">
        <v>259.35000000000002</v>
      </c>
      <c r="G214" s="36">
        <v>255.00000000000006</v>
      </c>
      <c r="H214" s="36">
        <v>274.60000000000008</v>
      </c>
      <c r="I214" s="36">
        <v>278.9500000000001</v>
      </c>
      <c r="J214" s="36">
        <v>284.40000000000009</v>
      </c>
      <c r="K214" s="31">
        <v>273.5</v>
      </c>
      <c r="L214" s="31">
        <v>263.7</v>
      </c>
      <c r="M214" s="31">
        <v>98.523929999999993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468.65</v>
      </c>
      <c r="D215" s="36">
        <v>469.26666666666665</v>
      </c>
      <c r="E215" s="36">
        <v>463.5333333333333</v>
      </c>
      <c r="F215" s="36">
        <v>458.41666666666663</v>
      </c>
      <c r="G215" s="36">
        <v>452.68333333333328</v>
      </c>
      <c r="H215" s="36">
        <v>474.38333333333333</v>
      </c>
      <c r="I215" s="36">
        <v>480.11666666666667</v>
      </c>
      <c r="J215" s="36">
        <v>485.23333333333335</v>
      </c>
      <c r="K215" s="31">
        <v>475</v>
      </c>
      <c r="L215" s="31">
        <v>464.15</v>
      </c>
      <c r="M215" s="31">
        <v>43.354509999999998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2468.9</v>
      </c>
      <c r="D216" s="36">
        <v>2486</v>
      </c>
      <c r="E216" s="36">
        <v>2449</v>
      </c>
      <c r="F216" s="36">
        <v>2429.1</v>
      </c>
      <c r="G216" s="36">
        <v>2392.1</v>
      </c>
      <c r="H216" s="36">
        <v>2505.9</v>
      </c>
      <c r="I216" s="36">
        <v>2542.9</v>
      </c>
      <c r="J216" s="36">
        <v>2562.8000000000002</v>
      </c>
      <c r="K216" s="31">
        <v>2523</v>
      </c>
      <c r="L216" s="31">
        <v>2466.1</v>
      </c>
      <c r="M216" s="31">
        <v>24.676480000000002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315.14999999999998</v>
      </c>
      <c r="D217" s="36">
        <v>315.76666666666665</v>
      </c>
      <c r="E217" s="36">
        <v>313.88333333333333</v>
      </c>
      <c r="F217" s="36">
        <v>312.61666666666667</v>
      </c>
      <c r="G217" s="36">
        <v>310.73333333333335</v>
      </c>
      <c r="H217" s="36">
        <v>317.0333333333333</v>
      </c>
      <c r="I217" s="36">
        <v>318.91666666666663</v>
      </c>
      <c r="J217" s="36">
        <v>320.18333333333328</v>
      </c>
      <c r="K217" s="31">
        <v>317.64999999999998</v>
      </c>
      <c r="L217" s="31">
        <v>314.5</v>
      </c>
      <c r="M217" s="31">
        <v>4.0963700000000003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6050.75</v>
      </c>
      <c r="D218" s="36">
        <v>6086.416666666667</v>
      </c>
      <c r="E218" s="36">
        <v>5979.8333333333339</v>
      </c>
      <c r="F218" s="36">
        <v>5908.916666666667</v>
      </c>
      <c r="G218" s="36">
        <v>5802.3333333333339</v>
      </c>
      <c r="H218" s="36">
        <v>6157.3333333333339</v>
      </c>
      <c r="I218" s="36">
        <v>6263.9166666666679</v>
      </c>
      <c r="J218" s="36">
        <v>6334.8333333333339</v>
      </c>
      <c r="K218" s="31">
        <v>6193</v>
      </c>
      <c r="L218" s="31">
        <v>6015.5</v>
      </c>
      <c r="M218" s="31">
        <v>8.0829999999999999E-2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561.9</v>
      </c>
      <c r="D219" s="36">
        <v>560.33333333333337</v>
      </c>
      <c r="E219" s="36">
        <v>551.66666666666674</v>
      </c>
      <c r="F219" s="36">
        <v>541.43333333333339</v>
      </c>
      <c r="G219" s="36">
        <v>532.76666666666677</v>
      </c>
      <c r="H219" s="36">
        <v>570.56666666666672</v>
      </c>
      <c r="I219" s="36">
        <v>579.23333333333346</v>
      </c>
      <c r="J219" s="36">
        <v>589.4666666666667</v>
      </c>
      <c r="K219" s="31">
        <v>569</v>
      </c>
      <c r="L219" s="31">
        <v>550.1</v>
      </c>
      <c r="M219" s="31">
        <v>0.65371000000000001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985.05</v>
      </c>
      <c r="D220" s="36">
        <v>993.44999999999993</v>
      </c>
      <c r="E220" s="36">
        <v>974.09999999999991</v>
      </c>
      <c r="F220" s="36">
        <v>963.15</v>
      </c>
      <c r="G220" s="36">
        <v>943.8</v>
      </c>
      <c r="H220" s="36">
        <v>1004.3999999999999</v>
      </c>
      <c r="I220" s="36">
        <v>1023.75</v>
      </c>
      <c r="J220" s="36">
        <v>1034.6999999999998</v>
      </c>
      <c r="K220" s="31">
        <v>1012.8</v>
      </c>
      <c r="L220" s="31">
        <v>982.5</v>
      </c>
      <c r="M220" s="31">
        <v>0.71687999999999996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37506.6</v>
      </c>
      <c r="D221" s="36">
        <v>37476.200000000004</v>
      </c>
      <c r="E221" s="36">
        <v>37331.400000000009</v>
      </c>
      <c r="F221" s="36">
        <v>37156.200000000004</v>
      </c>
      <c r="G221" s="36">
        <v>37011.400000000009</v>
      </c>
      <c r="H221" s="36">
        <v>37651.400000000009</v>
      </c>
      <c r="I221" s="36">
        <v>37796.200000000012</v>
      </c>
      <c r="J221" s="36">
        <v>37971.400000000009</v>
      </c>
      <c r="K221" s="31">
        <v>37621</v>
      </c>
      <c r="L221" s="31">
        <v>37301</v>
      </c>
      <c r="M221" s="31">
        <v>1.5389999999999999E-2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167.8</v>
      </c>
      <c r="D222" s="36">
        <v>168.8</v>
      </c>
      <c r="E222" s="36">
        <v>159.30000000000001</v>
      </c>
      <c r="F222" s="36">
        <v>150.80000000000001</v>
      </c>
      <c r="G222" s="36">
        <v>141.30000000000001</v>
      </c>
      <c r="H222" s="36">
        <v>177.3</v>
      </c>
      <c r="I222" s="36">
        <v>186.8</v>
      </c>
      <c r="J222" s="36">
        <v>195.3</v>
      </c>
      <c r="K222" s="31">
        <v>178.3</v>
      </c>
      <c r="L222" s="31">
        <v>160.30000000000001</v>
      </c>
      <c r="M222" s="31">
        <v>732.89549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1008.7</v>
      </c>
      <c r="D223" s="36">
        <v>1006.2333333333332</v>
      </c>
      <c r="E223" s="36">
        <v>997.76666666666642</v>
      </c>
      <c r="F223" s="36">
        <v>986.83333333333314</v>
      </c>
      <c r="G223" s="36">
        <v>978.36666666666633</v>
      </c>
      <c r="H223" s="36">
        <v>1017.1666666666665</v>
      </c>
      <c r="I223" s="36">
        <v>1025.6333333333334</v>
      </c>
      <c r="J223" s="36">
        <v>1036.5666666666666</v>
      </c>
      <c r="K223" s="31">
        <v>1014.7</v>
      </c>
      <c r="L223" s="31">
        <v>995.3</v>
      </c>
      <c r="M223" s="31">
        <v>87.888729999999995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1473.15</v>
      </c>
      <c r="D224" s="36">
        <v>1473.1166666666668</v>
      </c>
      <c r="E224" s="36">
        <v>1456.2333333333336</v>
      </c>
      <c r="F224" s="36">
        <v>1439.3166666666668</v>
      </c>
      <c r="G224" s="36">
        <v>1422.4333333333336</v>
      </c>
      <c r="H224" s="36">
        <v>1490.0333333333335</v>
      </c>
      <c r="I224" s="36">
        <v>1506.9166666666667</v>
      </c>
      <c r="J224" s="36">
        <v>1523.8333333333335</v>
      </c>
      <c r="K224" s="31">
        <v>1490</v>
      </c>
      <c r="L224" s="31">
        <v>1456.2</v>
      </c>
      <c r="M224" s="31">
        <v>1.77982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491.3</v>
      </c>
      <c r="D225" s="36">
        <v>491.90000000000003</v>
      </c>
      <c r="E225" s="36">
        <v>485.00000000000006</v>
      </c>
      <c r="F225" s="36">
        <v>478.70000000000005</v>
      </c>
      <c r="G225" s="36">
        <v>471.80000000000007</v>
      </c>
      <c r="H225" s="36">
        <v>498.20000000000005</v>
      </c>
      <c r="I225" s="36">
        <v>505.1</v>
      </c>
      <c r="J225" s="36">
        <v>511.40000000000003</v>
      </c>
      <c r="K225" s="31">
        <v>498.8</v>
      </c>
      <c r="L225" s="31">
        <v>485.6</v>
      </c>
      <c r="M225" s="31">
        <v>6.6131500000000001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757.6</v>
      </c>
      <c r="D226" s="36">
        <v>762.11666666666667</v>
      </c>
      <c r="E226" s="36">
        <v>750.48333333333335</v>
      </c>
      <c r="F226" s="36">
        <v>743.36666666666667</v>
      </c>
      <c r="G226" s="36">
        <v>731.73333333333335</v>
      </c>
      <c r="H226" s="36">
        <v>769.23333333333335</v>
      </c>
      <c r="I226" s="36">
        <v>780.86666666666679</v>
      </c>
      <c r="J226" s="36">
        <v>787.98333333333335</v>
      </c>
      <c r="K226" s="31">
        <v>773.75</v>
      </c>
      <c r="L226" s="31">
        <v>755</v>
      </c>
      <c r="M226" s="31">
        <v>1.1569100000000001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79.099999999999994</v>
      </c>
      <c r="D227" s="36">
        <v>76.5</v>
      </c>
      <c r="E227" s="36">
        <v>72.3</v>
      </c>
      <c r="F227" s="36">
        <v>65.5</v>
      </c>
      <c r="G227" s="36">
        <v>61.3</v>
      </c>
      <c r="H227" s="36">
        <v>83.3</v>
      </c>
      <c r="I227" s="36">
        <v>87.499999999999986</v>
      </c>
      <c r="J227" s="36">
        <v>94.3</v>
      </c>
      <c r="K227" s="31">
        <v>80.7</v>
      </c>
      <c r="L227" s="31">
        <v>69.7</v>
      </c>
      <c r="M227" s="31">
        <v>1336.1087399999999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87.7</v>
      </c>
      <c r="D228" s="36">
        <v>86.966666666666683</v>
      </c>
      <c r="E228" s="36">
        <v>86.03333333333336</v>
      </c>
      <c r="F228" s="36">
        <v>84.366666666666674</v>
      </c>
      <c r="G228" s="36">
        <v>83.433333333333351</v>
      </c>
      <c r="H228" s="36">
        <v>88.633333333333368</v>
      </c>
      <c r="I228" s="36">
        <v>89.566666666666677</v>
      </c>
      <c r="J228" s="36">
        <v>91.233333333333377</v>
      </c>
      <c r="K228" s="31">
        <v>87.9</v>
      </c>
      <c r="L228" s="31">
        <v>85.3</v>
      </c>
      <c r="M228" s="31">
        <v>279.00268999999997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124.55</v>
      </c>
      <c r="D229" s="36">
        <v>123.83333333333333</v>
      </c>
      <c r="E229" s="36">
        <v>122.51666666666665</v>
      </c>
      <c r="F229" s="36">
        <v>120.48333333333332</v>
      </c>
      <c r="G229" s="36">
        <v>119.16666666666664</v>
      </c>
      <c r="H229" s="36">
        <v>125.86666666666666</v>
      </c>
      <c r="I229" s="36">
        <v>127.18333333333335</v>
      </c>
      <c r="J229" s="36">
        <v>129.21666666666667</v>
      </c>
      <c r="K229" s="31">
        <v>125.15</v>
      </c>
      <c r="L229" s="31">
        <v>121.8</v>
      </c>
      <c r="M229" s="31">
        <v>33.035080000000001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1000.65</v>
      </c>
      <c r="D230" s="36">
        <v>1005.1</v>
      </c>
      <c r="E230" s="36">
        <v>985.35000000000014</v>
      </c>
      <c r="F230" s="36">
        <v>970.05000000000007</v>
      </c>
      <c r="G230" s="36">
        <v>950.30000000000018</v>
      </c>
      <c r="H230" s="36">
        <v>1020.4000000000001</v>
      </c>
      <c r="I230" s="36">
        <v>1040.1499999999999</v>
      </c>
      <c r="J230" s="36">
        <v>1055.45</v>
      </c>
      <c r="K230" s="31">
        <v>1024.8499999999999</v>
      </c>
      <c r="L230" s="31">
        <v>989.8</v>
      </c>
      <c r="M230" s="31">
        <v>0.14954000000000001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641.54999999999995</v>
      </c>
      <c r="D231" s="36">
        <v>648.25</v>
      </c>
      <c r="E231" s="36">
        <v>630.5</v>
      </c>
      <c r="F231" s="36">
        <v>619.45000000000005</v>
      </c>
      <c r="G231" s="36">
        <v>601.70000000000005</v>
      </c>
      <c r="H231" s="36">
        <v>659.3</v>
      </c>
      <c r="I231" s="36">
        <v>677.05</v>
      </c>
      <c r="J231" s="36">
        <v>688.09999999999991</v>
      </c>
      <c r="K231" s="31">
        <v>666</v>
      </c>
      <c r="L231" s="31">
        <v>637.20000000000005</v>
      </c>
      <c r="M231" s="31">
        <v>4.4841800000000003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251.65</v>
      </c>
      <c r="D232" s="36">
        <v>251.75</v>
      </c>
      <c r="E232" s="36">
        <v>248.55</v>
      </c>
      <c r="F232" s="36">
        <v>245.45000000000002</v>
      </c>
      <c r="G232" s="36">
        <v>242.25000000000003</v>
      </c>
      <c r="H232" s="36">
        <v>254.85</v>
      </c>
      <c r="I232" s="36">
        <v>258.04999999999995</v>
      </c>
      <c r="J232" s="36">
        <v>261.14999999999998</v>
      </c>
      <c r="K232" s="31">
        <v>254.95</v>
      </c>
      <c r="L232" s="31">
        <v>248.65</v>
      </c>
      <c r="M232" s="31">
        <v>18.48883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203.75</v>
      </c>
      <c r="D233" s="36">
        <v>204.06666666666669</v>
      </c>
      <c r="E233" s="36">
        <v>201.43333333333339</v>
      </c>
      <c r="F233" s="36">
        <v>199.1166666666667</v>
      </c>
      <c r="G233" s="36">
        <v>196.48333333333341</v>
      </c>
      <c r="H233" s="36">
        <v>206.38333333333338</v>
      </c>
      <c r="I233" s="36">
        <v>209.01666666666665</v>
      </c>
      <c r="J233" s="36">
        <v>211.33333333333337</v>
      </c>
      <c r="K233" s="31">
        <v>206.7</v>
      </c>
      <c r="L233" s="31">
        <v>201.75</v>
      </c>
      <c r="M233" s="31">
        <v>71.243489999999994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101.35</v>
      </c>
      <c r="D234" s="36">
        <v>100.34999999999998</v>
      </c>
      <c r="E234" s="36">
        <v>97.099999999999966</v>
      </c>
      <c r="F234" s="36">
        <v>92.84999999999998</v>
      </c>
      <c r="G234" s="36">
        <v>89.599999999999966</v>
      </c>
      <c r="H234" s="36">
        <v>104.59999999999997</v>
      </c>
      <c r="I234" s="36">
        <v>107.85</v>
      </c>
      <c r="J234" s="36">
        <v>112.09999999999997</v>
      </c>
      <c r="K234" s="31">
        <v>103.6</v>
      </c>
      <c r="L234" s="31">
        <v>96.1</v>
      </c>
      <c r="M234" s="31">
        <v>273.19263000000001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2573.3000000000002</v>
      </c>
      <c r="D235" s="36">
        <v>2592.7666666666669</v>
      </c>
      <c r="E235" s="36">
        <v>2531.5333333333338</v>
      </c>
      <c r="F235" s="36">
        <v>2489.7666666666669</v>
      </c>
      <c r="G235" s="36">
        <v>2428.5333333333338</v>
      </c>
      <c r="H235" s="36">
        <v>2634.5333333333338</v>
      </c>
      <c r="I235" s="36">
        <v>2695.7666666666664</v>
      </c>
      <c r="J235" s="36">
        <v>2737.5333333333338</v>
      </c>
      <c r="K235" s="31">
        <v>2654</v>
      </c>
      <c r="L235" s="31">
        <v>2551</v>
      </c>
      <c r="M235" s="31">
        <v>2.14466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459.95</v>
      </c>
      <c r="D236" s="36">
        <v>455.43333333333334</v>
      </c>
      <c r="E236" s="36">
        <v>447.26666666666665</v>
      </c>
      <c r="F236" s="36">
        <v>434.58333333333331</v>
      </c>
      <c r="G236" s="36">
        <v>426.41666666666663</v>
      </c>
      <c r="H236" s="36">
        <v>468.11666666666667</v>
      </c>
      <c r="I236" s="36">
        <v>476.2833333333333</v>
      </c>
      <c r="J236" s="36">
        <v>488.9666666666667</v>
      </c>
      <c r="K236" s="31">
        <v>463.6</v>
      </c>
      <c r="L236" s="31">
        <v>442.75</v>
      </c>
      <c r="M236" s="31">
        <v>24.824000000000002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142.25</v>
      </c>
      <c r="D237" s="36">
        <v>142.04999999999998</v>
      </c>
      <c r="E237" s="36">
        <v>140.59999999999997</v>
      </c>
      <c r="F237" s="36">
        <v>138.94999999999999</v>
      </c>
      <c r="G237" s="36">
        <v>137.49999999999997</v>
      </c>
      <c r="H237" s="36">
        <v>143.69999999999996</v>
      </c>
      <c r="I237" s="36">
        <v>145.14999999999995</v>
      </c>
      <c r="J237" s="36">
        <v>146.79999999999995</v>
      </c>
      <c r="K237" s="31">
        <v>143.5</v>
      </c>
      <c r="L237" s="31">
        <v>140.4</v>
      </c>
      <c r="M237" s="31">
        <v>97.696680000000001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479.1</v>
      </c>
      <c r="D238" s="36">
        <v>479.95000000000005</v>
      </c>
      <c r="E238" s="36">
        <v>473.60000000000008</v>
      </c>
      <c r="F238" s="36">
        <v>468.1</v>
      </c>
      <c r="G238" s="36">
        <v>461.75000000000006</v>
      </c>
      <c r="H238" s="36">
        <v>485.4500000000001</v>
      </c>
      <c r="I238" s="36">
        <v>491.8</v>
      </c>
      <c r="J238" s="36">
        <v>497.30000000000013</v>
      </c>
      <c r="K238" s="31">
        <v>486.3</v>
      </c>
      <c r="L238" s="31">
        <v>474.45</v>
      </c>
      <c r="M238" s="31">
        <v>22.562390000000001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148.05000000000001</v>
      </c>
      <c r="D239" s="36">
        <v>148.68333333333337</v>
      </c>
      <c r="E239" s="36">
        <v>146.96666666666673</v>
      </c>
      <c r="F239" s="36">
        <v>145.88333333333335</v>
      </c>
      <c r="G239" s="36">
        <v>144.16666666666671</v>
      </c>
      <c r="H239" s="36">
        <v>149.76666666666674</v>
      </c>
      <c r="I239" s="36">
        <v>151.48333333333338</v>
      </c>
      <c r="J239" s="36">
        <v>152.56666666666675</v>
      </c>
      <c r="K239" s="31">
        <v>150.4</v>
      </c>
      <c r="L239" s="31">
        <v>147.6</v>
      </c>
      <c r="M239" s="31">
        <v>164.29974000000001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45.3</v>
      </c>
      <c r="D240" s="36">
        <v>45.066666666666663</v>
      </c>
      <c r="E240" s="36">
        <v>44.433333333333323</v>
      </c>
      <c r="F240" s="36">
        <v>43.566666666666663</v>
      </c>
      <c r="G240" s="36">
        <v>42.933333333333323</v>
      </c>
      <c r="H240" s="36">
        <v>45.933333333333323</v>
      </c>
      <c r="I240" s="36">
        <v>46.566666666666663</v>
      </c>
      <c r="J240" s="36">
        <v>47.433333333333323</v>
      </c>
      <c r="K240" s="31">
        <v>45.7</v>
      </c>
      <c r="L240" s="31">
        <v>44.2</v>
      </c>
      <c r="M240" s="31">
        <v>231.39178000000001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1027</v>
      </c>
      <c r="D241" s="36">
        <v>1023.3333333333334</v>
      </c>
      <c r="E241" s="36">
        <v>997.66666666666674</v>
      </c>
      <c r="F241" s="36">
        <v>968.33333333333337</v>
      </c>
      <c r="G241" s="36">
        <v>942.66666666666674</v>
      </c>
      <c r="H241" s="36">
        <v>1052.6666666666667</v>
      </c>
      <c r="I241" s="36">
        <v>1078.3333333333335</v>
      </c>
      <c r="J241" s="36">
        <v>1107.6666666666667</v>
      </c>
      <c r="K241" s="31">
        <v>1049</v>
      </c>
      <c r="L241" s="31">
        <v>994</v>
      </c>
      <c r="M241" s="31">
        <v>207.24019999999999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176.25</v>
      </c>
      <c r="D242" s="36">
        <v>172.85</v>
      </c>
      <c r="E242" s="36">
        <v>169.45</v>
      </c>
      <c r="F242" s="36">
        <v>162.65</v>
      </c>
      <c r="G242" s="36">
        <v>159.25</v>
      </c>
      <c r="H242" s="36">
        <v>179.64999999999998</v>
      </c>
      <c r="I242" s="36">
        <v>183.05</v>
      </c>
      <c r="J242" s="36">
        <v>189.84999999999997</v>
      </c>
      <c r="K242" s="31">
        <v>176.25</v>
      </c>
      <c r="L242" s="31">
        <v>166.05</v>
      </c>
      <c r="M242" s="31">
        <v>978.72275000000002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1460.5</v>
      </c>
      <c r="D243" s="36">
        <v>1467.3500000000001</v>
      </c>
      <c r="E243" s="36">
        <v>1443.1500000000003</v>
      </c>
      <c r="F243" s="36">
        <v>1425.8000000000002</v>
      </c>
      <c r="G243" s="36">
        <v>1401.6000000000004</v>
      </c>
      <c r="H243" s="36">
        <v>1484.7000000000003</v>
      </c>
      <c r="I243" s="36">
        <v>1508.9</v>
      </c>
      <c r="J243" s="36">
        <v>1526.2500000000002</v>
      </c>
      <c r="K243" s="31">
        <v>1491.55</v>
      </c>
      <c r="L243" s="31">
        <v>1450</v>
      </c>
      <c r="M243" s="31">
        <v>0.55286999999999997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443.7</v>
      </c>
      <c r="D244" s="36">
        <v>445.01666666666665</v>
      </c>
      <c r="E244" s="36">
        <v>440.18333333333328</v>
      </c>
      <c r="F244" s="36">
        <v>436.66666666666663</v>
      </c>
      <c r="G244" s="36">
        <v>431.83333333333326</v>
      </c>
      <c r="H244" s="36">
        <v>448.5333333333333</v>
      </c>
      <c r="I244" s="36">
        <v>453.36666666666667</v>
      </c>
      <c r="J244" s="36">
        <v>456.88333333333333</v>
      </c>
      <c r="K244" s="31">
        <v>449.85</v>
      </c>
      <c r="L244" s="31">
        <v>441.5</v>
      </c>
      <c r="M244" s="31">
        <v>9.8112499999999994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215.6</v>
      </c>
      <c r="D245" s="36">
        <v>217.51666666666665</v>
      </c>
      <c r="E245" s="36">
        <v>212.33333333333331</v>
      </c>
      <c r="F245" s="36">
        <v>209.06666666666666</v>
      </c>
      <c r="G245" s="36">
        <v>203.88333333333333</v>
      </c>
      <c r="H245" s="36">
        <v>220.7833333333333</v>
      </c>
      <c r="I245" s="36">
        <v>225.96666666666664</v>
      </c>
      <c r="J245" s="36">
        <v>229.23333333333329</v>
      </c>
      <c r="K245" s="31">
        <v>222.7</v>
      </c>
      <c r="L245" s="31">
        <v>214.25</v>
      </c>
      <c r="M245" s="31">
        <v>46.57009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1535.35</v>
      </c>
      <c r="D246" s="36">
        <v>1545.75</v>
      </c>
      <c r="E246" s="36">
        <v>1519.6</v>
      </c>
      <c r="F246" s="36">
        <v>1503.85</v>
      </c>
      <c r="G246" s="36">
        <v>1477.6999999999998</v>
      </c>
      <c r="H246" s="36">
        <v>1561.5</v>
      </c>
      <c r="I246" s="36">
        <v>1587.65</v>
      </c>
      <c r="J246" s="36">
        <v>1603.4</v>
      </c>
      <c r="K246" s="31">
        <v>1571.9</v>
      </c>
      <c r="L246" s="31">
        <v>1530</v>
      </c>
      <c r="M246" s="31">
        <v>31.58588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26.1</v>
      </c>
      <c r="D247" s="36">
        <v>26.3</v>
      </c>
      <c r="E247" s="36">
        <v>25.700000000000003</v>
      </c>
      <c r="F247" s="36">
        <v>25.3</v>
      </c>
      <c r="G247" s="36">
        <v>24.700000000000003</v>
      </c>
      <c r="H247" s="36">
        <v>26.700000000000003</v>
      </c>
      <c r="I247" s="36">
        <v>27.300000000000004</v>
      </c>
      <c r="J247" s="36">
        <v>27.700000000000003</v>
      </c>
      <c r="K247" s="31">
        <v>26.9</v>
      </c>
      <c r="L247" s="31">
        <v>25.9</v>
      </c>
      <c r="M247" s="31">
        <v>329.61977000000002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5026.05</v>
      </c>
      <c r="D248" s="36">
        <v>5074.5666666666666</v>
      </c>
      <c r="E248" s="36">
        <v>4961.4833333333336</v>
      </c>
      <c r="F248" s="36">
        <v>4896.916666666667</v>
      </c>
      <c r="G248" s="36">
        <v>4783.8333333333339</v>
      </c>
      <c r="H248" s="36">
        <v>5139.1333333333332</v>
      </c>
      <c r="I248" s="36">
        <v>5252.2166666666672</v>
      </c>
      <c r="J248" s="36">
        <v>5316.7833333333328</v>
      </c>
      <c r="K248" s="31">
        <v>5187.6499999999996</v>
      </c>
      <c r="L248" s="31">
        <v>5010</v>
      </c>
      <c r="M248" s="31">
        <v>0.45234999999999997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1648.85</v>
      </c>
      <c r="D249" s="36">
        <v>1654.3666666666668</v>
      </c>
      <c r="E249" s="36">
        <v>1639.4833333333336</v>
      </c>
      <c r="F249" s="36">
        <v>1630.1166666666668</v>
      </c>
      <c r="G249" s="36">
        <v>1615.2333333333336</v>
      </c>
      <c r="H249" s="36">
        <v>1663.7333333333336</v>
      </c>
      <c r="I249" s="36">
        <v>1678.6166666666668</v>
      </c>
      <c r="J249" s="36">
        <v>1687.9833333333336</v>
      </c>
      <c r="K249" s="31">
        <v>1669.25</v>
      </c>
      <c r="L249" s="31">
        <v>1645</v>
      </c>
      <c r="M249" s="31">
        <v>11.581440000000001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3076.75</v>
      </c>
      <c r="D250" s="36">
        <v>3085.8666666666668</v>
      </c>
      <c r="E250" s="36">
        <v>3061.8833333333337</v>
      </c>
      <c r="F250" s="36">
        <v>3047.0166666666669</v>
      </c>
      <c r="G250" s="36">
        <v>3023.0333333333338</v>
      </c>
      <c r="H250" s="36">
        <v>3100.7333333333336</v>
      </c>
      <c r="I250" s="36">
        <v>3124.7166666666672</v>
      </c>
      <c r="J250" s="36">
        <v>3139.5833333333335</v>
      </c>
      <c r="K250" s="31">
        <v>3109.85</v>
      </c>
      <c r="L250" s="31">
        <v>3071</v>
      </c>
      <c r="M250" s="31">
        <v>6.3479999999999995E-2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941.05</v>
      </c>
      <c r="D251" s="36">
        <v>946.44999999999993</v>
      </c>
      <c r="E251" s="36">
        <v>922.89999999999986</v>
      </c>
      <c r="F251" s="36">
        <v>904.74999999999989</v>
      </c>
      <c r="G251" s="36">
        <v>881.19999999999982</v>
      </c>
      <c r="H251" s="36">
        <v>964.59999999999991</v>
      </c>
      <c r="I251" s="36">
        <v>988.14999999999986</v>
      </c>
      <c r="J251" s="36">
        <v>1006.3</v>
      </c>
      <c r="K251" s="31">
        <v>970</v>
      </c>
      <c r="L251" s="31">
        <v>928.3</v>
      </c>
      <c r="M251" s="31">
        <v>7.3170700000000002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3044.65</v>
      </c>
      <c r="D252" s="36">
        <v>3046.6166666666668</v>
      </c>
      <c r="E252" s="36">
        <v>3029.0333333333338</v>
      </c>
      <c r="F252" s="36">
        <v>3013.416666666667</v>
      </c>
      <c r="G252" s="36">
        <v>2995.8333333333339</v>
      </c>
      <c r="H252" s="36">
        <v>3062.2333333333336</v>
      </c>
      <c r="I252" s="36">
        <v>3079.8166666666666</v>
      </c>
      <c r="J252" s="36">
        <v>3095.4333333333334</v>
      </c>
      <c r="K252" s="31">
        <v>3064.2</v>
      </c>
      <c r="L252" s="31">
        <v>3031</v>
      </c>
      <c r="M252" s="31">
        <v>0.73014999999999997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1077.7</v>
      </c>
      <c r="D253" s="36">
        <v>1085.7333333333333</v>
      </c>
      <c r="E253" s="36">
        <v>1063.9666666666667</v>
      </c>
      <c r="F253" s="36">
        <v>1050.2333333333333</v>
      </c>
      <c r="G253" s="36">
        <v>1028.4666666666667</v>
      </c>
      <c r="H253" s="36">
        <v>1099.4666666666667</v>
      </c>
      <c r="I253" s="36">
        <v>1121.2333333333336</v>
      </c>
      <c r="J253" s="36">
        <v>1134.9666666666667</v>
      </c>
      <c r="K253" s="31">
        <v>1107.5</v>
      </c>
      <c r="L253" s="31">
        <v>1072</v>
      </c>
      <c r="M253" s="31">
        <v>1.194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49.25</v>
      </c>
      <c r="D254" s="36">
        <v>48.75</v>
      </c>
      <c r="E254" s="36">
        <v>47.9</v>
      </c>
      <c r="F254" s="36">
        <v>46.55</v>
      </c>
      <c r="G254" s="36">
        <v>45.699999999999996</v>
      </c>
      <c r="H254" s="36">
        <v>50.1</v>
      </c>
      <c r="I254" s="36">
        <v>50.949999999999996</v>
      </c>
      <c r="J254" s="36">
        <v>52.300000000000004</v>
      </c>
      <c r="K254" s="31">
        <v>49.6</v>
      </c>
      <c r="L254" s="31">
        <v>47.4</v>
      </c>
      <c r="M254" s="31">
        <v>365.51594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468.4</v>
      </c>
      <c r="D255" s="36">
        <v>470.4666666666667</v>
      </c>
      <c r="E255" s="36">
        <v>465.93333333333339</v>
      </c>
      <c r="F255" s="36">
        <v>463.4666666666667</v>
      </c>
      <c r="G255" s="36">
        <v>458.93333333333339</v>
      </c>
      <c r="H255" s="36">
        <v>472.93333333333339</v>
      </c>
      <c r="I255" s="36">
        <v>477.4666666666667</v>
      </c>
      <c r="J255" s="36">
        <v>479.93333333333339</v>
      </c>
      <c r="K255" s="31">
        <v>475</v>
      </c>
      <c r="L255" s="31">
        <v>468</v>
      </c>
      <c r="M255" s="31">
        <v>32.96407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353.4</v>
      </c>
      <c r="D256" s="36">
        <v>355.41666666666669</v>
      </c>
      <c r="E256" s="36">
        <v>340.83333333333337</v>
      </c>
      <c r="F256" s="36">
        <v>328.26666666666671</v>
      </c>
      <c r="G256" s="36">
        <v>313.68333333333339</v>
      </c>
      <c r="H256" s="36">
        <v>367.98333333333335</v>
      </c>
      <c r="I256" s="36">
        <v>382.56666666666672</v>
      </c>
      <c r="J256" s="36">
        <v>395.13333333333333</v>
      </c>
      <c r="K256" s="31">
        <v>370</v>
      </c>
      <c r="L256" s="31">
        <v>342.85</v>
      </c>
      <c r="M256" s="31">
        <v>55.744500000000002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1616.15</v>
      </c>
      <c r="D257" s="36">
        <v>1618.7333333333333</v>
      </c>
      <c r="E257" s="36">
        <v>1597.4666666666667</v>
      </c>
      <c r="F257" s="36">
        <v>1578.7833333333333</v>
      </c>
      <c r="G257" s="36">
        <v>1557.5166666666667</v>
      </c>
      <c r="H257" s="36">
        <v>1637.4166666666667</v>
      </c>
      <c r="I257" s="36">
        <v>1658.6833333333336</v>
      </c>
      <c r="J257" s="36">
        <v>1677.3666666666668</v>
      </c>
      <c r="K257" s="31">
        <v>1640</v>
      </c>
      <c r="L257" s="31">
        <v>1600.05</v>
      </c>
      <c r="M257" s="31">
        <v>0.40366999999999997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3992.05</v>
      </c>
      <c r="D258" s="36">
        <v>4023.1666666666665</v>
      </c>
      <c r="E258" s="36">
        <v>3835.083333333333</v>
      </c>
      <c r="F258" s="36">
        <v>3678.1166666666663</v>
      </c>
      <c r="G258" s="36">
        <v>3490.0333333333328</v>
      </c>
      <c r="H258" s="36">
        <v>4180.1333333333332</v>
      </c>
      <c r="I258" s="36">
        <v>4368.2166666666662</v>
      </c>
      <c r="J258" s="36">
        <v>4525.1833333333334</v>
      </c>
      <c r="K258" s="31">
        <v>4211.25</v>
      </c>
      <c r="L258" s="31">
        <v>3866.2</v>
      </c>
      <c r="M258" s="31">
        <v>9.6014199999999992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</v>
      </c>
      <c r="D259" s="36">
        <v>112.45</v>
      </c>
      <c r="E259" s="36">
        <v>111.05000000000001</v>
      </c>
      <c r="F259" s="36">
        <v>110.10000000000001</v>
      </c>
      <c r="G259" s="36">
        <v>108.70000000000002</v>
      </c>
      <c r="H259" s="36">
        <v>113.4</v>
      </c>
      <c r="I259" s="36">
        <v>114.80000000000001</v>
      </c>
      <c r="J259" s="36">
        <v>115.75</v>
      </c>
      <c r="K259" s="31">
        <v>113.85</v>
      </c>
      <c r="L259" s="31">
        <v>111.5</v>
      </c>
      <c r="M259" s="31">
        <v>13.51928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1872.7</v>
      </c>
      <c r="D260" s="36">
        <v>1888.0833333333333</v>
      </c>
      <c r="E260" s="36">
        <v>1854.3166666666666</v>
      </c>
      <c r="F260" s="36">
        <v>1835.9333333333334</v>
      </c>
      <c r="G260" s="36">
        <v>1802.1666666666667</v>
      </c>
      <c r="H260" s="36">
        <v>1906.4666666666665</v>
      </c>
      <c r="I260" s="36">
        <v>1940.2333333333333</v>
      </c>
      <c r="J260" s="36">
        <v>1958.6166666666663</v>
      </c>
      <c r="K260" s="31">
        <v>1921.85</v>
      </c>
      <c r="L260" s="31">
        <v>1869.7</v>
      </c>
      <c r="M260" s="31">
        <v>0.54239999999999999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575.15</v>
      </c>
      <c r="D261" s="36">
        <v>577.76666666666677</v>
      </c>
      <c r="E261" s="36">
        <v>569.53333333333353</v>
      </c>
      <c r="F261" s="36">
        <v>563.91666666666674</v>
      </c>
      <c r="G261" s="36">
        <v>555.68333333333351</v>
      </c>
      <c r="H261" s="36">
        <v>583.38333333333355</v>
      </c>
      <c r="I261" s="36">
        <v>591.6166666666669</v>
      </c>
      <c r="J261" s="36">
        <v>597.23333333333358</v>
      </c>
      <c r="K261" s="31">
        <v>586</v>
      </c>
      <c r="L261" s="31">
        <v>572.15</v>
      </c>
      <c r="M261" s="31">
        <v>4.3690499999999997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729.75</v>
      </c>
      <c r="D262" s="36">
        <v>731.36666666666667</v>
      </c>
      <c r="E262" s="36">
        <v>724.7833333333333</v>
      </c>
      <c r="F262" s="36">
        <v>719.81666666666661</v>
      </c>
      <c r="G262" s="36">
        <v>713.23333333333323</v>
      </c>
      <c r="H262" s="36">
        <v>736.33333333333337</v>
      </c>
      <c r="I262" s="36">
        <v>742.91666666666663</v>
      </c>
      <c r="J262" s="36">
        <v>747.88333333333344</v>
      </c>
      <c r="K262" s="31">
        <v>737.95</v>
      </c>
      <c r="L262" s="31">
        <v>726.4</v>
      </c>
      <c r="M262" s="31">
        <v>8.7676700000000007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285.25</v>
      </c>
      <c r="D263" s="36">
        <v>285.51666666666665</v>
      </c>
      <c r="E263" s="36">
        <v>283.0333333333333</v>
      </c>
      <c r="F263" s="36">
        <v>280.81666666666666</v>
      </c>
      <c r="G263" s="36">
        <v>278.33333333333331</v>
      </c>
      <c r="H263" s="36">
        <v>287.73333333333329</v>
      </c>
      <c r="I263" s="36">
        <v>290.21666666666664</v>
      </c>
      <c r="J263" s="36">
        <v>292.43333333333328</v>
      </c>
      <c r="K263" s="31">
        <v>288</v>
      </c>
      <c r="L263" s="31">
        <v>283.3</v>
      </c>
      <c r="M263" s="31">
        <v>0.27916999999999997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892.55</v>
      </c>
      <c r="D264" s="36">
        <v>889.51666666666677</v>
      </c>
      <c r="E264" s="36">
        <v>869.03333333333353</v>
      </c>
      <c r="F264" s="36">
        <v>845.51666666666677</v>
      </c>
      <c r="G264" s="36">
        <v>825.03333333333353</v>
      </c>
      <c r="H264" s="36">
        <v>913.03333333333353</v>
      </c>
      <c r="I264" s="36">
        <v>933.51666666666688</v>
      </c>
      <c r="J264" s="36">
        <v>957.03333333333353</v>
      </c>
      <c r="K264" s="31">
        <v>910</v>
      </c>
      <c r="L264" s="31">
        <v>866</v>
      </c>
      <c r="M264" s="31">
        <v>2.7311800000000002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430.75</v>
      </c>
      <c r="D265" s="36">
        <v>433.4666666666667</v>
      </c>
      <c r="E265" s="36">
        <v>424.88333333333338</v>
      </c>
      <c r="F265" s="36">
        <v>419.01666666666671</v>
      </c>
      <c r="G265" s="36">
        <v>410.43333333333339</v>
      </c>
      <c r="H265" s="36">
        <v>439.33333333333337</v>
      </c>
      <c r="I265" s="36">
        <v>447.91666666666663</v>
      </c>
      <c r="J265" s="36">
        <v>453.78333333333336</v>
      </c>
      <c r="K265" s="31">
        <v>442.05</v>
      </c>
      <c r="L265" s="31">
        <v>427.6</v>
      </c>
      <c r="M265" s="31">
        <v>14.3085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110.45</v>
      </c>
      <c r="D266" s="36">
        <v>110.89999999999999</v>
      </c>
      <c r="E266" s="36">
        <v>108.79999999999998</v>
      </c>
      <c r="F266" s="36">
        <v>107.14999999999999</v>
      </c>
      <c r="G266" s="36">
        <v>105.04999999999998</v>
      </c>
      <c r="H266" s="36">
        <v>112.54999999999998</v>
      </c>
      <c r="I266" s="36">
        <v>114.64999999999998</v>
      </c>
      <c r="J266" s="36">
        <v>116.29999999999998</v>
      </c>
      <c r="K266" s="31">
        <v>113</v>
      </c>
      <c r="L266" s="31">
        <v>109.25</v>
      </c>
      <c r="M266" s="31">
        <v>84.389129999999994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510.65</v>
      </c>
      <c r="D267" s="36">
        <v>508.81666666666661</v>
      </c>
      <c r="E267" s="36">
        <v>502.83333333333326</v>
      </c>
      <c r="F267" s="36">
        <v>495.01666666666665</v>
      </c>
      <c r="G267" s="36">
        <v>489.0333333333333</v>
      </c>
      <c r="H267" s="36">
        <v>516.63333333333321</v>
      </c>
      <c r="I267" s="36">
        <v>522.61666666666656</v>
      </c>
      <c r="J267" s="36">
        <v>530.43333333333317</v>
      </c>
      <c r="K267" s="31">
        <v>514.79999999999995</v>
      </c>
      <c r="L267" s="31">
        <v>501</v>
      </c>
      <c r="M267" s="31">
        <v>26.64227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808.2</v>
      </c>
      <c r="D268" s="36">
        <v>812.4</v>
      </c>
      <c r="E268" s="36">
        <v>802</v>
      </c>
      <c r="F268" s="36">
        <v>795.80000000000007</v>
      </c>
      <c r="G268" s="36">
        <v>785.40000000000009</v>
      </c>
      <c r="H268" s="36">
        <v>818.59999999999991</v>
      </c>
      <c r="I268" s="36">
        <v>828.99999999999977</v>
      </c>
      <c r="J268" s="36">
        <v>835.19999999999982</v>
      </c>
      <c r="K268" s="31">
        <v>822.8</v>
      </c>
      <c r="L268" s="31">
        <v>806.2</v>
      </c>
      <c r="M268" s="31">
        <v>5.0653899999999998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523.20000000000005</v>
      </c>
      <c r="D269" s="36">
        <v>526.9666666666667</v>
      </c>
      <c r="E269" s="36">
        <v>518.08333333333337</v>
      </c>
      <c r="F269" s="36">
        <v>512.9666666666667</v>
      </c>
      <c r="G269" s="36">
        <v>504.08333333333337</v>
      </c>
      <c r="H269" s="36">
        <v>532.08333333333337</v>
      </c>
      <c r="I269" s="36">
        <v>540.96666666666658</v>
      </c>
      <c r="J269" s="36">
        <v>546.08333333333337</v>
      </c>
      <c r="K269" s="31">
        <v>535.85</v>
      </c>
      <c r="L269" s="31">
        <v>521.85</v>
      </c>
      <c r="M269" s="31">
        <v>6.5704900000000004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477.75</v>
      </c>
      <c r="D270" s="36">
        <v>477.75</v>
      </c>
      <c r="E270" s="36">
        <v>472.5</v>
      </c>
      <c r="F270" s="36">
        <v>467.25</v>
      </c>
      <c r="G270" s="36">
        <v>462</v>
      </c>
      <c r="H270" s="36">
        <v>483</v>
      </c>
      <c r="I270" s="36">
        <v>488.25</v>
      </c>
      <c r="J270" s="36">
        <v>493.5</v>
      </c>
      <c r="K270" s="31">
        <v>483</v>
      </c>
      <c r="L270" s="31">
        <v>472.5</v>
      </c>
      <c r="M270" s="31">
        <v>1.5827599999999999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571.45000000000005</v>
      </c>
      <c r="D271" s="36">
        <v>573.16666666666663</v>
      </c>
      <c r="E271" s="36">
        <v>568.2833333333333</v>
      </c>
      <c r="F271" s="36">
        <v>565.11666666666667</v>
      </c>
      <c r="G271" s="36">
        <v>560.23333333333335</v>
      </c>
      <c r="H271" s="36">
        <v>576.33333333333326</v>
      </c>
      <c r="I271" s="36">
        <v>581.2166666666667</v>
      </c>
      <c r="J271" s="36">
        <v>584.38333333333321</v>
      </c>
      <c r="K271" s="31">
        <v>578.04999999999995</v>
      </c>
      <c r="L271" s="31">
        <v>570</v>
      </c>
      <c r="M271" s="31">
        <v>0.81771000000000005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841.55</v>
      </c>
      <c r="D272" s="36">
        <v>844.63333333333333</v>
      </c>
      <c r="E272" s="36">
        <v>834.26666666666665</v>
      </c>
      <c r="F272" s="36">
        <v>826.98333333333335</v>
      </c>
      <c r="G272" s="36">
        <v>816.61666666666667</v>
      </c>
      <c r="H272" s="36">
        <v>851.91666666666663</v>
      </c>
      <c r="I272" s="36">
        <v>862.28333333333319</v>
      </c>
      <c r="J272" s="36">
        <v>869.56666666666661</v>
      </c>
      <c r="K272" s="31">
        <v>855</v>
      </c>
      <c r="L272" s="31">
        <v>837.35</v>
      </c>
      <c r="M272" s="31">
        <v>1.47054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518.15</v>
      </c>
      <c r="D273" s="36">
        <v>523.36666666666667</v>
      </c>
      <c r="E273" s="36">
        <v>510.48333333333335</v>
      </c>
      <c r="F273" s="36">
        <v>502.81666666666672</v>
      </c>
      <c r="G273" s="36">
        <v>489.93333333333339</v>
      </c>
      <c r="H273" s="36">
        <v>531.0333333333333</v>
      </c>
      <c r="I273" s="36">
        <v>543.91666666666674</v>
      </c>
      <c r="J273" s="36">
        <v>551.58333333333326</v>
      </c>
      <c r="K273" s="31">
        <v>536.25</v>
      </c>
      <c r="L273" s="31">
        <v>515.70000000000005</v>
      </c>
      <c r="M273" s="31">
        <v>2.8686699999999998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765.5</v>
      </c>
      <c r="D274" s="36">
        <v>768.63333333333333</v>
      </c>
      <c r="E274" s="36">
        <v>760.26666666666665</v>
      </c>
      <c r="F274" s="36">
        <v>755.0333333333333</v>
      </c>
      <c r="G274" s="36">
        <v>746.66666666666663</v>
      </c>
      <c r="H274" s="36">
        <v>773.86666666666667</v>
      </c>
      <c r="I274" s="36">
        <v>782.23333333333323</v>
      </c>
      <c r="J274" s="36">
        <v>787.4666666666667</v>
      </c>
      <c r="K274" s="31">
        <v>777</v>
      </c>
      <c r="L274" s="31">
        <v>763.4</v>
      </c>
      <c r="M274" s="31">
        <v>0.69938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1379.9</v>
      </c>
      <c r="D275" s="36">
        <v>1383.3000000000002</v>
      </c>
      <c r="E275" s="36">
        <v>1372.6500000000003</v>
      </c>
      <c r="F275" s="36">
        <v>1365.4</v>
      </c>
      <c r="G275" s="36">
        <v>1354.7500000000002</v>
      </c>
      <c r="H275" s="36">
        <v>1390.5500000000004</v>
      </c>
      <c r="I275" s="36">
        <v>1401.2</v>
      </c>
      <c r="J275" s="36">
        <v>1408.4500000000005</v>
      </c>
      <c r="K275" s="31">
        <v>1393.95</v>
      </c>
      <c r="L275" s="31">
        <v>1376.05</v>
      </c>
      <c r="M275" s="31">
        <v>0.18662999999999999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723.1</v>
      </c>
      <c r="D276" s="36">
        <v>724.2833333333333</v>
      </c>
      <c r="E276" s="36">
        <v>716.81666666666661</v>
      </c>
      <c r="F276" s="36">
        <v>710.5333333333333</v>
      </c>
      <c r="G276" s="36">
        <v>703.06666666666661</v>
      </c>
      <c r="H276" s="36">
        <v>730.56666666666661</v>
      </c>
      <c r="I276" s="36">
        <v>738.0333333333333</v>
      </c>
      <c r="J276" s="36">
        <v>744.31666666666661</v>
      </c>
      <c r="K276" s="31">
        <v>731.75</v>
      </c>
      <c r="L276" s="31">
        <v>718</v>
      </c>
      <c r="M276" s="31">
        <v>0.49247999999999997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361.4</v>
      </c>
      <c r="D277" s="36">
        <v>362.93333333333334</v>
      </c>
      <c r="E277" s="36">
        <v>359.4666666666667</v>
      </c>
      <c r="F277" s="36">
        <v>357.53333333333336</v>
      </c>
      <c r="G277" s="36">
        <v>354.06666666666672</v>
      </c>
      <c r="H277" s="36">
        <v>364.86666666666667</v>
      </c>
      <c r="I277" s="36">
        <v>368.33333333333326</v>
      </c>
      <c r="J277" s="36">
        <v>370.26666666666665</v>
      </c>
      <c r="K277" s="31">
        <v>366.4</v>
      </c>
      <c r="L277" s="31">
        <v>361</v>
      </c>
      <c r="M277" s="31">
        <v>5.8692299999999999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341.55</v>
      </c>
      <c r="D278" s="36">
        <v>342.66666666666669</v>
      </c>
      <c r="E278" s="36">
        <v>339.38333333333338</v>
      </c>
      <c r="F278" s="36">
        <v>337.2166666666667</v>
      </c>
      <c r="G278" s="36">
        <v>333.93333333333339</v>
      </c>
      <c r="H278" s="36">
        <v>344.83333333333337</v>
      </c>
      <c r="I278" s="36">
        <v>348.11666666666667</v>
      </c>
      <c r="J278" s="36">
        <v>350.28333333333336</v>
      </c>
      <c r="K278" s="31">
        <v>345.95</v>
      </c>
      <c r="L278" s="31">
        <v>340.5</v>
      </c>
      <c r="M278" s="31">
        <v>1.0710900000000001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169.85</v>
      </c>
      <c r="D279" s="36">
        <v>169.96666666666667</v>
      </c>
      <c r="E279" s="36">
        <v>168.98333333333335</v>
      </c>
      <c r="F279" s="36">
        <v>168.11666666666667</v>
      </c>
      <c r="G279" s="36">
        <v>167.13333333333335</v>
      </c>
      <c r="H279" s="36">
        <v>170.83333333333334</v>
      </c>
      <c r="I279" s="36">
        <v>171.81666666666663</v>
      </c>
      <c r="J279" s="36">
        <v>172.68333333333334</v>
      </c>
      <c r="K279" s="31">
        <v>170.95</v>
      </c>
      <c r="L279" s="31">
        <v>169.1</v>
      </c>
      <c r="M279" s="31">
        <v>8.53918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616.95000000000005</v>
      </c>
      <c r="D280" s="36">
        <v>620.08333333333337</v>
      </c>
      <c r="E280" s="36">
        <v>612.7166666666667</v>
      </c>
      <c r="F280" s="36">
        <v>608.48333333333335</v>
      </c>
      <c r="G280" s="36">
        <v>601.11666666666667</v>
      </c>
      <c r="H280" s="36">
        <v>624.31666666666672</v>
      </c>
      <c r="I280" s="36">
        <v>631.68333333333328</v>
      </c>
      <c r="J280" s="36">
        <v>635.91666666666674</v>
      </c>
      <c r="K280" s="31">
        <v>627.45000000000005</v>
      </c>
      <c r="L280" s="31">
        <v>615.85</v>
      </c>
      <c r="M280" s="31">
        <v>0.84475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3026.4</v>
      </c>
      <c r="D281" s="36">
        <v>3051.4833333333336</v>
      </c>
      <c r="E281" s="36">
        <v>2968.916666666667</v>
      </c>
      <c r="F281" s="36">
        <v>2911.4333333333334</v>
      </c>
      <c r="G281" s="36">
        <v>2828.8666666666668</v>
      </c>
      <c r="H281" s="36">
        <v>3108.9666666666672</v>
      </c>
      <c r="I281" s="36">
        <v>3191.5333333333338</v>
      </c>
      <c r="J281" s="36">
        <v>3249.0166666666673</v>
      </c>
      <c r="K281" s="31">
        <v>3134.05</v>
      </c>
      <c r="L281" s="31">
        <v>2994</v>
      </c>
      <c r="M281" s="31">
        <v>1.2089799999999999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701.2</v>
      </c>
      <c r="D282" s="36">
        <v>705.4</v>
      </c>
      <c r="E282" s="36">
        <v>690.8</v>
      </c>
      <c r="F282" s="36">
        <v>680.4</v>
      </c>
      <c r="G282" s="36">
        <v>665.8</v>
      </c>
      <c r="H282" s="36">
        <v>715.8</v>
      </c>
      <c r="I282" s="36">
        <v>730.40000000000009</v>
      </c>
      <c r="J282" s="36">
        <v>740.8</v>
      </c>
      <c r="K282" s="31">
        <v>720</v>
      </c>
      <c r="L282" s="31">
        <v>695</v>
      </c>
      <c r="M282" s="31">
        <v>0.22742000000000001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552.9</v>
      </c>
      <c r="D283" s="36">
        <v>548.85</v>
      </c>
      <c r="E283" s="36">
        <v>542.80000000000007</v>
      </c>
      <c r="F283" s="36">
        <v>532.70000000000005</v>
      </c>
      <c r="G283" s="36">
        <v>526.65000000000009</v>
      </c>
      <c r="H283" s="36">
        <v>558.95000000000005</v>
      </c>
      <c r="I283" s="36">
        <v>565</v>
      </c>
      <c r="J283" s="36">
        <v>575.1</v>
      </c>
      <c r="K283" s="31">
        <v>554.9</v>
      </c>
      <c r="L283" s="31">
        <v>538.75</v>
      </c>
      <c r="M283" s="31">
        <v>2.83847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271.3</v>
      </c>
      <c r="D284" s="36">
        <v>268.9666666666667</v>
      </c>
      <c r="E284" s="36">
        <v>264.28333333333342</v>
      </c>
      <c r="F284" s="36">
        <v>257.26666666666671</v>
      </c>
      <c r="G284" s="36">
        <v>252.58333333333343</v>
      </c>
      <c r="H284" s="36">
        <v>275.98333333333341</v>
      </c>
      <c r="I284" s="36">
        <v>280.66666666666669</v>
      </c>
      <c r="J284" s="36">
        <v>287.68333333333339</v>
      </c>
      <c r="K284" s="31">
        <v>273.64999999999998</v>
      </c>
      <c r="L284" s="31">
        <v>261.95</v>
      </c>
      <c r="M284" s="31">
        <v>29.826830000000001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1806.8</v>
      </c>
      <c r="D285" s="36">
        <v>1798.1166666666668</v>
      </c>
      <c r="E285" s="36">
        <v>1766.7833333333335</v>
      </c>
      <c r="F285" s="36">
        <v>1726.7666666666667</v>
      </c>
      <c r="G285" s="36">
        <v>1695.4333333333334</v>
      </c>
      <c r="H285" s="36">
        <v>1838.1333333333337</v>
      </c>
      <c r="I285" s="36">
        <v>1869.4666666666667</v>
      </c>
      <c r="J285" s="36">
        <v>1909.4833333333338</v>
      </c>
      <c r="K285" s="31">
        <v>1829.45</v>
      </c>
      <c r="L285" s="31">
        <v>1758.1</v>
      </c>
      <c r="M285" s="31">
        <v>54.560200000000002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1524.45</v>
      </c>
      <c r="D286" s="36">
        <v>1532.25</v>
      </c>
      <c r="E286" s="36">
        <v>1502.65</v>
      </c>
      <c r="F286" s="36">
        <v>1480.8500000000001</v>
      </c>
      <c r="G286" s="36">
        <v>1451.2500000000002</v>
      </c>
      <c r="H286" s="36">
        <v>1554.05</v>
      </c>
      <c r="I286" s="36">
        <v>1583.6499999999999</v>
      </c>
      <c r="J286" s="36">
        <v>1605.4499999999998</v>
      </c>
      <c r="K286" s="31">
        <v>1561.85</v>
      </c>
      <c r="L286" s="31">
        <v>1510.45</v>
      </c>
      <c r="M286" s="31">
        <v>2.4144800000000002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374.1</v>
      </c>
      <c r="D287" s="36">
        <v>374.3</v>
      </c>
      <c r="E287" s="36">
        <v>371</v>
      </c>
      <c r="F287" s="36">
        <v>367.9</v>
      </c>
      <c r="G287" s="36">
        <v>364.59999999999997</v>
      </c>
      <c r="H287" s="36">
        <v>377.40000000000003</v>
      </c>
      <c r="I287" s="36">
        <v>380.7000000000001</v>
      </c>
      <c r="J287" s="36">
        <v>383.80000000000007</v>
      </c>
      <c r="K287" s="31">
        <v>377.6</v>
      </c>
      <c r="L287" s="31">
        <v>371.2</v>
      </c>
      <c r="M287" s="31">
        <v>1.4778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2058.9</v>
      </c>
      <c r="D288" s="36">
        <v>2061.0666666666666</v>
      </c>
      <c r="E288" s="36">
        <v>2043.1333333333332</v>
      </c>
      <c r="F288" s="36">
        <v>2027.3666666666666</v>
      </c>
      <c r="G288" s="36">
        <v>2009.4333333333332</v>
      </c>
      <c r="H288" s="36">
        <v>2076.833333333333</v>
      </c>
      <c r="I288" s="36">
        <v>2094.7666666666664</v>
      </c>
      <c r="J288" s="36">
        <v>2110.5333333333333</v>
      </c>
      <c r="K288" s="31">
        <v>2079</v>
      </c>
      <c r="L288" s="31">
        <v>2045.3</v>
      </c>
      <c r="M288" s="31">
        <v>0.15520999999999999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3264.15</v>
      </c>
      <c r="D289" s="36">
        <v>3284.0166666666664</v>
      </c>
      <c r="E289" s="36">
        <v>3231.1333333333328</v>
      </c>
      <c r="F289" s="36">
        <v>3198.1166666666663</v>
      </c>
      <c r="G289" s="36">
        <v>3145.2333333333327</v>
      </c>
      <c r="H289" s="36">
        <v>3317.0333333333328</v>
      </c>
      <c r="I289" s="36">
        <v>3369.9166666666661</v>
      </c>
      <c r="J289" s="36">
        <v>3402.9333333333329</v>
      </c>
      <c r="K289" s="31">
        <v>3336.9</v>
      </c>
      <c r="L289" s="31">
        <v>3251</v>
      </c>
      <c r="M289" s="31">
        <v>6.5619999999999998E-2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166.9</v>
      </c>
      <c r="D290" s="36">
        <v>167.78333333333333</v>
      </c>
      <c r="E290" s="36">
        <v>165.76666666666665</v>
      </c>
      <c r="F290" s="36">
        <v>164.63333333333333</v>
      </c>
      <c r="G290" s="36">
        <v>162.61666666666665</v>
      </c>
      <c r="H290" s="36">
        <v>168.91666666666666</v>
      </c>
      <c r="I290" s="36">
        <v>170.93333333333337</v>
      </c>
      <c r="J290" s="36">
        <v>172.06666666666666</v>
      </c>
      <c r="K290" s="31">
        <v>169.8</v>
      </c>
      <c r="L290" s="31">
        <v>166.65</v>
      </c>
      <c r="M290" s="31">
        <v>22.09825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5416.15</v>
      </c>
      <c r="D291" s="36">
        <v>5428.4333333333334</v>
      </c>
      <c r="E291" s="36">
        <v>5372.7166666666672</v>
      </c>
      <c r="F291" s="36">
        <v>5329.2833333333338</v>
      </c>
      <c r="G291" s="36">
        <v>5273.5666666666675</v>
      </c>
      <c r="H291" s="36">
        <v>5471.8666666666668</v>
      </c>
      <c r="I291" s="36">
        <v>5527.5833333333321</v>
      </c>
      <c r="J291" s="36">
        <v>5571.0166666666664</v>
      </c>
      <c r="K291" s="31">
        <v>5484.15</v>
      </c>
      <c r="L291" s="31">
        <v>5385</v>
      </c>
      <c r="M291" s="31">
        <v>0.90264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13609.3</v>
      </c>
      <c r="D292" s="36">
        <v>13560.316666666666</v>
      </c>
      <c r="E292" s="36">
        <v>13455.033333333331</v>
      </c>
      <c r="F292" s="36">
        <v>13300.766666666665</v>
      </c>
      <c r="G292" s="36">
        <v>13195.48333333333</v>
      </c>
      <c r="H292" s="36">
        <v>13714.583333333332</v>
      </c>
      <c r="I292" s="36">
        <v>13819.866666666665</v>
      </c>
      <c r="J292" s="36">
        <v>13974.133333333333</v>
      </c>
      <c r="K292" s="31">
        <v>13665.6</v>
      </c>
      <c r="L292" s="31">
        <v>13406.05</v>
      </c>
      <c r="M292" s="31">
        <v>8.2799999999999992E-3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3634.5</v>
      </c>
      <c r="D293" s="36">
        <v>3641.85</v>
      </c>
      <c r="E293" s="36">
        <v>3613.7</v>
      </c>
      <c r="F293" s="36">
        <v>3592.9</v>
      </c>
      <c r="G293" s="36">
        <v>3564.75</v>
      </c>
      <c r="H293" s="36">
        <v>3662.6499999999996</v>
      </c>
      <c r="I293" s="36">
        <v>3690.8</v>
      </c>
      <c r="J293" s="36">
        <v>3711.5999999999995</v>
      </c>
      <c r="K293" s="31">
        <v>3670</v>
      </c>
      <c r="L293" s="31">
        <v>3621.05</v>
      </c>
      <c r="M293" s="31">
        <v>4.6851399999999996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465.35</v>
      </c>
      <c r="D294" s="36">
        <v>468.88333333333338</v>
      </c>
      <c r="E294" s="36">
        <v>460.01666666666677</v>
      </c>
      <c r="F294" s="36">
        <v>454.68333333333339</v>
      </c>
      <c r="G294" s="36">
        <v>445.81666666666678</v>
      </c>
      <c r="H294" s="36">
        <v>474.21666666666675</v>
      </c>
      <c r="I294" s="36">
        <v>483.08333333333343</v>
      </c>
      <c r="J294" s="36">
        <v>488.41666666666674</v>
      </c>
      <c r="K294" s="31">
        <v>477.75</v>
      </c>
      <c r="L294" s="31">
        <v>463.55</v>
      </c>
      <c r="M294" s="31">
        <v>3.0653899999999998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401.85</v>
      </c>
      <c r="D295" s="36">
        <v>405.13333333333338</v>
      </c>
      <c r="E295" s="36">
        <v>396.11666666666679</v>
      </c>
      <c r="F295" s="36">
        <v>390.38333333333338</v>
      </c>
      <c r="G295" s="36">
        <v>381.36666666666679</v>
      </c>
      <c r="H295" s="36">
        <v>410.86666666666679</v>
      </c>
      <c r="I295" s="36">
        <v>419.88333333333333</v>
      </c>
      <c r="J295" s="36">
        <v>425.61666666666679</v>
      </c>
      <c r="K295" s="31">
        <v>414.15</v>
      </c>
      <c r="L295" s="31">
        <v>399.4</v>
      </c>
      <c r="M295" s="31">
        <v>10.190910000000001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274.5</v>
      </c>
      <c r="D296" s="36">
        <v>276.31666666666666</v>
      </c>
      <c r="E296" s="36">
        <v>272.13333333333333</v>
      </c>
      <c r="F296" s="36">
        <v>269.76666666666665</v>
      </c>
      <c r="G296" s="36">
        <v>265.58333333333331</v>
      </c>
      <c r="H296" s="36">
        <v>278.68333333333334</v>
      </c>
      <c r="I296" s="36">
        <v>282.86666666666662</v>
      </c>
      <c r="J296" s="36">
        <v>285.23333333333335</v>
      </c>
      <c r="K296" s="31">
        <v>280.5</v>
      </c>
      <c r="L296" s="31">
        <v>273.95</v>
      </c>
      <c r="M296" s="31">
        <v>4.0702800000000003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134.15</v>
      </c>
      <c r="D297" s="36">
        <v>134.61666666666667</v>
      </c>
      <c r="E297" s="36">
        <v>133.33333333333334</v>
      </c>
      <c r="F297" s="36">
        <v>132.51666666666668</v>
      </c>
      <c r="G297" s="36">
        <v>131.23333333333335</v>
      </c>
      <c r="H297" s="36">
        <v>135.43333333333334</v>
      </c>
      <c r="I297" s="36">
        <v>136.71666666666664</v>
      </c>
      <c r="J297" s="36">
        <v>137.53333333333333</v>
      </c>
      <c r="K297" s="31">
        <v>135.9</v>
      </c>
      <c r="L297" s="31">
        <v>133.80000000000001</v>
      </c>
      <c r="M297" s="31">
        <v>14.51759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577.75</v>
      </c>
      <c r="D298" s="36">
        <v>580.86666666666667</v>
      </c>
      <c r="E298" s="36">
        <v>572.88333333333333</v>
      </c>
      <c r="F298" s="36">
        <v>568.01666666666665</v>
      </c>
      <c r="G298" s="36">
        <v>560.0333333333333</v>
      </c>
      <c r="H298" s="36">
        <v>585.73333333333335</v>
      </c>
      <c r="I298" s="36">
        <v>593.7166666666667</v>
      </c>
      <c r="J298" s="36">
        <v>598.58333333333337</v>
      </c>
      <c r="K298" s="31">
        <v>588.85</v>
      </c>
      <c r="L298" s="31">
        <v>576</v>
      </c>
      <c r="M298" s="31">
        <v>8.8669399999999996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936.85</v>
      </c>
      <c r="D299" s="36">
        <v>930.5</v>
      </c>
      <c r="E299" s="36">
        <v>912.55</v>
      </c>
      <c r="F299" s="36">
        <v>888.25</v>
      </c>
      <c r="G299" s="36">
        <v>870.3</v>
      </c>
      <c r="H299" s="36">
        <v>954.8</v>
      </c>
      <c r="I299" s="36">
        <v>972.75</v>
      </c>
      <c r="J299" s="36">
        <v>997.05</v>
      </c>
      <c r="K299" s="31">
        <v>948.45</v>
      </c>
      <c r="L299" s="31">
        <v>906.2</v>
      </c>
      <c r="M299" s="31">
        <v>74.899460000000005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5788.35</v>
      </c>
      <c r="D300" s="36">
        <v>5831.1166666666659</v>
      </c>
      <c r="E300" s="36">
        <v>5712.2333333333318</v>
      </c>
      <c r="F300" s="36">
        <v>5636.1166666666659</v>
      </c>
      <c r="G300" s="36">
        <v>5517.2333333333318</v>
      </c>
      <c r="H300" s="36">
        <v>5907.2333333333318</v>
      </c>
      <c r="I300" s="36">
        <v>6026.116666666665</v>
      </c>
      <c r="J300" s="36">
        <v>6102.2333333333318</v>
      </c>
      <c r="K300" s="31">
        <v>5950</v>
      </c>
      <c r="L300" s="31">
        <v>5755</v>
      </c>
      <c r="M300" s="31">
        <v>0.40531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5656.75</v>
      </c>
      <c r="D301" s="36">
        <v>5663.916666666667</v>
      </c>
      <c r="E301" s="36">
        <v>5617.8333333333339</v>
      </c>
      <c r="F301" s="36">
        <v>5578.916666666667</v>
      </c>
      <c r="G301" s="36">
        <v>5532.8333333333339</v>
      </c>
      <c r="H301" s="36">
        <v>5702.8333333333339</v>
      </c>
      <c r="I301" s="36">
        <v>5748.9166666666679</v>
      </c>
      <c r="J301" s="36">
        <v>5787.8333333333339</v>
      </c>
      <c r="K301" s="31">
        <v>5710</v>
      </c>
      <c r="L301" s="31">
        <v>5625</v>
      </c>
      <c r="M301" s="31">
        <v>2.2222200000000001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1410.95</v>
      </c>
      <c r="D302" s="36">
        <v>1421.9333333333334</v>
      </c>
      <c r="E302" s="36">
        <v>1395.0666666666668</v>
      </c>
      <c r="F302" s="36">
        <v>1379.1833333333334</v>
      </c>
      <c r="G302" s="36">
        <v>1352.3166666666668</v>
      </c>
      <c r="H302" s="36">
        <v>1437.8166666666668</v>
      </c>
      <c r="I302" s="36">
        <v>1464.6833333333336</v>
      </c>
      <c r="J302" s="36">
        <v>1480.5666666666668</v>
      </c>
      <c r="K302" s="31">
        <v>1448.8</v>
      </c>
      <c r="L302" s="31">
        <v>1406.05</v>
      </c>
      <c r="M302" s="31">
        <v>2.5732200000000001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1284.95</v>
      </c>
      <c r="D303" s="36">
        <v>1283.9333333333332</v>
      </c>
      <c r="E303" s="36">
        <v>1269.1166666666663</v>
      </c>
      <c r="F303" s="36">
        <v>1253.2833333333331</v>
      </c>
      <c r="G303" s="36">
        <v>1238.4666666666662</v>
      </c>
      <c r="H303" s="36">
        <v>1299.7666666666664</v>
      </c>
      <c r="I303" s="36">
        <v>1314.5833333333335</v>
      </c>
      <c r="J303" s="36">
        <v>1330.4166666666665</v>
      </c>
      <c r="K303" s="31">
        <v>1298.75</v>
      </c>
      <c r="L303" s="31">
        <v>1268.0999999999999</v>
      </c>
      <c r="M303" s="31">
        <v>0.45519999999999999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1128.2</v>
      </c>
      <c r="D304" s="36">
        <v>1133.1333333333334</v>
      </c>
      <c r="E304" s="36">
        <v>1120.0666666666668</v>
      </c>
      <c r="F304" s="36">
        <v>1111.9333333333334</v>
      </c>
      <c r="G304" s="36">
        <v>1098.8666666666668</v>
      </c>
      <c r="H304" s="36">
        <v>1141.2666666666669</v>
      </c>
      <c r="I304" s="36">
        <v>1154.3333333333335</v>
      </c>
      <c r="J304" s="36">
        <v>1162.4666666666669</v>
      </c>
      <c r="K304" s="31">
        <v>1146.2</v>
      </c>
      <c r="L304" s="31">
        <v>1125</v>
      </c>
      <c r="M304" s="31">
        <v>1.20811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1314.9</v>
      </c>
      <c r="D305" s="36">
        <v>1319.0500000000002</v>
      </c>
      <c r="E305" s="36">
        <v>1299.4000000000003</v>
      </c>
      <c r="F305" s="36">
        <v>1283.9000000000001</v>
      </c>
      <c r="G305" s="36">
        <v>1264.2500000000002</v>
      </c>
      <c r="H305" s="36">
        <v>1334.5500000000004</v>
      </c>
      <c r="I305" s="36">
        <v>1354.2</v>
      </c>
      <c r="J305" s="36">
        <v>1369.7000000000005</v>
      </c>
      <c r="K305" s="31">
        <v>1338.7</v>
      </c>
      <c r="L305" s="31">
        <v>1303.55</v>
      </c>
      <c r="M305" s="31">
        <v>2.7362799999999998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281.60000000000002</v>
      </c>
      <c r="D306" s="36">
        <v>281.38333333333338</v>
      </c>
      <c r="E306" s="36">
        <v>277.76666666666677</v>
      </c>
      <c r="F306" s="36">
        <v>273.93333333333339</v>
      </c>
      <c r="G306" s="36">
        <v>270.31666666666678</v>
      </c>
      <c r="H306" s="36">
        <v>285.21666666666675</v>
      </c>
      <c r="I306" s="36">
        <v>288.83333333333343</v>
      </c>
      <c r="J306" s="36">
        <v>292.66666666666674</v>
      </c>
      <c r="K306" s="31">
        <v>285</v>
      </c>
      <c r="L306" s="31">
        <v>277.55</v>
      </c>
      <c r="M306" s="31">
        <v>11.12252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1622.3</v>
      </c>
      <c r="D307" s="36">
        <v>1637.4166666666667</v>
      </c>
      <c r="E307" s="36">
        <v>1600.8833333333334</v>
      </c>
      <c r="F307" s="36">
        <v>1579.4666666666667</v>
      </c>
      <c r="G307" s="36">
        <v>1542.9333333333334</v>
      </c>
      <c r="H307" s="36">
        <v>1658.8333333333335</v>
      </c>
      <c r="I307" s="36">
        <v>1695.3666666666668</v>
      </c>
      <c r="J307" s="36">
        <v>1716.7833333333335</v>
      </c>
      <c r="K307" s="31">
        <v>1673.95</v>
      </c>
      <c r="L307" s="31">
        <v>1616</v>
      </c>
      <c r="M307" s="31">
        <v>7.1130000000000004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399.05</v>
      </c>
      <c r="D308" s="36">
        <v>397.90000000000003</v>
      </c>
      <c r="E308" s="36">
        <v>392.75000000000006</v>
      </c>
      <c r="F308" s="36">
        <v>386.45000000000005</v>
      </c>
      <c r="G308" s="36">
        <v>381.30000000000007</v>
      </c>
      <c r="H308" s="36">
        <v>404.20000000000005</v>
      </c>
      <c r="I308" s="36">
        <v>409.35</v>
      </c>
      <c r="J308" s="36">
        <v>415.65000000000003</v>
      </c>
      <c r="K308" s="31">
        <v>403.05</v>
      </c>
      <c r="L308" s="31">
        <v>391.6</v>
      </c>
      <c r="M308" s="31">
        <v>1.0459000000000001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559</v>
      </c>
      <c r="D309" s="36">
        <v>562.5333333333333</v>
      </c>
      <c r="E309" s="36">
        <v>552.56666666666661</v>
      </c>
      <c r="F309" s="36">
        <v>546.13333333333333</v>
      </c>
      <c r="G309" s="36">
        <v>536.16666666666663</v>
      </c>
      <c r="H309" s="36">
        <v>568.96666666666658</v>
      </c>
      <c r="I309" s="36">
        <v>578.93333333333328</v>
      </c>
      <c r="J309" s="36">
        <v>585.36666666666656</v>
      </c>
      <c r="K309" s="31">
        <v>572.5</v>
      </c>
      <c r="L309" s="31">
        <v>556.1</v>
      </c>
      <c r="M309" s="31">
        <v>0.88039999999999996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435.7</v>
      </c>
      <c r="D310" s="36">
        <v>435.84999999999997</v>
      </c>
      <c r="E310" s="36">
        <v>432.39999999999992</v>
      </c>
      <c r="F310" s="36">
        <v>429.09999999999997</v>
      </c>
      <c r="G310" s="36">
        <v>425.64999999999992</v>
      </c>
      <c r="H310" s="36">
        <v>439.14999999999992</v>
      </c>
      <c r="I310" s="36">
        <v>442.59999999999997</v>
      </c>
      <c r="J310" s="36">
        <v>445.89999999999992</v>
      </c>
      <c r="K310" s="31">
        <v>439.3</v>
      </c>
      <c r="L310" s="31">
        <v>432.55</v>
      </c>
      <c r="M310" s="31">
        <v>0.79954999999999998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176</v>
      </c>
      <c r="D311" s="36">
        <v>176.78333333333333</v>
      </c>
      <c r="E311" s="36">
        <v>174.01666666666665</v>
      </c>
      <c r="F311" s="36">
        <v>172.03333333333333</v>
      </c>
      <c r="G311" s="36">
        <v>169.26666666666665</v>
      </c>
      <c r="H311" s="36">
        <v>178.76666666666665</v>
      </c>
      <c r="I311" s="36">
        <v>181.53333333333336</v>
      </c>
      <c r="J311" s="36">
        <v>183.51666666666665</v>
      </c>
      <c r="K311" s="31">
        <v>179.55</v>
      </c>
      <c r="L311" s="31">
        <v>174.8</v>
      </c>
      <c r="M311" s="31">
        <v>24.612290000000002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174.9</v>
      </c>
      <c r="D312" s="36">
        <v>175.53333333333333</v>
      </c>
      <c r="E312" s="36">
        <v>172.36666666666667</v>
      </c>
      <c r="F312" s="36">
        <v>169.83333333333334</v>
      </c>
      <c r="G312" s="36">
        <v>166.66666666666669</v>
      </c>
      <c r="H312" s="36">
        <v>178.06666666666666</v>
      </c>
      <c r="I312" s="36">
        <v>181.23333333333335</v>
      </c>
      <c r="J312" s="36">
        <v>183.76666666666665</v>
      </c>
      <c r="K312" s="31">
        <v>178.7</v>
      </c>
      <c r="L312" s="31">
        <v>173</v>
      </c>
      <c r="M312" s="31">
        <v>21.09506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2168.9</v>
      </c>
      <c r="D313" s="36">
        <v>2176.2999999999997</v>
      </c>
      <c r="E313" s="36">
        <v>2152.5999999999995</v>
      </c>
      <c r="F313" s="36">
        <v>2136.2999999999997</v>
      </c>
      <c r="G313" s="36">
        <v>2112.5999999999995</v>
      </c>
      <c r="H313" s="36">
        <v>2192.5999999999995</v>
      </c>
      <c r="I313" s="36">
        <v>2216.2999999999993</v>
      </c>
      <c r="J313" s="36">
        <v>2232.5999999999995</v>
      </c>
      <c r="K313" s="31">
        <v>2200</v>
      </c>
      <c r="L313" s="31">
        <v>2160</v>
      </c>
      <c r="M313" s="31">
        <v>0.26434999999999997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523.79999999999995</v>
      </c>
      <c r="D314" s="36">
        <v>525.9</v>
      </c>
      <c r="E314" s="36">
        <v>520.9</v>
      </c>
      <c r="F314" s="36">
        <v>518</v>
      </c>
      <c r="G314" s="36">
        <v>513</v>
      </c>
      <c r="H314" s="36">
        <v>528.79999999999995</v>
      </c>
      <c r="I314" s="36">
        <v>533.79999999999995</v>
      </c>
      <c r="J314" s="36">
        <v>536.69999999999993</v>
      </c>
      <c r="K314" s="31">
        <v>530.9</v>
      </c>
      <c r="L314" s="31">
        <v>523</v>
      </c>
      <c r="M314" s="31">
        <v>3.22899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9972.5499999999993</v>
      </c>
      <c r="D315" s="36">
        <v>9992.8333333333339</v>
      </c>
      <c r="E315" s="36">
        <v>9918.6666666666679</v>
      </c>
      <c r="F315" s="36">
        <v>9864.7833333333347</v>
      </c>
      <c r="G315" s="36">
        <v>9790.6166666666686</v>
      </c>
      <c r="H315" s="36">
        <v>10046.716666666667</v>
      </c>
      <c r="I315" s="36">
        <v>10120.883333333335</v>
      </c>
      <c r="J315" s="36">
        <v>10174.766666666666</v>
      </c>
      <c r="K315" s="31">
        <v>10067</v>
      </c>
      <c r="L315" s="31">
        <v>9938.9500000000007</v>
      </c>
      <c r="M315" s="31">
        <v>0.92601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2801.45</v>
      </c>
      <c r="D316" s="36">
        <v>2835.65</v>
      </c>
      <c r="E316" s="36">
        <v>2734.3</v>
      </c>
      <c r="F316" s="36">
        <v>2667.15</v>
      </c>
      <c r="G316" s="36">
        <v>2565.8000000000002</v>
      </c>
      <c r="H316" s="36">
        <v>2902.8</v>
      </c>
      <c r="I316" s="36">
        <v>3004.1499999999996</v>
      </c>
      <c r="J316" s="36">
        <v>3071.3</v>
      </c>
      <c r="K316" s="31">
        <v>2937</v>
      </c>
      <c r="L316" s="31">
        <v>2768.5</v>
      </c>
      <c r="M316" s="31">
        <v>0.86192000000000002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889.15</v>
      </c>
      <c r="D317" s="36">
        <v>896.48333333333323</v>
      </c>
      <c r="E317" s="36">
        <v>877.76666666666642</v>
      </c>
      <c r="F317" s="36">
        <v>866.38333333333321</v>
      </c>
      <c r="G317" s="36">
        <v>847.6666666666664</v>
      </c>
      <c r="H317" s="36">
        <v>907.86666666666645</v>
      </c>
      <c r="I317" s="36">
        <v>926.58333333333337</v>
      </c>
      <c r="J317" s="36">
        <v>937.96666666666647</v>
      </c>
      <c r="K317" s="31">
        <v>915.2</v>
      </c>
      <c r="L317" s="31">
        <v>885.1</v>
      </c>
      <c r="M317" s="31">
        <v>3.0122399999999998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748.9</v>
      </c>
      <c r="D318" s="36">
        <v>746.86666666666679</v>
      </c>
      <c r="E318" s="36">
        <v>735.73333333333358</v>
      </c>
      <c r="F318" s="36">
        <v>722.56666666666683</v>
      </c>
      <c r="G318" s="36">
        <v>711.43333333333362</v>
      </c>
      <c r="H318" s="36">
        <v>760.03333333333353</v>
      </c>
      <c r="I318" s="36">
        <v>771.16666666666674</v>
      </c>
      <c r="J318" s="36">
        <v>784.33333333333348</v>
      </c>
      <c r="K318" s="31">
        <v>758</v>
      </c>
      <c r="L318" s="31">
        <v>733.7</v>
      </c>
      <c r="M318" s="31">
        <v>3.96997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2365</v>
      </c>
      <c r="D319" s="36">
        <v>2358.6</v>
      </c>
      <c r="E319" s="36">
        <v>2324.6</v>
      </c>
      <c r="F319" s="36">
        <v>2284.1999999999998</v>
      </c>
      <c r="G319" s="36">
        <v>2250.1999999999998</v>
      </c>
      <c r="H319" s="36">
        <v>2399</v>
      </c>
      <c r="I319" s="36">
        <v>2433</v>
      </c>
      <c r="J319" s="36">
        <v>2473.4</v>
      </c>
      <c r="K319" s="31">
        <v>2392.6</v>
      </c>
      <c r="L319" s="31">
        <v>2318.1999999999998</v>
      </c>
      <c r="M319" s="31">
        <v>9.0591699999999999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725.8</v>
      </c>
      <c r="D320" s="36">
        <v>729.94999999999993</v>
      </c>
      <c r="E320" s="36">
        <v>716.14999999999986</v>
      </c>
      <c r="F320" s="36">
        <v>706.49999999999989</v>
      </c>
      <c r="G320" s="36">
        <v>692.69999999999982</v>
      </c>
      <c r="H320" s="36">
        <v>739.59999999999991</v>
      </c>
      <c r="I320" s="36">
        <v>753.39999999999986</v>
      </c>
      <c r="J320" s="36">
        <v>763.05</v>
      </c>
      <c r="K320" s="31">
        <v>743.75</v>
      </c>
      <c r="L320" s="31">
        <v>720.3</v>
      </c>
      <c r="M320" s="31">
        <v>0.44561000000000001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1014.5</v>
      </c>
      <c r="D321" s="36">
        <v>1015.6666666666666</v>
      </c>
      <c r="E321" s="36">
        <v>1004.5833333333333</v>
      </c>
      <c r="F321" s="36">
        <v>994.66666666666663</v>
      </c>
      <c r="G321" s="36">
        <v>983.58333333333326</v>
      </c>
      <c r="H321" s="36">
        <v>1025.5833333333333</v>
      </c>
      <c r="I321" s="36">
        <v>1036.6666666666665</v>
      </c>
      <c r="J321" s="36">
        <v>1046.5833333333333</v>
      </c>
      <c r="K321" s="31">
        <v>1026.75</v>
      </c>
      <c r="L321" s="31">
        <v>1005.75</v>
      </c>
      <c r="M321" s="31">
        <v>0.19925999999999999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1139.6500000000001</v>
      </c>
      <c r="D322" s="36">
        <v>1153.2166666666667</v>
      </c>
      <c r="E322" s="36">
        <v>1112.4333333333334</v>
      </c>
      <c r="F322" s="36">
        <v>1085.2166666666667</v>
      </c>
      <c r="G322" s="36">
        <v>1044.4333333333334</v>
      </c>
      <c r="H322" s="36">
        <v>1180.4333333333334</v>
      </c>
      <c r="I322" s="36">
        <v>1221.2166666666667</v>
      </c>
      <c r="J322" s="36">
        <v>1248.4333333333334</v>
      </c>
      <c r="K322" s="31">
        <v>1194</v>
      </c>
      <c r="L322" s="31">
        <v>1126</v>
      </c>
      <c r="M322" s="31">
        <v>0.76954999999999996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1582.6</v>
      </c>
      <c r="D323" s="36">
        <v>1581.1666666666667</v>
      </c>
      <c r="E323" s="36">
        <v>1546.4833333333336</v>
      </c>
      <c r="F323" s="36">
        <v>1510.3666666666668</v>
      </c>
      <c r="G323" s="36">
        <v>1475.6833333333336</v>
      </c>
      <c r="H323" s="36">
        <v>1617.2833333333335</v>
      </c>
      <c r="I323" s="36">
        <v>1651.9666666666665</v>
      </c>
      <c r="J323" s="36">
        <v>1688.0833333333335</v>
      </c>
      <c r="K323" s="31">
        <v>1615.85</v>
      </c>
      <c r="L323" s="31">
        <v>1545.05</v>
      </c>
      <c r="M323" s="31">
        <v>3.0151300000000001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74.900000000000006</v>
      </c>
      <c r="D324" s="36">
        <v>72.766666666666666</v>
      </c>
      <c r="E324" s="36">
        <v>70.633333333333326</v>
      </c>
      <c r="F324" s="36">
        <v>66.36666666666666</v>
      </c>
      <c r="G324" s="36">
        <v>64.23333333333332</v>
      </c>
      <c r="H324" s="36">
        <v>77.033333333333331</v>
      </c>
      <c r="I324" s="36">
        <v>79.166666666666686</v>
      </c>
      <c r="J324" s="36">
        <v>83.433333333333337</v>
      </c>
      <c r="K324" s="31">
        <v>74.900000000000006</v>
      </c>
      <c r="L324" s="31">
        <v>68.5</v>
      </c>
      <c r="M324" s="31">
        <v>220.22756999999999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62.6</v>
      </c>
      <c r="D325" s="36">
        <v>62.216666666666669</v>
      </c>
      <c r="E325" s="36">
        <v>61.733333333333334</v>
      </c>
      <c r="F325" s="36">
        <v>60.866666666666667</v>
      </c>
      <c r="G325" s="36">
        <v>60.383333333333333</v>
      </c>
      <c r="H325" s="36">
        <v>63.083333333333336</v>
      </c>
      <c r="I325" s="36">
        <v>63.56666666666667</v>
      </c>
      <c r="J325" s="36">
        <v>64.433333333333337</v>
      </c>
      <c r="K325" s="31">
        <v>62.7</v>
      </c>
      <c r="L325" s="31">
        <v>61.35</v>
      </c>
      <c r="M325" s="31">
        <v>24.263500000000001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1572.5</v>
      </c>
      <c r="D326" s="36">
        <v>1586.1666666666667</v>
      </c>
      <c r="E326" s="36">
        <v>1547.3333333333335</v>
      </c>
      <c r="F326" s="36">
        <v>1522.1666666666667</v>
      </c>
      <c r="G326" s="36">
        <v>1483.3333333333335</v>
      </c>
      <c r="H326" s="36">
        <v>1611.3333333333335</v>
      </c>
      <c r="I326" s="36">
        <v>1650.166666666667</v>
      </c>
      <c r="J326" s="36">
        <v>1675.3333333333335</v>
      </c>
      <c r="K326" s="31">
        <v>1625</v>
      </c>
      <c r="L326" s="31">
        <v>1561</v>
      </c>
      <c r="M326" s="31">
        <v>1.4593400000000001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2586.5500000000002</v>
      </c>
      <c r="D327" s="36">
        <v>2587.65</v>
      </c>
      <c r="E327" s="36">
        <v>2558.9</v>
      </c>
      <c r="F327" s="36">
        <v>2531.25</v>
      </c>
      <c r="G327" s="36">
        <v>2502.5</v>
      </c>
      <c r="H327" s="36">
        <v>2615.3000000000002</v>
      </c>
      <c r="I327" s="36">
        <v>2644.05</v>
      </c>
      <c r="J327" s="36">
        <v>2671.7000000000003</v>
      </c>
      <c r="K327" s="31">
        <v>2616.4</v>
      </c>
      <c r="L327" s="31">
        <v>2560</v>
      </c>
      <c r="M327" s="31">
        <v>3.3053400000000002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145363.35</v>
      </c>
      <c r="D328" s="36">
        <v>144027.16666666666</v>
      </c>
      <c r="E328" s="36">
        <v>141558.18333333332</v>
      </c>
      <c r="F328" s="36">
        <v>137753.01666666666</v>
      </c>
      <c r="G328" s="36">
        <v>135284.03333333333</v>
      </c>
      <c r="H328" s="36">
        <v>147832.33333333331</v>
      </c>
      <c r="I328" s="36">
        <v>150301.31666666665</v>
      </c>
      <c r="J328" s="36">
        <v>154106.48333333331</v>
      </c>
      <c r="K328" s="31">
        <v>146496.15</v>
      </c>
      <c r="L328" s="31">
        <v>140222</v>
      </c>
      <c r="M328" s="31">
        <v>0.15816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2160.85</v>
      </c>
      <c r="D329" s="36">
        <v>2160.85</v>
      </c>
      <c r="E329" s="36">
        <v>2150.75</v>
      </c>
      <c r="F329" s="36">
        <v>2140.65</v>
      </c>
      <c r="G329" s="36">
        <v>2130.5500000000002</v>
      </c>
      <c r="H329" s="36">
        <v>2170.9499999999998</v>
      </c>
      <c r="I329" s="36">
        <v>2181.0499999999993</v>
      </c>
      <c r="J329" s="36">
        <v>2191.1499999999996</v>
      </c>
      <c r="K329" s="31">
        <v>2170.9499999999998</v>
      </c>
      <c r="L329" s="31">
        <v>2150.75</v>
      </c>
      <c r="M329" s="31">
        <v>0.66139999999999999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3207.4</v>
      </c>
      <c r="D330" s="36">
        <v>3206.4333333333329</v>
      </c>
      <c r="E330" s="36">
        <v>3169.8666666666659</v>
      </c>
      <c r="F330" s="36">
        <v>3132.333333333333</v>
      </c>
      <c r="G330" s="36">
        <v>3095.766666666666</v>
      </c>
      <c r="H330" s="36">
        <v>3243.9666666666658</v>
      </c>
      <c r="I330" s="36">
        <v>3280.5333333333324</v>
      </c>
      <c r="J330" s="36">
        <v>3318.0666666666657</v>
      </c>
      <c r="K330" s="31">
        <v>3243</v>
      </c>
      <c r="L330" s="31">
        <v>3168.9</v>
      </c>
      <c r="M330" s="31">
        <v>2.9604499999999998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1411.35</v>
      </c>
      <c r="D331" s="36">
        <v>1421.2166666666665</v>
      </c>
      <c r="E331" s="36">
        <v>1396.133333333333</v>
      </c>
      <c r="F331" s="36">
        <v>1380.9166666666665</v>
      </c>
      <c r="G331" s="36">
        <v>1355.833333333333</v>
      </c>
      <c r="H331" s="36">
        <v>1436.4333333333329</v>
      </c>
      <c r="I331" s="36">
        <v>1461.5166666666664</v>
      </c>
      <c r="J331" s="36">
        <v>1476.7333333333329</v>
      </c>
      <c r="K331" s="31">
        <v>1446.3</v>
      </c>
      <c r="L331" s="31">
        <v>1406</v>
      </c>
      <c r="M331" s="31">
        <v>0.89959999999999996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1238.95</v>
      </c>
      <c r="D332" s="36">
        <v>1246.0500000000002</v>
      </c>
      <c r="E332" s="36">
        <v>1227.7000000000003</v>
      </c>
      <c r="F332" s="36">
        <v>1216.45</v>
      </c>
      <c r="G332" s="36">
        <v>1198.1000000000001</v>
      </c>
      <c r="H332" s="36">
        <v>1257.3000000000004</v>
      </c>
      <c r="I332" s="36">
        <v>1275.6500000000003</v>
      </c>
      <c r="J332" s="36">
        <v>1286.9000000000005</v>
      </c>
      <c r="K332" s="31">
        <v>1264.4000000000001</v>
      </c>
      <c r="L332" s="31">
        <v>1234.8</v>
      </c>
      <c r="M332" s="31">
        <v>0.71206999999999998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828.85</v>
      </c>
      <c r="D333" s="36">
        <v>830.61666666666667</v>
      </c>
      <c r="E333" s="36">
        <v>823.23333333333335</v>
      </c>
      <c r="F333" s="36">
        <v>817.61666666666667</v>
      </c>
      <c r="G333" s="36">
        <v>810.23333333333335</v>
      </c>
      <c r="H333" s="36">
        <v>836.23333333333335</v>
      </c>
      <c r="I333" s="36">
        <v>843.61666666666679</v>
      </c>
      <c r="J333" s="36">
        <v>849.23333333333335</v>
      </c>
      <c r="K333" s="31">
        <v>838</v>
      </c>
      <c r="L333" s="31">
        <v>825</v>
      </c>
      <c r="M333" s="31">
        <v>1.94845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135.35</v>
      </c>
      <c r="D334" s="36">
        <v>136.06666666666663</v>
      </c>
      <c r="E334" s="36">
        <v>132.43333333333328</v>
      </c>
      <c r="F334" s="36">
        <v>129.51666666666665</v>
      </c>
      <c r="G334" s="36">
        <v>125.8833333333333</v>
      </c>
      <c r="H334" s="36">
        <v>138.98333333333326</v>
      </c>
      <c r="I334" s="36">
        <v>142.61666666666665</v>
      </c>
      <c r="J334" s="36">
        <v>145.53333333333325</v>
      </c>
      <c r="K334" s="31">
        <v>139.69999999999999</v>
      </c>
      <c r="L334" s="31">
        <v>133.15</v>
      </c>
      <c r="M334" s="31">
        <v>247.83250000000001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3442.4</v>
      </c>
      <c r="D335" s="36">
        <v>3455.65</v>
      </c>
      <c r="E335" s="36">
        <v>3403.2000000000003</v>
      </c>
      <c r="F335" s="36">
        <v>3364</v>
      </c>
      <c r="G335" s="36">
        <v>3311.55</v>
      </c>
      <c r="H335" s="36">
        <v>3494.8500000000004</v>
      </c>
      <c r="I335" s="36">
        <v>3547.3</v>
      </c>
      <c r="J335" s="36">
        <v>3586.5000000000005</v>
      </c>
      <c r="K335" s="31">
        <v>3508.1</v>
      </c>
      <c r="L335" s="31">
        <v>3416.45</v>
      </c>
      <c r="M335" s="31">
        <v>1.1471800000000001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922.85</v>
      </c>
      <c r="D336" s="36">
        <v>926.26666666666677</v>
      </c>
      <c r="E336" s="36">
        <v>905.63333333333355</v>
      </c>
      <c r="F336" s="36">
        <v>888.41666666666674</v>
      </c>
      <c r="G336" s="36">
        <v>867.78333333333353</v>
      </c>
      <c r="H336" s="36">
        <v>943.48333333333358</v>
      </c>
      <c r="I336" s="36">
        <v>964.11666666666679</v>
      </c>
      <c r="J336" s="36">
        <v>981.3333333333336</v>
      </c>
      <c r="K336" s="31">
        <v>946.9</v>
      </c>
      <c r="L336" s="31">
        <v>909.05</v>
      </c>
      <c r="M336" s="31">
        <v>3.0056600000000002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101.75</v>
      </c>
      <c r="D337" s="36">
        <v>100.2</v>
      </c>
      <c r="E337" s="36">
        <v>96.550000000000011</v>
      </c>
      <c r="F337" s="36">
        <v>91.350000000000009</v>
      </c>
      <c r="G337" s="36">
        <v>87.700000000000017</v>
      </c>
      <c r="H337" s="36">
        <v>105.4</v>
      </c>
      <c r="I337" s="36">
        <v>109.05000000000001</v>
      </c>
      <c r="J337" s="36">
        <v>114.25</v>
      </c>
      <c r="K337" s="31">
        <v>103.85</v>
      </c>
      <c r="L337" s="31">
        <v>95</v>
      </c>
      <c r="M337" s="31">
        <v>1020.50869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204.6</v>
      </c>
      <c r="D338" s="36">
        <v>205.28333333333333</v>
      </c>
      <c r="E338" s="36">
        <v>202.66666666666666</v>
      </c>
      <c r="F338" s="36">
        <v>200.73333333333332</v>
      </c>
      <c r="G338" s="36">
        <v>198.11666666666665</v>
      </c>
      <c r="H338" s="36">
        <v>207.21666666666667</v>
      </c>
      <c r="I338" s="36">
        <v>209.83333333333334</v>
      </c>
      <c r="J338" s="36">
        <v>211.76666666666668</v>
      </c>
      <c r="K338" s="31">
        <v>207.9</v>
      </c>
      <c r="L338" s="31">
        <v>203.35</v>
      </c>
      <c r="M338" s="31">
        <v>31.452549999999999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2479.9499999999998</v>
      </c>
      <c r="D339" s="36">
        <v>2491.9166666666665</v>
      </c>
      <c r="E339" s="36">
        <v>2458.833333333333</v>
      </c>
      <c r="F339" s="36">
        <v>2437.7166666666667</v>
      </c>
      <c r="G339" s="36">
        <v>2404.6333333333332</v>
      </c>
      <c r="H339" s="36">
        <v>2513.0333333333328</v>
      </c>
      <c r="I339" s="36">
        <v>2546.1166666666659</v>
      </c>
      <c r="J339" s="36">
        <v>2567.2333333333327</v>
      </c>
      <c r="K339" s="31">
        <v>2525</v>
      </c>
      <c r="L339" s="31">
        <v>2470.8000000000002</v>
      </c>
      <c r="M339" s="31">
        <v>4.4559199999999999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127.65</v>
      </c>
      <c r="D340" s="36">
        <v>128.85</v>
      </c>
      <c r="E340" s="36">
        <v>123.94999999999999</v>
      </c>
      <c r="F340" s="36">
        <v>120.25</v>
      </c>
      <c r="G340" s="36">
        <v>115.35</v>
      </c>
      <c r="H340" s="36">
        <v>132.54999999999998</v>
      </c>
      <c r="I340" s="36">
        <v>137.45000000000002</v>
      </c>
      <c r="J340" s="36">
        <v>141.14999999999998</v>
      </c>
      <c r="K340" s="31">
        <v>133.75</v>
      </c>
      <c r="L340" s="31">
        <v>125.15</v>
      </c>
      <c r="M340" s="31">
        <v>33.875950000000003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80.5</v>
      </c>
      <c r="D341" s="36">
        <v>80.05</v>
      </c>
      <c r="E341" s="36">
        <v>75.099999999999994</v>
      </c>
      <c r="F341" s="36">
        <v>69.7</v>
      </c>
      <c r="G341" s="36">
        <v>64.75</v>
      </c>
      <c r="H341" s="36">
        <v>85.449999999999989</v>
      </c>
      <c r="I341" s="36">
        <v>90.4</v>
      </c>
      <c r="J341" s="36">
        <v>95.799999999999983</v>
      </c>
      <c r="K341" s="31">
        <v>85</v>
      </c>
      <c r="L341" s="31">
        <v>74.650000000000006</v>
      </c>
      <c r="M341" s="31">
        <v>2614.4764799999998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510.6</v>
      </c>
      <c r="D342" s="36">
        <v>507.93333333333334</v>
      </c>
      <c r="E342" s="36">
        <v>501.86666666666667</v>
      </c>
      <c r="F342" s="36">
        <v>493.13333333333333</v>
      </c>
      <c r="G342" s="36">
        <v>487.06666666666666</v>
      </c>
      <c r="H342" s="36">
        <v>516.66666666666674</v>
      </c>
      <c r="I342" s="36">
        <v>522.73333333333335</v>
      </c>
      <c r="J342" s="36">
        <v>531.4666666666667</v>
      </c>
      <c r="K342" s="31">
        <v>514</v>
      </c>
      <c r="L342" s="31">
        <v>499.2</v>
      </c>
      <c r="M342" s="31">
        <v>2.6321300000000001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242.1</v>
      </c>
      <c r="D343" s="36">
        <v>240.83333333333334</v>
      </c>
      <c r="E343" s="36">
        <v>231.66666666666669</v>
      </c>
      <c r="F343" s="36">
        <v>221.23333333333335</v>
      </c>
      <c r="G343" s="36">
        <v>212.06666666666669</v>
      </c>
      <c r="H343" s="36">
        <v>251.26666666666668</v>
      </c>
      <c r="I343" s="36">
        <v>260.43333333333339</v>
      </c>
      <c r="J343" s="36">
        <v>270.86666666666667</v>
      </c>
      <c r="K343" s="31">
        <v>250</v>
      </c>
      <c r="L343" s="31">
        <v>230.4</v>
      </c>
      <c r="M343" s="31">
        <v>116.26463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212.85</v>
      </c>
      <c r="D344" s="36">
        <v>213.68333333333331</v>
      </c>
      <c r="E344" s="36">
        <v>209.61666666666662</v>
      </c>
      <c r="F344" s="36">
        <v>206.3833333333333</v>
      </c>
      <c r="G344" s="36">
        <v>202.31666666666661</v>
      </c>
      <c r="H344" s="36">
        <v>216.91666666666663</v>
      </c>
      <c r="I344" s="36">
        <v>220.98333333333329</v>
      </c>
      <c r="J344" s="36">
        <v>224.21666666666664</v>
      </c>
      <c r="K344" s="31">
        <v>217.75</v>
      </c>
      <c r="L344" s="31">
        <v>210.45</v>
      </c>
      <c r="M344" s="31">
        <v>157.81744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52.15</v>
      </c>
      <c r="D345" s="36">
        <v>51.300000000000004</v>
      </c>
      <c r="E345" s="36">
        <v>50.100000000000009</v>
      </c>
      <c r="F345" s="36">
        <v>48.050000000000004</v>
      </c>
      <c r="G345" s="36">
        <v>46.850000000000009</v>
      </c>
      <c r="H345" s="36">
        <v>53.350000000000009</v>
      </c>
      <c r="I345" s="36">
        <v>54.550000000000011</v>
      </c>
      <c r="J345" s="36">
        <v>56.600000000000009</v>
      </c>
      <c r="K345" s="31">
        <v>52.5</v>
      </c>
      <c r="L345" s="31">
        <v>49.25</v>
      </c>
      <c r="M345" s="31">
        <v>206.55753999999999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268.10000000000002</v>
      </c>
      <c r="D346" s="36">
        <v>269.88333333333338</v>
      </c>
      <c r="E346" s="36">
        <v>264.96666666666675</v>
      </c>
      <c r="F346" s="36">
        <v>261.83333333333337</v>
      </c>
      <c r="G346" s="36">
        <v>256.91666666666674</v>
      </c>
      <c r="H346" s="36">
        <v>273.01666666666677</v>
      </c>
      <c r="I346" s="36">
        <v>277.93333333333339</v>
      </c>
      <c r="J346" s="36">
        <v>281.06666666666678</v>
      </c>
      <c r="K346" s="31">
        <v>274.8</v>
      </c>
      <c r="L346" s="31">
        <v>266.75</v>
      </c>
      <c r="M346" s="31">
        <v>6.6781499999999996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308.2</v>
      </c>
      <c r="D347" s="36">
        <v>309.76666666666665</v>
      </c>
      <c r="E347" s="36">
        <v>304.68333333333328</v>
      </c>
      <c r="F347" s="36">
        <v>301.16666666666663</v>
      </c>
      <c r="G347" s="36">
        <v>296.08333333333326</v>
      </c>
      <c r="H347" s="36">
        <v>313.2833333333333</v>
      </c>
      <c r="I347" s="36">
        <v>318.36666666666667</v>
      </c>
      <c r="J347" s="36">
        <v>321.88333333333333</v>
      </c>
      <c r="K347" s="31">
        <v>314.85000000000002</v>
      </c>
      <c r="L347" s="31">
        <v>306.25</v>
      </c>
      <c r="M347" s="31">
        <v>106.52124999999999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343.4</v>
      </c>
      <c r="D348" s="36">
        <v>344.38333333333327</v>
      </c>
      <c r="E348" s="36">
        <v>341.31666666666655</v>
      </c>
      <c r="F348" s="36">
        <v>339.23333333333329</v>
      </c>
      <c r="G348" s="36">
        <v>336.16666666666657</v>
      </c>
      <c r="H348" s="36">
        <v>346.46666666666653</v>
      </c>
      <c r="I348" s="36">
        <v>349.53333333333325</v>
      </c>
      <c r="J348" s="36">
        <v>351.6166666666665</v>
      </c>
      <c r="K348" s="31">
        <v>347.45</v>
      </c>
      <c r="L348" s="31">
        <v>342.3</v>
      </c>
      <c r="M348" s="31">
        <v>3.3847999999999998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1504.2</v>
      </c>
      <c r="D349" s="36">
        <v>1511.3500000000001</v>
      </c>
      <c r="E349" s="36">
        <v>1483.8500000000004</v>
      </c>
      <c r="F349" s="36">
        <v>1463.5000000000002</v>
      </c>
      <c r="G349" s="36">
        <v>1436.0000000000005</v>
      </c>
      <c r="H349" s="36">
        <v>1531.7000000000003</v>
      </c>
      <c r="I349" s="36">
        <v>1559.1999999999998</v>
      </c>
      <c r="J349" s="36">
        <v>1579.5500000000002</v>
      </c>
      <c r="K349" s="31">
        <v>1538.85</v>
      </c>
      <c r="L349" s="31">
        <v>1491</v>
      </c>
      <c r="M349" s="31">
        <v>2.93269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242.05</v>
      </c>
      <c r="D350" s="36">
        <v>242.65</v>
      </c>
      <c r="E350" s="36">
        <v>239.85000000000002</v>
      </c>
      <c r="F350" s="36">
        <v>237.65</v>
      </c>
      <c r="G350" s="36">
        <v>234.85000000000002</v>
      </c>
      <c r="H350" s="36">
        <v>244.85000000000002</v>
      </c>
      <c r="I350" s="36">
        <v>247.65000000000003</v>
      </c>
      <c r="J350" s="36">
        <v>249.85000000000002</v>
      </c>
      <c r="K350" s="31">
        <v>245.45</v>
      </c>
      <c r="L350" s="31">
        <v>240.45</v>
      </c>
      <c r="M350" s="31">
        <v>151.33785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420.2</v>
      </c>
      <c r="D351" s="36">
        <v>421.4666666666667</v>
      </c>
      <c r="E351" s="36">
        <v>412.13333333333338</v>
      </c>
      <c r="F351" s="36">
        <v>404.06666666666666</v>
      </c>
      <c r="G351" s="36">
        <v>394.73333333333335</v>
      </c>
      <c r="H351" s="36">
        <v>429.53333333333342</v>
      </c>
      <c r="I351" s="36">
        <v>438.86666666666667</v>
      </c>
      <c r="J351" s="36">
        <v>446.93333333333345</v>
      </c>
      <c r="K351" s="31">
        <v>430.8</v>
      </c>
      <c r="L351" s="31">
        <v>413.4</v>
      </c>
      <c r="M351" s="31">
        <v>46.341209999999997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1655.65</v>
      </c>
      <c r="D352" s="36">
        <v>1661.5</v>
      </c>
      <c r="E352" s="36">
        <v>1644.15</v>
      </c>
      <c r="F352" s="36">
        <v>1632.65</v>
      </c>
      <c r="G352" s="36">
        <v>1615.3000000000002</v>
      </c>
      <c r="H352" s="36">
        <v>1673</v>
      </c>
      <c r="I352" s="36">
        <v>1690.35</v>
      </c>
      <c r="J352" s="36">
        <v>1701.85</v>
      </c>
      <c r="K352" s="31">
        <v>1678.85</v>
      </c>
      <c r="L352" s="31">
        <v>1650</v>
      </c>
      <c r="M352" s="31">
        <v>3.0118499999999999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785.3</v>
      </c>
      <c r="D353" s="36">
        <v>787.1</v>
      </c>
      <c r="E353" s="36">
        <v>776.2</v>
      </c>
      <c r="F353" s="36">
        <v>767.1</v>
      </c>
      <c r="G353" s="36">
        <v>756.2</v>
      </c>
      <c r="H353" s="36">
        <v>796.2</v>
      </c>
      <c r="I353" s="36">
        <v>807.09999999999991</v>
      </c>
      <c r="J353" s="36">
        <v>816.2</v>
      </c>
      <c r="K353" s="31">
        <v>798</v>
      </c>
      <c r="L353" s="31">
        <v>778</v>
      </c>
      <c r="M353" s="31">
        <v>46.134979999999999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6700.5</v>
      </c>
      <c r="D354" s="36">
        <v>6767.5</v>
      </c>
      <c r="E354" s="36">
        <v>6555</v>
      </c>
      <c r="F354" s="36">
        <v>6409.5</v>
      </c>
      <c r="G354" s="36">
        <v>6197</v>
      </c>
      <c r="H354" s="36">
        <v>6913</v>
      </c>
      <c r="I354" s="36">
        <v>7125.5</v>
      </c>
      <c r="J354" s="36">
        <v>7271</v>
      </c>
      <c r="K354" s="31">
        <v>6980</v>
      </c>
      <c r="L354" s="31">
        <v>6622</v>
      </c>
      <c r="M354" s="31">
        <v>4.3921999999999999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223.4</v>
      </c>
      <c r="D355" s="36">
        <v>223.88333333333333</v>
      </c>
      <c r="E355" s="36">
        <v>221.51666666666665</v>
      </c>
      <c r="F355" s="36">
        <v>219.63333333333333</v>
      </c>
      <c r="G355" s="36">
        <v>217.26666666666665</v>
      </c>
      <c r="H355" s="36">
        <v>225.76666666666665</v>
      </c>
      <c r="I355" s="36">
        <v>228.13333333333333</v>
      </c>
      <c r="J355" s="36">
        <v>230.01666666666665</v>
      </c>
      <c r="K355" s="31">
        <v>226.25</v>
      </c>
      <c r="L355" s="31">
        <v>222</v>
      </c>
      <c r="M355" s="31">
        <v>1.2236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37473.9</v>
      </c>
      <c r="D356" s="36">
        <v>37557.966666666667</v>
      </c>
      <c r="E356" s="36">
        <v>37215.933333333334</v>
      </c>
      <c r="F356" s="36">
        <v>36957.966666666667</v>
      </c>
      <c r="G356" s="36">
        <v>36615.933333333334</v>
      </c>
      <c r="H356" s="36">
        <v>37815.933333333334</v>
      </c>
      <c r="I356" s="36">
        <v>38157.966666666674</v>
      </c>
      <c r="J356" s="36">
        <v>38415.933333333334</v>
      </c>
      <c r="K356" s="31">
        <v>37900</v>
      </c>
      <c r="L356" s="31">
        <v>37300</v>
      </c>
      <c r="M356" s="31">
        <v>7.6759999999999995E-2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1556.4</v>
      </c>
      <c r="D357" s="36">
        <v>1566.1333333333332</v>
      </c>
      <c r="E357" s="36">
        <v>1538.2666666666664</v>
      </c>
      <c r="F357" s="36">
        <v>1520.1333333333332</v>
      </c>
      <c r="G357" s="36">
        <v>1492.2666666666664</v>
      </c>
      <c r="H357" s="36">
        <v>1584.2666666666664</v>
      </c>
      <c r="I357" s="36">
        <v>1612.1333333333332</v>
      </c>
      <c r="J357" s="36">
        <v>1630.2666666666664</v>
      </c>
      <c r="K357" s="31">
        <v>1594</v>
      </c>
      <c r="L357" s="31">
        <v>1548</v>
      </c>
      <c r="M357" s="31">
        <v>1.1504399999999999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868</v>
      </c>
      <c r="D358" s="36">
        <v>877.33333333333337</v>
      </c>
      <c r="E358" s="36">
        <v>852.66666666666674</v>
      </c>
      <c r="F358" s="36">
        <v>837.33333333333337</v>
      </c>
      <c r="G358" s="36">
        <v>812.66666666666674</v>
      </c>
      <c r="H358" s="36">
        <v>892.66666666666674</v>
      </c>
      <c r="I358" s="36">
        <v>917.33333333333348</v>
      </c>
      <c r="J358" s="36">
        <v>932.66666666666674</v>
      </c>
      <c r="K358" s="31">
        <v>902</v>
      </c>
      <c r="L358" s="31">
        <v>862</v>
      </c>
      <c r="M358" s="31">
        <v>1.0653699999999999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325.2</v>
      </c>
      <c r="D359" s="36">
        <v>323.61666666666662</v>
      </c>
      <c r="E359" s="36">
        <v>313.78333333333325</v>
      </c>
      <c r="F359" s="36">
        <v>302.36666666666662</v>
      </c>
      <c r="G359" s="36">
        <v>292.53333333333325</v>
      </c>
      <c r="H359" s="36">
        <v>335.03333333333325</v>
      </c>
      <c r="I359" s="36">
        <v>344.86666666666662</v>
      </c>
      <c r="J359" s="36">
        <v>356.28333333333325</v>
      </c>
      <c r="K359" s="31">
        <v>333.45</v>
      </c>
      <c r="L359" s="31">
        <v>312.2</v>
      </c>
      <c r="M359" s="31">
        <v>86.484089999999995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7921.55</v>
      </c>
      <c r="D360" s="36">
        <v>7915.5166666666664</v>
      </c>
      <c r="E360" s="36">
        <v>7866.0333333333328</v>
      </c>
      <c r="F360" s="36">
        <v>7810.5166666666664</v>
      </c>
      <c r="G360" s="36">
        <v>7761.0333333333328</v>
      </c>
      <c r="H360" s="36">
        <v>7971.0333333333328</v>
      </c>
      <c r="I360" s="36">
        <v>8020.5166666666664</v>
      </c>
      <c r="J360" s="36">
        <v>8076.0333333333328</v>
      </c>
      <c r="K360" s="31">
        <v>7965</v>
      </c>
      <c r="L360" s="31">
        <v>7860</v>
      </c>
      <c r="M360" s="31">
        <v>1.3606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246.8</v>
      </c>
      <c r="D361" s="36">
        <v>247.45000000000002</v>
      </c>
      <c r="E361" s="36">
        <v>244.40000000000003</v>
      </c>
      <c r="F361" s="36">
        <v>242.00000000000003</v>
      </c>
      <c r="G361" s="36">
        <v>238.95000000000005</v>
      </c>
      <c r="H361" s="36">
        <v>249.85000000000002</v>
      </c>
      <c r="I361" s="36">
        <v>252.90000000000003</v>
      </c>
      <c r="J361" s="36">
        <v>255.3</v>
      </c>
      <c r="K361" s="31">
        <v>250.5</v>
      </c>
      <c r="L361" s="31">
        <v>245.05</v>
      </c>
      <c r="M361" s="31">
        <v>42.338949999999997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4227.45</v>
      </c>
      <c r="D362" s="36">
        <v>4237.4833333333336</v>
      </c>
      <c r="E362" s="36">
        <v>4184.9666666666672</v>
      </c>
      <c r="F362" s="36">
        <v>4142.4833333333336</v>
      </c>
      <c r="G362" s="36">
        <v>4089.9666666666672</v>
      </c>
      <c r="H362" s="36">
        <v>4279.9666666666672</v>
      </c>
      <c r="I362" s="36">
        <v>4332.4833333333336</v>
      </c>
      <c r="J362" s="36">
        <v>4374.9666666666672</v>
      </c>
      <c r="K362" s="31">
        <v>4290</v>
      </c>
      <c r="L362" s="31">
        <v>4195</v>
      </c>
      <c r="M362" s="31">
        <v>3.8280000000000002E-2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2493.3000000000002</v>
      </c>
      <c r="D363" s="36">
        <v>2518.4666666666667</v>
      </c>
      <c r="E363" s="36">
        <v>2454.8333333333335</v>
      </c>
      <c r="F363" s="36">
        <v>2416.3666666666668</v>
      </c>
      <c r="G363" s="36">
        <v>2352.7333333333336</v>
      </c>
      <c r="H363" s="36">
        <v>2556.9333333333334</v>
      </c>
      <c r="I363" s="36">
        <v>2620.5666666666666</v>
      </c>
      <c r="J363" s="36">
        <v>2659.0333333333333</v>
      </c>
      <c r="K363" s="31">
        <v>2582.1</v>
      </c>
      <c r="L363" s="31">
        <v>2480</v>
      </c>
      <c r="M363" s="31">
        <v>0.61273999999999995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3382.4</v>
      </c>
      <c r="D364" s="36">
        <v>3396.9833333333336</v>
      </c>
      <c r="E364" s="36">
        <v>3365.416666666667</v>
      </c>
      <c r="F364" s="36">
        <v>3348.4333333333334</v>
      </c>
      <c r="G364" s="36">
        <v>3316.8666666666668</v>
      </c>
      <c r="H364" s="36">
        <v>3413.9666666666672</v>
      </c>
      <c r="I364" s="36">
        <v>3445.5333333333338</v>
      </c>
      <c r="J364" s="36">
        <v>3462.5166666666673</v>
      </c>
      <c r="K364" s="31">
        <v>3428.55</v>
      </c>
      <c r="L364" s="31">
        <v>3380</v>
      </c>
      <c r="M364" s="31">
        <v>1.17042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2677.5</v>
      </c>
      <c r="D365" s="36">
        <v>2687.6333333333332</v>
      </c>
      <c r="E365" s="36">
        <v>2664.8666666666663</v>
      </c>
      <c r="F365" s="36">
        <v>2652.2333333333331</v>
      </c>
      <c r="G365" s="36">
        <v>2629.4666666666662</v>
      </c>
      <c r="H365" s="36">
        <v>2700.2666666666664</v>
      </c>
      <c r="I365" s="36">
        <v>2723.0333333333328</v>
      </c>
      <c r="J365" s="36">
        <v>2735.6666666666665</v>
      </c>
      <c r="K365" s="31">
        <v>2710.4</v>
      </c>
      <c r="L365" s="31">
        <v>2675</v>
      </c>
      <c r="M365" s="31">
        <v>0.81777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895.8</v>
      </c>
      <c r="D366" s="36">
        <v>897.7833333333333</v>
      </c>
      <c r="E366" s="36">
        <v>891.01666666666665</v>
      </c>
      <c r="F366" s="36">
        <v>886.23333333333335</v>
      </c>
      <c r="G366" s="36">
        <v>879.4666666666667</v>
      </c>
      <c r="H366" s="36">
        <v>902.56666666666661</v>
      </c>
      <c r="I366" s="36">
        <v>909.33333333333326</v>
      </c>
      <c r="J366" s="36">
        <v>914.11666666666656</v>
      </c>
      <c r="K366" s="31">
        <v>904.55</v>
      </c>
      <c r="L366" s="31">
        <v>893</v>
      </c>
      <c r="M366" s="31">
        <v>3.55674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143.6</v>
      </c>
      <c r="D367" s="36">
        <v>143.68333333333331</v>
      </c>
      <c r="E367" s="36">
        <v>142.41666666666663</v>
      </c>
      <c r="F367" s="36">
        <v>141.23333333333332</v>
      </c>
      <c r="G367" s="36">
        <v>139.96666666666664</v>
      </c>
      <c r="H367" s="36">
        <v>144.86666666666662</v>
      </c>
      <c r="I367" s="36">
        <v>146.13333333333333</v>
      </c>
      <c r="J367" s="36">
        <v>147.31666666666661</v>
      </c>
      <c r="K367" s="31">
        <v>144.94999999999999</v>
      </c>
      <c r="L367" s="31">
        <v>142.5</v>
      </c>
      <c r="M367" s="31">
        <v>13.84689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872.25</v>
      </c>
      <c r="D368" s="36">
        <v>876.2166666666667</v>
      </c>
      <c r="E368" s="36">
        <v>864.03333333333342</v>
      </c>
      <c r="F368" s="36">
        <v>855.81666666666672</v>
      </c>
      <c r="G368" s="36">
        <v>843.63333333333344</v>
      </c>
      <c r="H368" s="36">
        <v>884.43333333333339</v>
      </c>
      <c r="I368" s="36">
        <v>896.61666666666679</v>
      </c>
      <c r="J368" s="36">
        <v>904.83333333333337</v>
      </c>
      <c r="K368" s="31">
        <v>888.4</v>
      </c>
      <c r="L368" s="31">
        <v>868</v>
      </c>
      <c r="M368" s="31">
        <v>2.5512800000000002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402.35</v>
      </c>
      <c r="D369" s="36">
        <v>403.7166666666667</v>
      </c>
      <c r="E369" s="36">
        <v>397.48333333333341</v>
      </c>
      <c r="F369" s="36">
        <v>392.61666666666673</v>
      </c>
      <c r="G369" s="36">
        <v>386.38333333333344</v>
      </c>
      <c r="H369" s="36">
        <v>408.58333333333337</v>
      </c>
      <c r="I369" s="36">
        <v>414.81666666666672</v>
      </c>
      <c r="J369" s="36">
        <v>419.68333333333334</v>
      </c>
      <c r="K369" s="31">
        <v>409.95</v>
      </c>
      <c r="L369" s="31">
        <v>398.85</v>
      </c>
      <c r="M369" s="31">
        <v>4.6792600000000002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1445.7</v>
      </c>
      <c r="D370" s="36">
        <v>1452.45</v>
      </c>
      <c r="E370" s="36">
        <v>1438.25</v>
      </c>
      <c r="F370" s="36">
        <v>1430.8</v>
      </c>
      <c r="G370" s="36">
        <v>1416.6</v>
      </c>
      <c r="H370" s="36">
        <v>1459.9</v>
      </c>
      <c r="I370" s="36">
        <v>1474.1000000000004</v>
      </c>
      <c r="J370" s="36">
        <v>1481.5500000000002</v>
      </c>
      <c r="K370" s="31">
        <v>1466.65</v>
      </c>
      <c r="L370" s="31">
        <v>1445</v>
      </c>
      <c r="M370" s="31">
        <v>6.2640000000000001E-2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4335.3500000000004</v>
      </c>
      <c r="D371" s="36">
        <v>4368.7833333333338</v>
      </c>
      <c r="E371" s="36">
        <v>4287.5666666666675</v>
      </c>
      <c r="F371" s="36">
        <v>4239.7833333333338</v>
      </c>
      <c r="G371" s="36">
        <v>4158.5666666666675</v>
      </c>
      <c r="H371" s="36">
        <v>4416.5666666666675</v>
      </c>
      <c r="I371" s="36">
        <v>4497.7833333333328</v>
      </c>
      <c r="J371" s="36">
        <v>4545.5666666666675</v>
      </c>
      <c r="K371" s="31">
        <v>4450</v>
      </c>
      <c r="L371" s="31">
        <v>4321</v>
      </c>
      <c r="M371" s="31">
        <v>5.12155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1043.05</v>
      </c>
      <c r="D372" s="36">
        <v>1048</v>
      </c>
      <c r="E372" s="36">
        <v>1034.05</v>
      </c>
      <c r="F372" s="36">
        <v>1025.05</v>
      </c>
      <c r="G372" s="36">
        <v>1011.0999999999999</v>
      </c>
      <c r="H372" s="36">
        <v>1057</v>
      </c>
      <c r="I372" s="36">
        <v>1070.9499999999998</v>
      </c>
      <c r="J372" s="36">
        <v>1079.95</v>
      </c>
      <c r="K372" s="31">
        <v>1061.95</v>
      </c>
      <c r="L372" s="31">
        <v>1039</v>
      </c>
      <c r="M372" s="31">
        <v>0.52486999999999995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490.35</v>
      </c>
      <c r="D373" s="36">
        <v>497.13333333333338</v>
      </c>
      <c r="E373" s="36">
        <v>479.76666666666677</v>
      </c>
      <c r="F373" s="36">
        <v>469.18333333333339</v>
      </c>
      <c r="G373" s="36">
        <v>451.81666666666678</v>
      </c>
      <c r="H373" s="36">
        <v>507.71666666666675</v>
      </c>
      <c r="I373" s="36">
        <v>525.08333333333348</v>
      </c>
      <c r="J373" s="36">
        <v>535.66666666666674</v>
      </c>
      <c r="K373" s="31">
        <v>514.5</v>
      </c>
      <c r="L373" s="31">
        <v>486.55</v>
      </c>
      <c r="M373" s="31">
        <v>26.42071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418.9</v>
      </c>
      <c r="D374" s="36">
        <v>419.3</v>
      </c>
      <c r="E374" s="36">
        <v>413.3</v>
      </c>
      <c r="F374" s="36">
        <v>407.7</v>
      </c>
      <c r="G374" s="36">
        <v>401.7</v>
      </c>
      <c r="H374" s="36">
        <v>424.90000000000003</v>
      </c>
      <c r="I374" s="36">
        <v>430.90000000000003</v>
      </c>
      <c r="J374" s="36">
        <v>436.50000000000006</v>
      </c>
      <c r="K374" s="31">
        <v>425.3</v>
      </c>
      <c r="L374" s="31">
        <v>413.7</v>
      </c>
      <c r="M374" s="31">
        <v>166.64725999999999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237.2</v>
      </c>
      <c r="D375" s="36">
        <v>238.16666666666666</v>
      </c>
      <c r="E375" s="36">
        <v>235.5333333333333</v>
      </c>
      <c r="F375" s="36">
        <v>233.86666666666665</v>
      </c>
      <c r="G375" s="36">
        <v>231.23333333333329</v>
      </c>
      <c r="H375" s="36">
        <v>239.83333333333331</v>
      </c>
      <c r="I375" s="36">
        <v>242.4666666666667</v>
      </c>
      <c r="J375" s="36">
        <v>244.13333333333333</v>
      </c>
      <c r="K375" s="31">
        <v>240.8</v>
      </c>
      <c r="L375" s="31">
        <v>236.5</v>
      </c>
      <c r="M375" s="31">
        <v>64.918700000000001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516.4</v>
      </c>
      <c r="D376" s="36">
        <v>519.30000000000007</v>
      </c>
      <c r="E376" s="36">
        <v>512.60000000000014</v>
      </c>
      <c r="F376" s="36">
        <v>508.80000000000007</v>
      </c>
      <c r="G376" s="36">
        <v>502.10000000000014</v>
      </c>
      <c r="H376" s="36">
        <v>523.10000000000014</v>
      </c>
      <c r="I376" s="36">
        <v>529.80000000000018</v>
      </c>
      <c r="J376" s="36">
        <v>533.60000000000014</v>
      </c>
      <c r="K376" s="31">
        <v>526</v>
      </c>
      <c r="L376" s="31">
        <v>515.5</v>
      </c>
      <c r="M376" s="31">
        <v>2.9937100000000001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1286.7</v>
      </c>
      <c r="D377" s="36">
        <v>1295.6000000000001</v>
      </c>
      <c r="E377" s="36">
        <v>1273.5000000000002</v>
      </c>
      <c r="F377" s="36">
        <v>1260.3000000000002</v>
      </c>
      <c r="G377" s="36">
        <v>1238.2000000000003</v>
      </c>
      <c r="H377" s="36">
        <v>1308.8000000000002</v>
      </c>
      <c r="I377" s="36">
        <v>1330.9</v>
      </c>
      <c r="J377" s="36">
        <v>1344.1000000000001</v>
      </c>
      <c r="K377" s="31">
        <v>1317.7</v>
      </c>
      <c r="L377" s="31">
        <v>1282.4000000000001</v>
      </c>
      <c r="M377" s="31">
        <v>2.72214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697.1</v>
      </c>
      <c r="D378" s="36">
        <v>697.93333333333339</v>
      </c>
      <c r="E378" s="36">
        <v>694.61666666666679</v>
      </c>
      <c r="F378" s="36">
        <v>692.13333333333344</v>
      </c>
      <c r="G378" s="36">
        <v>688.81666666666683</v>
      </c>
      <c r="H378" s="36">
        <v>700.41666666666674</v>
      </c>
      <c r="I378" s="36">
        <v>703.73333333333335</v>
      </c>
      <c r="J378" s="36">
        <v>706.2166666666667</v>
      </c>
      <c r="K378" s="31">
        <v>701.25</v>
      </c>
      <c r="L378" s="31">
        <v>695.45</v>
      </c>
      <c r="M378" s="31">
        <v>0.40723999999999999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178.8</v>
      </c>
      <c r="D379" s="36">
        <v>180.38333333333333</v>
      </c>
      <c r="E379" s="36">
        <v>174.81666666666666</v>
      </c>
      <c r="F379" s="36">
        <v>170.83333333333334</v>
      </c>
      <c r="G379" s="36">
        <v>165.26666666666668</v>
      </c>
      <c r="H379" s="36">
        <v>184.36666666666665</v>
      </c>
      <c r="I379" s="36">
        <v>189.93333333333331</v>
      </c>
      <c r="J379" s="36">
        <v>193.91666666666663</v>
      </c>
      <c r="K379" s="31">
        <v>185.95</v>
      </c>
      <c r="L379" s="31">
        <v>176.4</v>
      </c>
      <c r="M379" s="31">
        <v>3.2395999999999998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17274.7</v>
      </c>
      <c r="D380" s="36">
        <v>17283.033333333336</v>
      </c>
      <c r="E380" s="36">
        <v>17191.666666666672</v>
      </c>
      <c r="F380" s="36">
        <v>17108.633333333335</v>
      </c>
      <c r="G380" s="36">
        <v>17017.26666666667</v>
      </c>
      <c r="H380" s="36">
        <v>17366.066666666673</v>
      </c>
      <c r="I380" s="36">
        <v>17457.433333333334</v>
      </c>
      <c r="J380" s="36">
        <v>17540.466666666674</v>
      </c>
      <c r="K380" s="31">
        <v>17374.400000000001</v>
      </c>
      <c r="L380" s="31">
        <v>17200</v>
      </c>
      <c r="M380" s="31">
        <v>7.4200000000000004E-3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105</v>
      </c>
      <c r="D381" s="36">
        <v>104.43333333333332</v>
      </c>
      <c r="E381" s="36">
        <v>103.16666666666664</v>
      </c>
      <c r="F381" s="36">
        <v>101.33333333333331</v>
      </c>
      <c r="G381" s="36">
        <v>100.06666666666663</v>
      </c>
      <c r="H381" s="36">
        <v>106.26666666666665</v>
      </c>
      <c r="I381" s="36">
        <v>107.53333333333333</v>
      </c>
      <c r="J381" s="36">
        <v>109.36666666666666</v>
      </c>
      <c r="K381" s="31">
        <v>105.7</v>
      </c>
      <c r="L381" s="31">
        <v>102.6</v>
      </c>
      <c r="M381" s="31">
        <v>519.01229000000001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1522.35</v>
      </c>
      <c r="D382" s="36">
        <v>1531.8</v>
      </c>
      <c r="E382" s="36">
        <v>1507.6</v>
      </c>
      <c r="F382" s="36">
        <v>1492.85</v>
      </c>
      <c r="G382" s="36">
        <v>1468.6499999999999</v>
      </c>
      <c r="H382" s="36">
        <v>1546.55</v>
      </c>
      <c r="I382" s="36">
        <v>1570.7500000000002</v>
      </c>
      <c r="J382" s="36">
        <v>1585.5</v>
      </c>
      <c r="K382" s="31">
        <v>1556</v>
      </c>
      <c r="L382" s="31">
        <v>1517.05</v>
      </c>
      <c r="M382" s="31">
        <v>7.6787799999999997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494.85</v>
      </c>
      <c r="D383" s="36">
        <v>496.95</v>
      </c>
      <c r="E383" s="36">
        <v>489.9</v>
      </c>
      <c r="F383" s="36">
        <v>484.95</v>
      </c>
      <c r="G383" s="36">
        <v>477.9</v>
      </c>
      <c r="H383" s="36">
        <v>501.9</v>
      </c>
      <c r="I383" s="36">
        <v>508.95000000000005</v>
      </c>
      <c r="J383" s="36">
        <v>513.9</v>
      </c>
      <c r="K383" s="31">
        <v>504</v>
      </c>
      <c r="L383" s="31">
        <v>492</v>
      </c>
      <c r="M383" s="31">
        <v>1.47498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1604.95</v>
      </c>
      <c r="D384" s="36">
        <v>1611.7666666666664</v>
      </c>
      <c r="E384" s="36">
        <v>1593.7833333333328</v>
      </c>
      <c r="F384" s="36">
        <v>1582.6166666666663</v>
      </c>
      <c r="G384" s="36">
        <v>1564.6333333333328</v>
      </c>
      <c r="H384" s="36">
        <v>1622.9333333333329</v>
      </c>
      <c r="I384" s="36">
        <v>1640.9166666666665</v>
      </c>
      <c r="J384" s="36">
        <v>1652.083333333333</v>
      </c>
      <c r="K384" s="31">
        <v>1629.75</v>
      </c>
      <c r="L384" s="31">
        <v>1600.6</v>
      </c>
      <c r="M384" s="31">
        <v>0.24837000000000001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320.35000000000002</v>
      </c>
      <c r="D385" s="36">
        <v>313.56666666666666</v>
      </c>
      <c r="E385" s="36">
        <v>306.7833333333333</v>
      </c>
      <c r="F385" s="36">
        <v>293.21666666666664</v>
      </c>
      <c r="G385" s="36">
        <v>286.43333333333328</v>
      </c>
      <c r="H385" s="36">
        <v>327.13333333333333</v>
      </c>
      <c r="I385" s="36">
        <v>333.91666666666674</v>
      </c>
      <c r="J385" s="36">
        <v>347.48333333333335</v>
      </c>
      <c r="K385" s="31">
        <v>320.35000000000002</v>
      </c>
      <c r="L385" s="31">
        <v>300</v>
      </c>
      <c r="M385" s="31">
        <v>543.25810000000001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164.2</v>
      </c>
      <c r="D386" s="36">
        <v>160.21666666666667</v>
      </c>
      <c r="E386" s="36">
        <v>154.08333333333334</v>
      </c>
      <c r="F386" s="36">
        <v>143.96666666666667</v>
      </c>
      <c r="G386" s="36">
        <v>137.83333333333334</v>
      </c>
      <c r="H386" s="36">
        <v>170.33333333333334</v>
      </c>
      <c r="I386" s="36">
        <v>176.46666666666667</v>
      </c>
      <c r="J386" s="36">
        <v>186.58333333333334</v>
      </c>
      <c r="K386" s="31">
        <v>166.35</v>
      </c>
      <c r="L386" s="31">
        <v>150.1</v>
      </c>
      <c r="M386" s="31">
        <v>216.67909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1258.5999999999999</v>
      </c>
      <c r="D387" s="36">
        <v>1265.3</v>
      </c>
      <c r="E387" s="36">
        <v>1244.3499999999999</v>
      </c>
      <c r="F387" s="36">
        <v>1230.0999999999999</v>
      </c>
      <c r="G387" s="36">
        <v>1209.1499999999999</v>
      </c>
      <c r="H387" s="36">
        <v>1279.55</v>
      </c>
      <c r="I387" s="36">
        <v>1300.5000000000002</v>
      </c>
      <c r="J387" s="36">
        <v>1314.75</v>
      </c>
      <c r="K387" s="31">
        <v>1286.25</v>
      </c>
      <c r="L387" s="31">
        <v>1251.05</v>
      </c>
      <c r="M387" s="31">
        <v>0.29930000000000001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366.05</v>
      </c>
      <c r="D388" s="36">
        <v>366.68333333333334</v>
      </c>
      <c r="E388" s="36">
        <v>363.36666666666667</v>
      </c>
      <c r="F388" s="36">
        <v>360.68333333333334</v>
      </c>
      <c r="G388" s="36">
        <v>357.36666666666667</v>
      </c>
      <c r="H388" s="36">
        <v>369.36666666666667</v>
      </c>
      <c r="I388" s="36">
        <v>372.68333333333339</v>
      </c>
      <c r="J388" s="36">
        <v>375.36666666666667</v>
      </c>
      <c r="K388" s="31">
        <v>370</v>
      </c>
      <c r="L388" s="31">
        <v>364</v>
      </c>
      <c r="M388" s="31">
        <v>3.1138300000000001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261.85000000000002</v>
      </c>
      <c r="D389" s="36">
        <v>262.33333333333331</v>
      </c>
      <c r="E389" s="36">
        <v>256.06666666666661</v>
      </c>
      <c r="F389" s="36">
        <v>250.2833333333333</v>
      </c>
      <c r="G389" s="36">
        <v>244.01666666666659</v>
      </c>
      <c r="H389" s="36">
        <v>268.11666666666662</v>
      </c>
      <c r="I389" s="36">
        <v>274.38333333333338</v>
      </c>
      <c r="J389" s="36">
        <v>280.16666666666663</v>
      </c>
      <c r="K389" s="31">
        <v>268.60000000000002</v>
      </c>
      <c r="L389" s="31">
        <v>256.55</v>
      </c>
      <c r="M389" s="31">
        <v>16.586300000000001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185.4</v>
      </c>
      <c r="D390" s="36">
        <v>184.71666666666667</v>
      </c>
      <c r="E390" s="36">
        <v>179.43333333333334</v>
      </c>
      <c r="F390" s="36">
        <v>173.46666666666667</v>
      </c>
      <c r="G390" s="36">
        <v>168.18333333333334</v>
      </c>
      <c r="H390" s="36">
        <v>190.68333333333334</v>
      </c>
      <c r="I390" s="36">
        <v>195.9666666666667</v>
      </c>
      <c r="J390" s="36">
        <v>201.93333333333334</v>
      </c>
      <c r="K390" s="31">
        <v>190</v>
      </c>
      <c r="L390" s="31">
        <v>178.75</v>
      </c>
      <c r="M390" s="31">
        <v>186.88246000000001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3302.6</v>
      </c>
      <c r="D391" s="36">
        <v>3297.3166666666671</v>
      </c>
      <c r="E391" s="36">
        <v>3270.8333333333339</v>
      </c>
      <c r="F391" s="36">
        <v>3239.0666666666671</v>
      </c>
      <c r="G391" s="36">
        <v>3212.5833333333339</v>
      </c>
      <c r="H391" s="36">
        <v>3329.0833333333339</v>
      </c>
      <c r="I391" s="36">
        <v>3355.5666666666666</v>
      </c>
      <c r="J391" s="36">
        <v>3387.3333333333339</v>
      </c>
      <c r="K391" s="31">
        <v>3323.8</v>
      </c>
      <c r="L391" s="31">
        <v>3265.55</v>
      </c>
      <c r="M391" s="31">
        <v>0.10868999999999999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81.75</v>
      </c>
      <c r="D392" s="36">
        <v>81.933333333333337</v>
      </c>
      <c r="E392" s="36">
        <v>79.366666666666674</v>
      </c>
      <c r="F392" s="36">
        <v>76.983333333333334</v>
      </c>
      <c r="G392" s="36">
        <v>74.416666666666671</v>
      </c>
      <c r="H392" s="36">
        <v>84.316666666666677</v>
      </c>
      <c r="I392" s="36">
        <v>86.88333333333334</v>
      </c>
      <c r="J392" s="36">
        <v>89.26666666666668</v>
      </c>
      <c r="K392" s="31">
        <v>84.5</v>
      </c>
      <c r="L392" s="31">
        <v>79.55</v>
      </c>
      <c r="M392" s="31">
        <v>58.61327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1789.75</v>
      </c>
      <c r="D393" s="36">
        <v>1795.6333333333332</v>
      </c>
      <c r="E393" s="36">
        <v>1770.1166666666663</v>
      </c>
      <c r="F393" s="36">
        <v>1750.4833333333331</v>
      </c>
      <c r="G393" s="36">
        <v>1724.9666666666662</v>
      </c>
      <c r="H393" s="36">
        <v>1815.2666666666664</v>
      </c>
      <c r="I393" s="36">
        <v>1840.7833333333333</v>
      </c>
      <c r="J393" s="36">
        <v>1860.4166666666665</v>
      </c>
      <c r="K393" s="31">
        <v>1821.15</v>
      </c>
      <c r="L393" s="31">
        <v>1776</v>
      </c>
      <c r="M393" s="31">
        <v>0.65261000000000002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268.7</v>
      </c>
      <c r="D394" s="36">
        <v>269.33333333333331</v>
      </c>
      <c r="E394" s="36">
        <v>260.71666666666664</v>
      </c>
      <c r="F394" s="36">
        <v>252.73333333333335</v>
      </c>
      <c r="G394" s="36">
        <v>244.11666666666667</v>
      </c>
      <c r="H394" s="36">
        <v>277.31666666666661</v>
      </c>
      <c r="I394" s="36">
        <v>285.93333333333328</v>
      </c>
      <c r="J394" s="36">
        <v>293.91666666666657</v>
      </c>
      <c r="K394" s="31">
        <v>277.95</v>
      </c>
      <c r="L394" s="31">
        <v>261.35000000000002</v>
      </c>
      <c r="M394" s="31">
        <v>117.65151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460.15</v>
      </c>
      <c r="D395" s="36">
        <v>461.41666666666669</v>
      </c>
      <c r="E395" s="36">
        <v>451.83333333333337</v>
      </c>
      <c r="F395" s="36">
        <v>443.51666666666671</v>
      </c>
      <c r="G395" s="36">
        <v>433.93333333333339</v>
      </c>
      <c r="H395" s="36">
        <v>469.73333333333335</v>
      </c>
      <c r="I395" s="36">
        <v>479.31666666666672</v>
      </c>
      <c r="J395" s="36">
        <v>487.63333333333333</v>
      </c>
      <c r="K395" s="31">
        <v>471</v>
      </c>
      <c r="L395" s="31">
        <v>453.1</v>
      </c>
      <c r="M395" s="31">
        <v>168.39510999999999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180.1</v>
      </c>
      <c r="D396" s="36">
        <v>179.36666666666667</v>
      </c>
      <c r="E396" s="36">
        <v>178.23333333333335</v>
      </c>
      <c r="F396" s="36">
        <v>176.36666666666667</v>
      </c>
      <c r="G396" s="36">
        <v>175.23333333333335</v>
      </c>
      <c r="H396" s="36">
        <v>181.23333333333335</v>
      </c>
      <c r="I396" s="36">
        <v>182.36666666666667</v>
      </c>
      <c r="J396" s="36">
        <v>184.23333333333335</v>
      </c>
      <c r="K396" s="31">
        <v>180.5</v>
      </c>
      <c r="L396" s="31">
        <v>177.5</v>
      </c>
      <c r="M396" s="31">
        <v>6.7011500000000002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868.8</v>
      </c>
      <c r="D397" s="36">
        <v>871.4666666666667</v>
      </c>
      <c r="E397" s="36">
        <v>863.93333333333339</v>
      </c>
      <c r="F397" s="36">
        <v>859.06666666666672</v>
      </c>
      <c r="G397" s="36">
        <v>851.53333333333342</v>
      </c>
      <c r="H397" s="36">
        <v>876.33333333333337</v>
      </c>
      <c r="I397" s="36">
        <v>883.86666666666667</v>
      </c>
      <c r="J397" s="36">
        <v>888.73333333333335</v>
      </c>
      <c r="K397" s="31">
        <v>879</v>
      </c>
      <c r="L397" s="31">
        <v>866.6</v>
      </c>
      <c r="M397" s="31">
        <v>0.46378000000000003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2713.3</v>
      </c>
      <c r="D398" s="36">
        <v>2726.75</v>
      </c>
      <c r="E398" s="36">
        <v>2686.55</v>
      </c>
      <c r="F398" s="36">
        <v>2659.8</v>
      </c>
      <c r="G398" s="36">
        <v>2619.6000000000004</v>
      </c>
      <c r="H398" s="36">
        <v>2753.5</v>
      </c>
      <c r="I398" s="36">
        <v>2793.7</v>
      </c>
      <c r="J398" s="36">
        <v>2820.45</v>
      </c>
      <c r="K398" s="31">
        <v>2766.95</v>
      </c>
      <c r="L398" s="31">
        <v>2700</v>
      </c>
      <c r="M398" s="31">
        <v>36.416969999999999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131.35</v>
      </c>
      <c r="D399" s="36">
        <v>128.53333333333333</v>
      </c>
      <c r="E399" s="36">
        <v>124.66666666666666</v>
      </c>
      <c r="F399" s="36">
        <v>117.98333333333332</v>
      </c>
      <c r="G399" s="36">
        <v>114.11666666666665</v>
      </c>
      <c r="H399" s="36">
        <v>135.21666666666667</v>
      </c>
      <c r="I399" s="36">
        <v>139.08333333333334</v>
      </c>
      <c r="J399" s="36">
        <v>145.76666666666668</v>
      </c>
      <c r="K399" s="31">
        <v>132.4</v>
      </c>
      <c r="L399" s="31">
        <v>121.85</v>
      </c>
      <c r="M399" s="31">
        <v>84.314869999999999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748.9</v>
      </c>
      <c r="D400" s="36">
        <v>755.29999999999984</v>
      </c>
      <c r="E400" s="36">
        <v>740.64999999999964</v>
      </c>
      <c r="F400" s="36">
        <v>732.39999999999975</v>
      </c>
      <c r="G400" s="36">
        <v>717.74999999999955</v>
      </c>
      <c r="H400" s="36">
        <v>763.54999999999973</v>
      </c>
      <c r="I400" s="36">
        <v>778.2</v>
      </c>
      <c r="J400" s="36">
        <v>786.44999999999982</v>
      </c>
      <c r="K400" s="31">
        <v>769.95</v>
      </c>
      <c r="L400" s="31">
        <v>747.05</v>
      </c>
      <c r="M400" s="31">
        <v>0.48931999999999998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629</v>
      </c>
      <c r="D401" s="36">
        <v>614.95000000000005</v>
      </c>
      <c r="E401" s="36">
        <v>572.50000000000011</v>
      </c>
      <c r="F401" s="36">
        <v>516.00000000000011</v>
      </c>
      <c r="G401" s="36">
        <v>473.55000000000018</v>
      </c>
      <c r="H401" s="36">
        <v>671.45</v>
      </c>
      <c r="I401" s="36">
        <v>713.89999999999986</v>
      </c>
      <c r="J401" s="36">
        <v>770.4</v>
      </c>
      <c r="K401" s="31">
        <v>657.4</v>
      </c>
      <c r="L401" s="31">
        <v>558.45000000000005</v>
      </c>
      <c r="M401" s="31">
        <v>186.32805999999999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819.35</v>
      </c>
      <c r="D402" s="36">
        <v>811.7833333333333</v>
      </c>
      <c r="E402" s="36">
        <v>798.56666666666661</v>
      </c>
      <c r="F402" s="36">
        <v>777.7833333333333</v>
      </c>
      <c r="G402" s="36">
        <v>764.56666666666661</v>
      </c>
      <c r="H402" s="36">
        <v>832.56666666666661</v>
      </c>
      <c r="I402" s="36">
        <v>845.7833333333333</v>
      </c>
      <c r="J402" s="36">
        <v>866.56666666666661</v>
      </c>
      <c r="K402" s="31">
        <v>825</v>
      </c>
      <c r="L402" s="31">
        <v>791</v>
      </c>
      <c r="M402" s="31">
        <v>2.0097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1642.35</v>
      </c>
      <c r="D403" s="36">
        <v>1633.55</v>
      </c>
      <c r="E403" s="36">
        <v>1614.3</v>
      </c>
      <c r="F403" s="36">
        <v>1586.25</v>
      </c>
      <c r="G403" s="36">
        <v>1567</v>
      </c>
      <c r="H403" s="36">
        <v>1661.6</v>
      </c>
      <c r="I403" s="36">
        <v>1680.85</v>
      </c>
      <c r="J403" s="36">
        <v>1708.8999999999999</v>
      </c>
      <c r="K403" s="31">
        <v>1652.8</v>
      </c>
      <c r="L403" s="31">
        <v>1605.5</v>
      </c>
      <c r="M403" s="31">
        <v>0.72550000000000003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107.4</v>
      </c>
      <c r="D404" s="36">
        <v>108.25</v>
      </c>
      <c r="E404" s="36">
        <v>106.15</v>
      </c>
      <c r="F404" s="36">
        <v>104.9</v>
      </c>
      <c r="G404" s="36">
        <v>102.80000000000001</v>
      </c>
      <c r="H404" s="36">
        <v>109.5</v>
      </c>
      <c r="I404" s="36">
        <v>111.6</v>
      </c>
      <c r="J404" s="36">
        <v>112.85</v>
      </c>
      <c r="K404" s="31">
        <v>110.35</v>
      </c>
      <c r="L404" s="31">
        <v>107</v>
      </c>
      <c r="M404" s="31">
        <v>71.052490000000006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8383.4</v>
      </c>
      <c r="D405" s="36">
        <v>8372.3666666666668</v>
      </c>
      <c r="E405" s="36">
        <v>8334.7333333333336</v>
      </c>
      <c r="F405" s="36">
        <v>8286.0666666666675</v>
      </c>
      <c r="G405" s="36">
        <v>8248.4333333333343</v>
      </c>
      <c r="H405" s="36">
        <v>8421.0333333333328</v>
      </c>
      <c r="I405" s="36">
        <v>8458.6666666666679</v>
      </c>
      <c r="J405" s="36">
        <v>8507.3333333333321</v>
      </c>
      <c r="K405" s="31">
        <v>8410</v>
      </c>
      <c r="L405" s="31">
        <v>8323.7000000000007</v>
      </c>
      <c r="M405" s="31">
        <v>2.794E-2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1471.9</v>
      </c>
      <c r="D406" s="36">
        <v>1464.1333333333332</v>
      </c>
      <c r="E406" s="36">
        <v>1429.7666666666664</v>
      </c>
      <c r="F406" s="36">
        <v>1387.6333333333332</v>
      </c>
      <c r="G406" s="36">
        <v>1353.2666666666664</v>
      </c>
      <c r="H406" s="36">
        <v>1506.2666666666664</v>
      </c>
      <c r="I406" s="36">
        <v>1540.6333333333332</v>
      </c>
      <c r="J406" s="36">
        <v>1582.7666666666664</v>
      </c>
      <c r="K406" s="31">
        <v>1498.5</v>
      </c>
      <c r="L406" s="31">
        <v>1422</v>
      </c>
      <c r="M406" s="31">
        <v>1.14954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744.75</v>
      </c>
      <c r="D407" s="36">
        <v>746.18333333333339</v>
      </c>
      <c r="E407" s="36">
        <v>739.71666666666681</v>
      </c>
      <c r="F407" s="36">
        <v>734.68333333333339</v>
      </c>
      <c r="G407" s="36">
        <v>728.21666666666681</v>
      </c>
      <c r="H407" s="36">
        <v>751.21666666666681</v>
      </c>
      <c r="I407" s="36">
        <v>757.68333333333351</v>
      </c>
      <c r="J407" s="36">
        <v>762.71666666666681</v>
      </c>
      <c r="K407" s="31">
        <v>752.65</v>
      </c>
      <c r="L407" s="31">
        <v>741.15</v>
      </c>
      <c r="M407" s="31">
        <v>4.8788200000000002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1442.2</v>
      </c>
      <c r="D408" s="36">
        <v>1442.7166666666665</v>
      </c>
      <c r="E408" s="36">
        <v>1431.083333333333</v>
      </c>
      <c r="F408" s="36">
        <v>1419.9666666666665</v>
      </c>
      <c r="G408" s="36">
        <v>1408.333333333333</v>
      </c>
      <c r="H408" s="36">
        <v>1453.833333333333</v>
      </c>
      <c r="I408" s="36">
        <v>1465.4666666666667</v>
      </c>
      <c r="J408" s="36">
        <v>1476.583333333333</v>
      </c>
      <c r="K408" s="31">
        <v>1454.35</v>
      </c>
      <c r="L408" s="31">
        <v>1431.6</v>
      </c>
      <c r="M408" s="31">
        <v>4.6330200000000001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3270.95</v>
      </c>
      <c r="D409" s="36">
        <v>3283.2833333333333</v>
      </c>
      <c r="E409" s="36">
        <v>3244.0166666666664</v>
      </c>
      <c r="F409" s="36">
        <v>3217.083333333333</v>
      </c>
      <c r="G409" s="36">
        <v>3177.8166666666662</v>
      </c>
      <c r="H409" s="36">
        <v>3310.2166666666667</v>
      </c>
      <c r="I409" s="36">
        <v>3349.483333333334</v>
      </c>
      <c r="J409" s="36">
        <v>3376.416666666667</v>
      </c>
      <c r="K409" s="31">
        <v>3322.55</v>
      </c>
      <c r="L409" s="31">
        <v>3256.35</v>
      </c>
      <c r="M409" s="31">
        <v>6.0330000000000002E-2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434.15</v>
      </c>
      <c r="D410" s="36">
        <v>435.48333333333335</v>
      </c>
      <c r="E410" s="36">
        <v>431.66666666666669</v>
      </c>
      <c r="F410" s="36">
        <v>429.18333333333334</v>
      </c>
      <c r="G410" s="36">
        <v>425.36666666666667</v>
      </c>
      <c r="H410" s="36">
        <v>437.9666666666667</v>
      </c>
      <c r="I410" s="36">
        <v>441.7833333333333</v>
      </c>
      <c r="J410" s="36">
        <v>444.26666666666671</v>
      </c>
      <c r="K410" s="31">
        <v>439.3</v>
      </c>
      <c r="L410" s="31">
        <v>433</v>
      </c>
      <c r="M410" s="31">
        <v>0.51427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711.5</v>
      </c>
      <c r="D411" s="36">
        <v>706.83333333333337</v>
      </c>
      <c r="E411" s="36">
        <v>698.4666666666667</v>
      </c>
      <c r="F411" s="36">
        <v>685.43333333333328</v>
      </c>
      <c r="G411" s="36">
        <v>677.06666666666661</v>
      </c>
      <c r="H411" s="36">
        <v>719.86666666666679</v>
      </c>
      <c r="I411" s="36">
        <v>728.23333333333335</v>
      </c>
      <c r="J411" s="36">
        <v>741.26666666666688</v>
      </c>
      <c r="K411" s="31">
        <v>715.2</v>
      </c>
      <c r="L411" s="31">
        <v>693.8</v>
      </c>
      <c r="M411" s="31">
        <v>0.95562000000000002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27593.8</v>
      </c>
      <c r="D412" s="36">
        <v>27384.150000000005</v>
      </c>
      <c r="E412" s="36">
        <v>26768.30000000001</v>
      </c>
      <c r="F412" s="36">
        <v>25942.800000000007</v>
      </c>
      <c r="G412" s="36">
        <v>25326.950000000012</v>
      </c>
      <c r="H412" s="36">
        <v>28209.650000000009</v>
      </c>
      <c r="I412" s="36">
        <v>28825.500000000007</v>
      </c>
      <c r="J412" s="36">
        <v>29651.000000000007</v>
      </c>
      <c r="K412" s="31">
        <v>28000</v>
      </c>
      <c r="L412" s="31">
        <v>26558.65</v>
      </c>
      <c r="M412" s="31">
        <v>0.36548999999999998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44.8</v>
      </c>
      <c r="D413" s="36">
        <v>44.966666666666669</v>
      </c>
      <c r="E413" s="36">
        <v>44.583333333333336</v>
      </c>
      <c r="F413" s="36">
        <v>44.366666666666667</v>
      </c>
      <c r="G413" s="36">
        <v>43.983333333333334</v>
      </c>
      <c r="H413" s="36">
        <v>45.183333333333337</v>
      </c>
      <c r="I413" s="36">
        <v>45.566666666666663</v>
      </c>
      <c r="J413" s="36">
        <v>45.783333333333339</v>
      </c>
      <c r="K413" s="31">
        <v>45.35</v>
      </c>
      <c r="L413" s="31">
        <v>44.75</v>
      </c>
      <c r="M413" s="31">
        <v>32.434730000000002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2299</v>
      </c>
      <c r="D414" s="36">
        <v>2308.9833333333331</v>
      </c>
      <c r="E414" s="36">
        <v>2278.0166666666664</v>
      </c>
      <c r="F414" s="36">
        <v>2257.0333333333333</v>
      </c>
      <c r="G414" s="36">
        <v>2226.0666666666666</v>
      </c>
      <c r="H414" s="36">
        <v>2329.9666666666662</v>
      </c>
      <c r="I414" s="36">
        <v>2360.9333333333325</v>
      </c>
      <c r="J414" s="36">
        <v>2381.9166666666661</v>
      </c>
      <c r="K414" s="31">
        <v>2339.9499999999998</v>
      </c>
      <c r="L414" s="31">
        <v>2288</v>
      </c>
      <c r="M414" s="31">
        <v>1.0044500000000001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696.75</v>
      </c>
      <c r="D415" s="36">
        <v>691.06666666666661</v>
      </c>
      <c r="E415" s="36">
        <v>678.63333333333321</v>
      </c>
      <c r="F415" s="36">
        <v>660.51666666666665</v>
      </c>
      <c r="G415" s="36">
        <v>648.08333333333326</v>
      </c>
      <c r="H415" s="36">
        <v>709.18333333333317</v>
      </c>
      <c r="I415" s="36">
        <v>721.61666666666656</v>
      </c>
      <c r="J415" s="36">
        <v>739.73333333333312</v>
      </c>
      <c r="K415" s="31">
        <v>703.5</v>
      </c>
      <c r="L415" s="31">
        <v>672.95</v>
      </c>
      <c r="M415" s="31">
        <v>18.31503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4074.3</v>
      </c>
      <c r="D416" s="36">
        <v>4096.7833333333328</v>
      </c>
      <c r="E416" s="36">
        <v>4028.5666666666657</v>
      </c>
      <c r="F416" s="36">
        <v>3982.833333333333</v>
      </c>
      <c r="G416" s="36">
        <v>3914.6166666666659</v>
      </c>
      <c r="H416" s="36">
        <v>4142.5166666666655</v>
      </c>
      <c r="I416" s="36">
        <v>4210.7333333333327</v>
      </c>
      <c r="J416" s="36">
        <v>4256.4666666666653</v>
      </c>
      <c r="K416" s="31">
        <v>4165</v>
      </c>
      <c r="L416" s="31">
        <v>4051.05</v>
      </c>
      <c r="M416" s="31">
        <v>0.50912000000000002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110.75</v>
      </c>
      <c r="D417" s="36">
        <v>110.10000000000001</v>
      </c>
      <c r="E417" s="36">
        <v>106.20000000000002</v>
      </c>
      <c r="F417" s="36">
        <v>101.65</v>
      </c>
      <c r="G417" s="36">
        <v>97.750000000000014</v>
      </c>
      <c r="H417" s="36">
        <v>114.65000000000002</v>
      </c>
      <c r="I417" s="36">
        <v>118.55000000000003</v>
      </c>
      <c r="J417" s="36">
        <v>123.10000000000002</v>
      </c>
      <c r="K417" s="31">
        <v>114</v>
      </c>
      <c r="L417" s="31">
        <v>105.55</v>
      </c>
      <c r="M417" s="31">
        <v>728.29380000000003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4626.1499999999996</v>
      </c>
      <c r="D418" s="36">
        <v>4645.416666666667</v>
      </c>
      <c r="E418" s="36">
        <v>4590.8333333333339</v>
      </c>
      <c r="F418" s="36">
        <v>4555.5166666666673</v>
      </c>
      <c r="G418" s="36">
        <v>4500.9333333333343</v>
      </c>
      <c r="H418" s="36">
        <v>4680.7333333333336</v>
      </c>
      <c r="I418" s="36">
        <v>4735.3166666666675</v>
      </c>
      <c r="J418" s="36">
        <v>4770.6333333333332</v>
      </c>
      <c r="K418" s="31">
        <v>4700</v>
      </c>
      <c r="L418" s="31">
        <v>4610.1000000000004</v>
      </c>
      <c r="M418" s="31">
        <v>4.743E-2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1475.1</v>
      </c>
      <c r="D419" s="36">
        <v>1494.6833333333334</v>
      </c>
      <c r="E419" s="36">
        <v>1411.4166666666667</v>
      </c>
      <c r="F419" s="36">
        <v>1347.7333333333333</v>
      </c>
      <c r="G419" s="36">
        <v>1264.4666666666667</v>
      </c>
      <c r="H419" s="36">
        <v>1558.3666666666668</v>
      </c>
      <c r="I419" s="36">
        <v>1641.6333333333332</v>
      </c>
      <c r="J419" s="36">
        <v>1705.3166666666668</v>
      </c>
      <c r="K419" s="31">
        <v>1577.95</v>
      </c>
      <c r="L419" s="31">
        <v>1431</v>
      </c>
      <c r="M419" s="31">
        <v>5.2728400000000004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6930.8</v>
      </c>
      <c r="D420" s="36">
        <v>6951.3666666666677</v>
      </c>
      <c r="E420" s="36">
        <v>6883.883333333335</v>
      </c>
      <c r="F420" s="36">
        <v>6836.9666666666672</v>
      </c>
      <c r="G420" s="36">
        <v>6769.4833333333345</v>
      </c>
      <c r="H420" s="36">
        <v>6998.2833333333356</v>
      </c>
      <c r="I420" s="36">
        <v>7065.7666666666673</v>
      </c>
      <c r="J420" s="36">
        <v>7112.6833333333361</v>
      </c>
      <c r="K420" s="31">
        <v>7018.85</v>
      </c>
      <c r="L420" s="31">
        <v>6904.45</v>
      </c>
      <c r="M420" s="31">
        <v>0.15570999999999999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587.04999999999995</v>
      </c>
      <c r="D421" s="36">
        <v>588.1</v>
      </c>
      <c r="E421" s="36">
        <v>584.20000000000005</v>
      </c>
      <c r="F421" s="36">
        <v>581.35</v>
      </c>
      <c r="G421" s="36">
        <v>577.45000000000005</v>
      </c>
      <c r="H421" s="36">
        <v>590.95000000000005</v>
      </c>
      <c r="I421" s="36">
        <v>594.84999999999991</v>
      </c>
      <c r="J421" s="36">
        <v>597.70000000000005</v>
      </c>
      <c r="K421" s="31">
        <v>592</v>
      </c>
      <c r="L421" s="31">
        <v>585.25</v>
      </c>
      <c r="M421" s="31">
        <v>3.6520100000000002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760.95</v>
      </c>
      <c r="D422" s="36">
        <v>764.98333333333323</v>
      </c>
      <c r="E422" s="36">
        <v>753.96666666666647</v>
      </c>
      <c r="F422" s="36">
        <v>746.98333333333323</v>
      </c>
      <c r="G422" s="36">
        <v>735.96666666666647</v>
      </c>
      <c r="H422" s="36">
        <v>771.96666666666647</v>
      </c>
      <c r="I422" s="36">
        <v>782.98333333333312</v>
      </c>
      <c r="J422" s="36">
        <v>789.96666666666647</v>
      </c>
      <c r="K422" s="31">
        <v>776</v>
      </c>
      <c r="L422" s="31">
        <v>758</v>
      </c>
      <c r="M422" s="31">
        <v>1.8101499999999999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2289.5500000000002</v>
      </c>
      <c r="D423" s="36">
        <v>2303.7999999999997</v>
      </c>
      <c r="E423" s="36">
        <v>2272.7499999999995</v>
      </c>
      <c r="F423" s="36">
        <v>2255.9499999999998</v>
      </c>
      <c r="G423" s="36">
        <v>2224.8999999999996</v>
      </c>
      <c r="H423" s="36">
        <v>2320.5999999999995</v>
      </c>
      <c r="I423" s="36">
        <v>2351.6499999999996</v>
      </c>
      <c r="J423" s="36">
        <v>2368.4499999999994</v>
      </c>
      <c r="K423" s="31">
        <v>2334.85</v>
      </c>
      <c r="L423" s="31">
        <v>2287</v>
      </c>
      <c r="M423" s="31">
        <v>1.52834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574.20000000000005</v>
      </c>
      <c r="D424" s="36">
        <v>570.4</v>
      </c>
      <c r="E424" s="36">
        <v>565</v>
      </c>
      <c r="F424" s="36">
        <v>555.80000000000007</v>
      </c>
      <c r="G424" s="36">
        <v>550.40000000000009</v>
      </c>
      <c r="H424" s="36">
        <v>579.59999999999991</v>
      </c>
      <c r="I424" s="36">
        <v>584.99999999999977</v>
      </c>
      <c r="J424" s="36">
        <v>594.19999999999982</v>
      </c>
      <c r="K424" s="31">
        <v>575.79999999999995</v>
      </c>
      <c r="L424" s="31">
        <v>561.20000000000005</v>
      </c>
      <c r="M424" s="31">
        <v>5.0603199999999999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631.4</v>
      </c>
      <c r="D425" s="36">
        <v>629.76666666666654</v>
      </c>
      <c r="E425" s="36">
        <v>625.73333333333312</v>
      </c>
      <c r="F425" s="36">
        <v>620.06666666666661</v>
      </c>
      <c r="G425" s="36">
        <v>616.03333333333319</v>
      </c>
      <c r="H425" s="36">
        <v>635.43333333333305</v>
      </c>
      <c r="I425" s="36">
        <v>639.46666666666658</v>
      </c>
      <c r="J425" s="36">
        <v>645.13333333333298</v>
      </c>
      <c r="K425" s="31">
        <v>633.79999999999995</v>
      </c>
      <c r="L425" s="31">
        <v>624.1</v>
      </c>
      <c r="M425" s="31">
        <v>98.867599999999996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114.9</v>
      </c>
      <c r="D426" s="36">
        <v>114.85000000000001</v>
      </c>
      <c r="E426" s="36">
        <v>113.70000000000002</v>
      </c>
      <c r="F426" s="36">
        <v>112.50000000000001</v>
      </c>
      <c r="G426" s="36">
        <v>111.35000000000002</v>
      </c>
      <c r="H426" s="36">
        <v>116.05000000000001</v>
      </c>
      <c r="I426" s="36">
        <v>117.20000000000002</v>
      </c>
      <c r="J426" s="36">
        <v>118.4</v>
      </c>
      <c r="K426" s="31">
        <v>116</v>
      </c>
      <c r="L426" s="31">
        <v>113.65</v>
      </c>
      <c r="M426" s="31">
        <v>148.13493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504.15</v>
      </c>
      <c r="D427" s="36">
        <v>504.14999999999992</v>
      </c>
      <c r="E427" s="36">
        <v>504.14999999999986</v>
      </c>
      <c r="F427" s="36">
        <v>504.14999999999992</v>
      </c>
      <c r="G427" s="36">
        <v>504.14999999999986</v>
      </c>
      <c r="H427" s="36">
        <v>504.14999999999986</v>
      </c>
      <c r="I427" s="36">
        <v>504.15</v>
      </c>
      <c r="J427" s="36">
        <v>504.14999999999986</v>
      </c>
      <c r="K427" s="31">
        <v>504.15</v>
      </c>
      <c r="L427" s="31">
        <v>504.15</v>
      </c>
      <c r="M427" s="31">
        <v>8.3824000000000005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145.30000000000001</v>
      </c>
      <c r="D428" s="36">
        <v>145.30000000000001</v>
      </c>
      <c r="E428" s="36">
        <v>143.80000000000001</v>
      </c>
      <c r="F428" s="36">
        <v>142.30000000000001</v>
      </c>
      <c r="G428" s="36">
        <v>140.80000000000001</v>
      </c>
      <c r="H428" s="36">
        <v>146.80000000000001</v>
      </c>
      <c r="I428" s="36">
        <v>148.30000000000001</v>
      </c>
      <c r="J428" s="36">
        <v>149.80000000000001</v>
      </c>
      <c r="K428" s="31">
        <v>146.80000000000001</v>
      </c>
      <c r="L428" s="31">
        <v>143.80000000000001</v>
      </c>
      <c r="M428" s="31">
        <v>8.5970600000000008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403.35</v>
      </c>
      <c r="D429" s="36">
        <v>405.01666666666665</v>
      </c>
      <c r="E429" s="36">
        <v>400.5333333333333</v>
      </c>
      <c r="F429" s="36">
        <v>397.71666666666664</v>
      </c>
      <c r="G429" s="36">
        <v>393.23333333333329</v>
      </c>
      <c r="H429" s="36">
        <v>407.83333333333331</v>
      </c>
      <c r="I429" s="36">
        <v>412.31666666666666</v>
      </c>
      <c r="J429" s="36">
        <v>415.13333333333333</v>
      </c>
      <c r="K429" s="31">
        <v>409.5</v>
      </c>
      <c r="L429" s="31">
        <v>402.2</v>
      </c>
      <c r="M429" s="31">
        <v>2.09761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383.85</v>
      </c>
      <c r="D430" s="36">
        <v>381.36666666666662</v>
      </c>
      <c r="E430" s="36">
        <v>375.63333333333321</v>
      </c>
      <c r="F430" s="36">
        <v>367.41666666666657</v>
      </c>
      <c r="G430" s="36">
        <v>361.68333333333317</v>
      </c>
      <c r="H430" s="36">
        <v>389.58333333333326</v>
      </c>
      <c r="I430" s="36">
        <v>395.31666666666672</v>
      </c>
      <c r="J430" s="36">
        <v>403.5333333333333</v>
      </c>
      <c r="K430" s="31">
        <v>387.1</v>
      </c>
      <c r="L430" s="31">
        <v>373.15</v>
      </c>
      <c r="M430" s="31">
        <v>4.2301200000000003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1326.15</v>
      </c>
      <c r="D431" s="36">
        <v>1332.25</v>
      </c>
      <c r="E431" s="36">
        <v>1318.15</v>
      </c>
      <c r="F431" s="36">
        <v>1310.1500000000001</v>
      </c>
      <c r="G431" s="36">
        <v>1296.0500000000002</v>
      </c>
      <c r="H431" s="36">
        <v>1340.25</v>
      </c>
      <c r="I431" s="36">
        <v>1354.35</v>
      </c>
      <c r="J431" s="36">
        <v>1362.35</v>
      </c>
      <c r="K431" s="31">
        <v>1346.35</v>
      </c>
      <c r="L431" s="31">
        <v>1324.25</v>
      </c>
      <c r="M431" s="31">
        <v>2.8410500000000001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665</v>
      </c>
      <c r="D432" s="36">
        <v>666.4</v>
      </c>
      <c r="E432" s="36">
        <v>659.8</v>
      </c>
      <c r="F432" s="36">
        <v>654.6</v>
      </c>
      <c r="G432" s="36">
        <v>648</v>
      </c>
      <c r="H432" s="36">
        <v>671.59999999999991</v>
      </c>
      <c r="I432" s="36">
        <v>678.2</v>
      </c>
      <c r="J432" s="36">
        <v>683.39999999999986</v>
      </c>
      <c r="K432" s="31">
        <v>673</v>
      </c>
      <c r="L432" s="31">
        <v>661.2</v>
      </c>
      <c r="M432" s="31">
        <v>1.3994200000000001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3565.85</v>
      </c>
      <c r="D433" s="36">
        <v>3581.4</v>
      </c>
      <c r="E433" s="36">
        <v>3535</v>
      </c>
      <c r="F433" s="36">
        <v>3504.15</v>
      </c>
      <c r="G433" s="36">
        <v>3457.75</v>
      </c>
      <c r="H433" s="36">
        <v>3612.25</v>
      </c>
      <c r="I433" s="36">
        <v>3658.6500000000005</v>
      </c>
      <c r="J433" s="36">
        <v>3689.5</v>
      </c>
      <c r="K433" s="31">
        <v>3627.8</v>
      </c>
      <c r="L433" s="31">
        <v>3550.55</v>
      </c>
      <c r="M433" s="31">
        <v>6.9209999999999994E-2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1276.25</v>
      </c>
      <c r="D434" s="36">
        <v>1274.5333333333333</v>
      </c>
      <c r="E434" s="36">
        <v>1254.0666666666666</v>
      </c>
      <c r="F434" s="36">
        <v>1231.8833333333332</v>
      </c>
      <c r="G434" s="36">
        <v>1211.4166666666665</v>
      </c>
      <c r="H434" s="36">
        <v>1296.7166666666667</v>
      </c>
      <c r="I434" s="36">
        <v>1317.1833333333334</v>
      </c>
      <c r="J434" s="36">
        <v>1339.3666666666668</v>
      </c>
      <c r="K434" s="31">
        <v>1295</v>
      </c>
      <c r="L434" s="31">
        <v>1252.3499999999999</v>
      </c>
      <c r="M434" s="31">
        <v>0.27543000000000001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452.45</v>
      </c>
      <c r="D435" s="36">
        <v>452.15000000000003</v>
      </c>
      <c r="E435" s="36">
        <v>445.30000000000007</v>
      </c>
      <c r="F435" s="36">
        <v>438.15000000000003</v>
      </c>
      <c r="G435" s="36">
        <v>431.30000000000007</v>
      </c>
      <c r="H435" s="36">
        <v>459.30000000000007</v>
      </c>
      <c r="I435" s="36">
        <v>466.15000000000009</v>
      </c>
      <c r="J435" s="36">
        <v>473.30000000000007</v>
      </c>
      <c r="K435" s="31">
        <v>459</v>
      </c>
      <c r="L435" s="31">
        <v>445</v>
      </c>
      <c r="M435" s="31">
        <v>6.7966699999999998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391.45</v>
      </c>
      <c r="D436" s="36">
        <v>393.4666666666667</v>
      </c>
      <c r="E436" s="36">
        <v>387.98333333333341</v>
      </c>
      <c r="F436" s="36">
        <v>384.51666666666671</v>
      </c>
      <c r="G436" s="36">
        <v>379.03333333333342</v>
      </c>
      <c r="H436" s="36">
        <v>396.93333333333339</v>
      </c>
      <c r="I436" s="36">
        <v>402.41666666666674</v>
      </c>
      <c r="J436" s="36">
        <v>405.88333333333338</v>
      </c>
      <c r="K436" s="31">
        <v>398.95</v>
      </c>
      <c r="L436" s="31">
        <v>390</v>
      </c>
      <c r="M436" s="31">
        <v>0.89500999999999997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4070</v>
      </c>
      <c r="D437" s="36">
        <v>4104</v>
      </c>
      <c r="E437" s="36">
        <v>4018</v>
      </c>
      <c r="F437" s="36">
        <v>3966</v>
      </c>
      <c r="G437" s="36">
        <v>3880</v>
      </c>
      <c r="H437" s="36">
        <v>4156</v>
      </c>
      <c r="I437" s="36">
        <v>4242</v>
      </c>
      <c r="J437" s="36">
        <v>4294</v>
      </c>
      <c r="K437" s="31">
        <v>4190</v>
      </c>
      <c r="L437" s="31">
        <v>4052</v>
      </c>
      <c r="M437" s="31">
        <v>0.32334000000000002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708.3</v>
      </c>
      <c r="D438" s="36">
        <v>706.6</v>
      </c>
      <c r="E438" s="36">
        <v>692.2</v>
      </c>
      <c r="F438" s="36">
        <v>676.1</v>
      </c>
      <c r="G438" s="36">
        <v>661.7</v>
      </c>
      <c r="H438" s="36">
        <v>722.7</v>
      </c>
      <c r="I438" s="36">
        <v>737.09999999999991</v>
      </c>
      <c r="J438" s="36">
        <v>753.2</v>
      </c>
      <c r="K438" s="31">
        <v>721</v>
      </c>
      <c r="L438" s="31">
        <v>690.5</v>
      </c>
      <c r="M438" s="31">
        <v>0.68832000000000004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41.8</v>
      </c>
      <c r="D439" s="36">
        <v>41.833333333333336</v>
      </c>
      <c r="E439" s="36">
        <v>41.216666666666669</v>
      </c>
      <c r="F439" s="36">
        <v>40.633333333333333</v>
      </c>
      <c r="G439" s="36">
        <v>40.016666666666666</v>
      </c>
      <c r="H439" s="36">
        <v>42.416666666666671</v>
      </c>
      <c r="I439" s="36">
        <v>43.033333333333331</v>
      </c>
      <c r="J439" s="36">
        <v>43.616666666666674</v>
      </c>
      <c r="K439" s="31">
        <v>42.45</v>
      </c>
      <c r="L439" s="31">
        <v>41.25</v>
      </c>
      <c r="M439" s="31">
        <v>399.48658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603.9</v>
      </c>
      <c r="D440" s="36">
        <v>602.2833333333333</v>
      </c>
      <c r="E440" s="36">
        <v>588.61666666666656</v>
      </c>
      <c r="F440" s="36">
        <v>573.33333333333326</v>
      </c>
      <c r="G440" s="36">
        <v>559.66666666666652</v>
      </c>
      <c r="H440" s="36">
        <v>617.56666666666661</v>
      </c>
      <c r="I440" s="36">
        <v>631.23333333333335</v>
      </c>
      <c r="J440" s="36">
        <v>646.51666666666665</v>
      </c>
      <c r="K440" s="31">
        <v>615.95000000000005</v>
      </c>
      <c r="L440" s="31">
        <v>587</v>
      </c>
      <c r="M440" s="31">
        <v>56.646799999999999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682.85</v>
      </c>
      <c r="D441" s="36">
        <v>688.41666666666663</v>
      </c>
      <c r="E441" s="36">
        <v>675.93333333333328</v>
      </c>
      <c r="F441" s="36">
        <v>669.01666666666665</v>
      </c>
      <c r="G441" s="36">
        <v>656.5333333333333</v>
      </c>
      <c r="H441" s="36">
        <v>695.33333333333326</v>
      </c>
      <c r="I441" s="36">
        <v>707.81666666666661</v>
      </c>
      <c r="J441" s="36">
        <v>714.73333333333323</v>
      </c>
      <c r="K441" s="31">
        <v>700.9</v>
      </c>
      <c r="L441" s="31">
        <v>681.5</v>
      </c>
      <c r="M441" s="31">
        <v>3.21868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506.95</v>
      </c>
      <c r="D442" s="36">
        <v>505.86666666666662</v>
      </c>
      <c r="E442" s="36">
        <v>503.23333333333323</v>
      </c>
      <c r="F442" s="36">
        <v>499.51666666666659</v>
      </c>
      <c r="G442" s="36">
        <v>496.88333333333321</v>
      </c>
      <c r="H442" s="36">
        <v>509.58333333333326</v>
      </c>
      <c r="I442" s="36">
        <v>512.21666666666658</v>
      </c>
      <c r="J442" s="36">
        <v>515.93333333333328</v>
      </c>
      <c r="K442" s="31">
        <v>508.5</v>
      </c>
      <c r="L442" s="31">
        <v>502.15</v>
      </c>
      <c r="M442" s="31">
        <v>0.47427999999999998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1178.3</v>
      </c>
      <c r="D443" s="36">
        <v>1176.05</v>
      </c>
      <c r="E443" s="36">
        <v>1167.25</v>
      </c>
      <c r="F443" s="36">
        <v>1156.2</v>
      </c>
      <c r="G443" s="36">
        <v>1147.4000000000001</v>
      </c>
      <c r="H443" s="36">
        <v>1187.0999999999999</v>
      </c>
      <c r="I443" s="36">
        <v>1195.8999999999996</v>
      </c>
      <c r="J443" s="36">
        <v>1206.9499999999998</v>
      </c>
      <c r="K443" s="31">
        <v>1184.8499999999999</v>
      </c>
      <c r="L443" s="31">
        <v>1165</v>
      </c>
      <c r="M443" s="31">
        <v>3.5687500000000001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1051.95</v>
      </c>
      <c r="D444" s="36">
        <v>1046.4333333333334</v>
      </c>
      <c r="E444" s="36">
        <v>1007.2166666666667</v>
      </c>
      <c r="F444" s="36">
        <v>962.48333333333335</v>
      </c>
      <c r="G444" s="36">
        <v>923.26666666666665</v>
      </c>
      <c r="H444" s="36">
        <v>1091.1666666666667</v>
      </c>
      <c r="I444" s="36">
        <v>1130.3833333333334</v>
      </c>
      <c r="J444" s="36">
        <v>1175.1166666666668</v>
      </c>
      <c r="K444" s="31">
        <v>1085.6500000000001</v>
      </c>
      <c r="L444" s="31">
        <v>1001.7</v>
      </c>
      <c r="M444" s="31">
        <v>8.2579399999999996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1740.1</v>
      </c>
      <c r="D445" s="36">
        <v>1737.4333333333334</v>
      </c>
      <c r="E445" s="36">
        <v>1722.6666666666667</v>
      </c>
      <c r="F445" s="36">
        <v>1705.2333333333333</v>
      </c>
      <c r="G445" s="36">
        <v>1690.4666666666667</v>
      </c>
      <c r="H445" s="36">
        <v>1754.8666666666668</v>
      </c>
      <c r="I445" s="36">
        <v>1769.6333333333332</v>
      </c>
      <c r="J445" s="36">
        <v>1787.0666666666668</v>
      </c>
      <c r="K445" s="31">
        <v>1752.2</v>
      </c>
      <c r="L445" s="31">
        <v>1720</v>
      </c>
      <c r="M445" s="31">
        <v>6.30525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3860.65</v>
      </c>
      <c r="D446" s="36">
        <v>3890.6166666666668</v>
      </c>
      <c r="E446" s="36">
        <v>3825.5833333333335</v>
      </c>
      <c r="F446" s="36">
        <v>3790.5166666666669</v>
      </c>
      <c r="G446" s="36">
        <v>3725.4833333333336</v>
      </c>
      <c r="H446" s="36">
        <v>3925.6833333333334</v>
      </c>
      <c r="I446" s="36">
        <v>3990.7166666666662</v>
      </c>
      <c r="J446" s="36">
        <v>4025.7833333333333</v>
      </c>
      <c r="K446" s="31">
        <v>3955.65</v>
      </c>
      <c r="L446" s="31">
        <v>3855.55</v>
      </c>
      <c r="M446" s="31">
        <v>5.1647699999999999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1150.0999999999999</v>
      </c>
      <c r="D447" s="36">
        <v>1155.7333333333333</v>
      </c>
      <c r="E447" s="36">
        <v>1142.4666666666667</v>
      </c>
      <c r="F447" s="36">
        <v>1134.8333333333333</v>
      </c>
      <c r="G447" s="36">
        <v>1121.5666666666666</v>
      </c>
      <c r="H447" s="36">
        <v>1163.3666666666668</v>
      </c>
      <c r="I447" s="36">
        <v>1176.6333333333337</v>
      </c>
      <c r="J447" s="36">
        <v>1184.2666666666669</v>
      </c>
      <c r="K447" s="31">
        <v>1169</v>
      </c>
      <c r="L447" s="31">
        <v>1148.0999999999999</v>
      </c>
      <c r="M447" s="31">
        <v>3.3277700000000001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8290.25</v>
      </c>
      <c r="D448" s="36">
        <v>8318.3833333333332</v>
      </c>
      <c r="E448" s="36">
        <v>8248.7666666666664</v>
      </c>
      <c r="F448" s="36">
        <v>8207.2833333333328</v>
      </c>
      <c r="G448" s="36">
        <v>8137.6666666666661</v>
      </c>
      <c r="H448" s="36">
        <v>8359.8666666666668</v>
      </c>
      <c r="I448" s="36">
        <v>8429.4833333333318</v>
      </c>
      <c r="J448" s="36">
        <v>8470.9666666666672</v>
      </c>
      <c r="K448" s="31">
        <v>8388</v>
      </c>
      <c r="L448" s="31">
        <v>8276.9</v>
      </c>
      <c r="M448" s="31">
        <v>0.31364999999999998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4504.8500000000004</v>
      </c>
      <c r="D449" s="36">
        <v>4560.6833333333334</v>
      </c>
      <c r="E449" s="36">
        <v>4395.2666666666664</v>
      </c>
      <c r="F449" s="36">
        <v>4285.6833333333334</v>
      </c>
      <c r="G449" s="36">
        <v>4120.2666666666664</v>
      </c>
      <c r="H449" s="36">
        <v>4670.2666666666664</v>
      </c>
      <c r="I449" s="36">
        <v>4835.6833333333325</v>
      </c>
      <c r="J449" s="36">
        <v>4945.2666666666664</v>
      </c>
      <c r="K449" s="31">
        <v>4726.1000000000004</v>
      </c>
      <c r="L449" s="31">
        <v>4451.1000000000004</v>
      </c>
      <c r="M449" s="31">
        <v>1.17073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541.54999999999995</v>
      </c>
      <c r="D450" s="36">
        <v>544.19999999999993</v>
      </c>
      <c r="E450" s="36">
        <v>537.44999999999982</v>
      </c>
      <c r="F450" s="36">
        <v>533.34999999999991</v>
      </c>
      <c r="G450" s="36">
        <v>526.5999999999998</v>
      </c>
      <c r="H450" s="36">
        <v>548.29999999999984</v>
      </c>
      <c r="I450" s="36">
        <v>555.05000000000007</v>
      </c>
      <c r="J450" s="36">
        <v>559.14999999999986</v>
      </c>
      <c r="K450" s="31">
        <v>550.95000000000005</v>
      </c>
      <c r="L450" s="31">
        <v>540.1</v>
      </c>
      <c r="M450" s="31">
        <v>3.2093799999999999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818.9</v>
      </c>
      <c r="D451" s="36">
        <v>820.98333333333323</v>
      </c>
      <c r="E451" s="36">
        <v>814.96666666666647</v>
      </c>
      <c r="F451" s="36">
        <v>811.03333333333319</v>
      </c>
      <c r="G451" s="36">
        <v>805.01666666666642</v>
      </c>
      <c r="H451" s="36">
        <v>824.91666666666652</v>
      </c>
      <c r="I451" s="36">
        <v>830.93333333333317</v>
      </c>
      <c r="J451" s="36">
        <v>834.86666666666656</v>
      </c>
      <c r="K451" s="31">
        <v>827</v>
      </c>
      <c r="L451" s="31">
        <v>817.05</v>
      </c>
      <c r="M451" s="31">
        <v>28.37388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345.85</v>
      </c>
      <c r="D452" s="36">
        <v>347.55</v>
      </c>
      <c r="E452" s="36">
        <v>343.3</v>
      </c>
      <c r="F452" s="36">
        <v>340.75</v>
      </c>
      <c r="G452" s="36">
        <v>336.5</v>
      </c>
      <c r="H452" s="36">
        <v>350.1</v>
      </c>
      <c r="I452" s="36">
        <v>354.35</v>
      </c>
      <c r="J452" s="36">
        <v>356.90000000000003</v>
      </c>
      <c r="K452" s="31">
        <v>351.8</v>
      </c>
      <c r="L452" s="31">
        <v>345</v>
      </c>
      <c r="M452" s="31">
        <v>56.314010000000003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133.94999999999999</v>
      </c>
      <c r="D453" s="36">
        <v>134.15</v>
      </c>
      <c r="E453" s="36">
        <v>133.10000000000002</v>
      </c>
      <c r="F453" s="36">
        <v>132.25000000000003</v>
      </c>
      <c r="G453" s="36">
        <v>131.20000000000005</v>
      </c>
      <c r="H453" s="36">
        <v>135</v>
      </c>
      <c r="I453" s="36">
        <v>136.05000000000001</v>
      </c>
      <c r="J453" s="36">
        <v>136.89999999999998</v>
      </c>
      <c r="K453" s="31">
        <v>135.19999999999999</v>
      </c>
      <c r="L453" s="31">
        <v>133.30000000000001</v>
      </c>
      <c r="M453" s="31">
        <v>165.78179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89.4</v>
      </c>
      <c r="D454" s="36">
        <v>90.266666666666666</v>
      </c>
      <c r="E454" s="36">
        <v>88.283333333333331</v>
      </c>
      <c r="F454" s="36">
        <v>87.166666666666671</v>
      </c>
      <c r="G454" s="36">
        <v>85.183333333333337</v>
      </c>
      <c r="H454" s="36">
        <v>91.383333333333326</v>
      </c>
      <c r="I454" s="36">
        <v>93.366666666666646</v>
      </c>
      <c r="J454" s="36">
        <v>94.48333333333332</v>
      </c>
      <c r="K454" s="31">
        <v>92.25</v>
      </c>
      <c r="L454" s="31">
        <v>89.15</v>
      </c>
      <c r="M454" s="31">
        <v>48.64331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1356.95</v>
      </c>
      <c r="D455" s="36">
        <v>1360.5166666666667</v>
      </c>
      <c r="E455" s="36">
        <v>1339.2333333333333</v>
      </c>
      <c r="F455" s="36">
        <v>1321.5166666666667</v>
      </c>
      <c r="G455" s="36">
        <v>1300.2333333333333</v>
      </c>
      <c r="H455" s="36">
        <v>1378.2333333333333</v>
      </c>
      <c r="I455" s="36">
        <v>1399.5166666666667</v>
      </c>
      <c r="J455" s="36">
        <v>1417.2333333333333</v>
      </c>
      <c r="K455" s="31">
        <v>1381.8</v>
      </c>
      <c r="L455" s="31">
        <v>1342.8</v>
      </c>
      <c r="M455" s="31">
        <v>0.17530000000000001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377.65</v>
      </c>
      <c r="D456" s="36">
        <v>378.25</v>
      </c>
      <c r="E456" s="36">
        <v>374.4</v>
      </c>
      <c r="F456" s="36">
        <v>371.15</v>
      </c>
      <c r="G456" s="36">
        <v>367.29999999999995</v>
      </c>
      <c r="H456" s="36">
        <v>381.5</v>
      </c>
      <c r="I456" s="36">
        <v>385.35</v>
      </c>
      <c r="J456" s="36">
        <v>388.6</v>
      </c>
      <c r="K456" s="31">
        <v>382.1</v>
      </c>
      <c r="L456" s="31">
        <v>375</v>
      </c>
      <c r="M456" s="31">
        <v>0.35244999999999999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3112.6</v>
      </c>
      <c r="D457" s="36">
        <v>3125.2000000000003</v>
      </c>
      <c r="E457" s="36">
        <v>3075.4000000000005</v>
      </c>
      <c r="F457" s="36">
        <v>3038.2000000000003</v>
      </c>
      <c r="G457" s="36">
        <v>2988.4000000000005</v>
      </c>
      <c r="H457" s="36">
        <v>3162.4000000000005</v>
      </c>
      <c r="I457" s="36">
        <v>3212.2000000000007</v>
      </c>
      <c r="J457" s="36">
        <v>3249.4000000000005</v>
      </c>
      <c r="K457" s="31">
        <v>3175</v>
      </c>
      <c r="L457" s="31">
        <v>3088</v>
      </c>
      <c r="M457" s="31">
        <v>3.7969999999999997E-2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1385.6</v>
      </c>
      <c r="D458" s="36">
        <v>1389.2666666666667</v>
      </c>
      <c r="E458" s="36">
        <v>1372.3333333333333</v>
      </c>
      <c r="F458" s="36">
        <v>1359.0666666666666</v>
      </c>
      <c r="G458" s="36">
        <v>1342.1333333333332</v>
      </c>
      <c r="H458" s="36">
        <v>1402.5333333333333</v>
      </c>
      <c r="I458" s="36">
        <v>1419.4666666666667</v>
      </c>
      <c r="J458" s="36">
        <v>1432.7333333333333</v>
      </c>
      <c r="K458" s="31">
        <v>1406.2</v>
      </c>
      <c r="L458" s="31">
        <v>1376</v>
      </c>
      <c r="M458" s="31">
        <v>10.01018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812.8</v>
      </c>
      <c r="D459" s="36">
        <v>815.18333333333328</v>
      </c>
      <c r="E459" s="36">
        <v>800.46666666666658</v>
      </c>
      <c r="F459" s="36">
        <v>788.13333333333333</v>
      </c>
      <c r="G459" s="36">
        <v>773.41666666666663</v>
      </c>
      <c r="H459" s="36">
        <v>827.51666666666654</v>
      </c>
      <c r="I459" s="36">
        <v>842.23333333333323</v>
      </c>
      <c r="J459" s="36">
        <v>854.56666666666649</v>
      </c>
      <c r="K459" s="31">
        <v>829.9</v>
      </c>
      <c r="L459" s="31">
        <v>802.85</v>
      </c>
      <c r="M459" s="31">
        <v>7.5376099999999999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240.05</v>
      </c>
      <c r="D460" s="36">
        <v>244.79999999999998</v>
      </c>
      <c r="E460" s="36">
        <v>232.59999999999997</v>
      </c>
      <c r="F460" s="36">
        <v>225.14999999999998</v>
      </c>
      <c r="G460" s="36">
        <v>212.94999999999996</v>
      </c>
      <c r="H460" s="36">
        <v>252.24999999999997</v>
      </c>
      <c r="I460" s="36">
        <v>264.44999999999993</v>
      </c>
      <c r="J460" s="36">
        <v>271.89999999999998</v>
      </c>
      <c r="K460" s="31">
        <v>257</v>
      </c>
      <c r="L460" s="31">
        <v>237.35</v>
      </c>
      <c r="M460" s="31">
        <v>50.429540000000003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956.85</v>
      </c>
      <c r="D461" s="36">
        <v>958.21666666666658</v>
      </c>
      <c r="E461" s="36">
        <v>953.43333333333317</v>
      </c>
      <c r="F461" s="36">
        <v>950.01666666666654</v>
      </c>
      <c r="G461" s="36">
        <v>945.23333333333312</v>
      </c>
      <c r="H461" s="36">
        <v>961.63333333333321</v>
      </c>
      <c r="I461" s="36">
        <v>966.41666666666674</v>
      </c>
      <c r="J461" s="36">
        <v>969.83333333333326</v>
      </c>
      <c r="K461" s="31">
        <v>963</v>
      </c>
      <c r="L461" s="31">
        <v>954.8</v>
      </c>
      <c r="M461" s="31">
        <v>0.67879999999999996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3058.95</v>
      </c>
      <c r="D462" s="36">
        <v>3069.65</v>
      </c>
      <c r="E462" s="36">
        <v>3019.3</v>
      </c>
      <c r="F462" s="36">
        <v>2979.65</v>
      </c>
      <c r="G462" s="36">
        <v>2929.3</v>
      </c>
      <c r="H462" s="36">
        <v>3109.3</v>
      </c>
      <c r="I462" s="36">
        <v>3159.6499999999996</v>
      </c>
      <c r="J462" s="36">
        <v>3199.3</v>
      </c>
      <c r="K462" s="31">
        <v>3120</v>
      </c>
      <c r="L462" s="31">
        <v>3030</v>
      </c>
      <c r="M462" s="31">
        <v>0.14021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3428.6</v>
      </c>
      <c r="D463" s="36">
        <v>3426.5499999999997</v>
      </c>
      <c r="E463" s="36">
        <v>3370.1499999999996</v>
      </c>
      <c r="F463" s="36">
        <v>3311.7</v>
      </c>
      <c r="G463" s="36">
        <v>3255.2999999999997</v>
      </c>
      <c r="H463" s="36">
        <v>3484.9999999999995</v>
      </c>
      <c r="I463" s="36">
        <v>3541.4</v>
      </c>
      <c r="J463" s="36">
        <v>3599.8499999999995</v>
      </c>
      <c r="K463" s="31">
        <v>3482.95</v>
      </c>
      <c r="L463" s="31">
        <v>3368.1</v>
      </c>
      <c r="M463" s="31">
        <v>0.22717999999999999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3784.7</v>
      </c>
      <c r="D464" s="36">
        <v>3799.7000000000003</v>
      </c>
      <c r="E464" s="36">
        <v>3765.0000000000005</v>
      </c>
      <c r="F464" s="36">
        <v>3745.3</v>
      </c>
      <c r="G464" s="36">
        <v>3710.6000000000004</v>
      </c>
      <c r="H464" s="36">
        <v>3819.4000000000005</v>
      </c>
      <c r="I464" s="36">
        <v>3854.1000000000004</v>
      </c>
      <c r="J464" s="36">
        <v>3873.8000000000006</v>
      </c>
      <c r="K464" s="31">
        <v>3834.4</v>
      </c>
      <c r="L464" s="31">
        <v>3780</v>
      </c>
      <c r="M464" s="31">
        <v>2.3857499999999998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2531.85</v>
      </c>
      <c r="D465" s="36">
        <v>2513.6333333333337</v>
      </c>
      <c r="E465" s="36">
        <v>2487.2666666666673</v>
      </c>
      <c r="F465" s="36">
        <v>2442.6833333333338</v>
      </c>
      <c r="G465" s="36">
        <v>2416.3166666666675</v>
      </c>
      <c r="H465" s="36">
        <v>2558.2166666666672</v>
      </c>
      <c r="I465" s="36">
        <v>2584.583333333333</v>
      </c>
      <c r="J465" s="36">
        <v>2629.166666666667</v>
      </c>
      <c r="K465" s="31">
        <v>2540</v>
      </c>
      <c r="L465" s="31">
        <v>2469.0500000000002</v>
      </c>
      <c r="M465" s="31">
        <v>2.2513200000000002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982.85</v>
      </c>
      <c r="D466" s="36">
        <v>986.4</v>
      </c>
      <c r="E466" s="36">
        <v>974.4</v>
      </c>
      <c r="F466" s="36">
        <v>965.95</v>
      </c>
      <c r="G466" s="36">
        <v>953.95</v>
      </c>
      <c r="H466" s="36">
        <v>994.84999999999991</v>
      </c>
      <c r="I466" s="36">
        <v>1006.8499999999999</v>
      </c>
      <c r="J466" s="36">
        <v>1015.2999999999998</v>
      </c>
      <c r="K466" s="31">
        <v>998.4</v>
      </c>
      <c r="L466" s="31">
        <v>977.95</v>
      </c>
      <c r="M466" s="31">
        <v>0.80983000000000005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856.45</v>
      </c>
      <c r="D467" s="36">
        <v>859.25</v>
      </c>
      <c r="E467" s="36">
        <v>851.2</v>
      </c>
      <c r="F467" s="36">
        <v>845.95</v>
      </c>
      <c r="G467" s="36">
        <v>837.90000000000009</v>
      </c>
      <c r="H467" s="36">
        <v>864.5</v>
      </c>
      <c r="I467" s="36">
        <v>872.55</v>
      </c>
      <c r="J467" s="36">
        <v>877.8</v>
      </c>
      <c r="K467" s="31">
        <v>867.3</v>
      </c>
      <c r="L467" s="31">
        <v>854</v>
      </c>
      <c r="M467" s="31">
        <v>0.12745999999999999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3192.6</v>
      </c>
      <c r="D468" s="36">
        <v>3210.7333333333336</v>
      </c>
      <c r="E468" s="36">
        <v>3168.8666666666672</v>
      </c>
      <c r="F468" s="36">
        <v>3145.1333333333337</v>
      </c>
      <c r="G468" s="36">
        <v>3103.2666666666673</v>
      </c>
      <c r="H468" s="36">
        <v>3234.4666666666672</v>
      </c>
      <c r="I468" s="36">
        <v>3276.3333333333339</v>
      </c>
      <c r="J468" s="36">
        <v>3300.0666666666671</v>
      </c>
      <c r="K468" s="31">
        <v>3252.6</v>
      </c>
      <c r="L468" s="31">
        <v>3187</v>
      </c>
      <c r="M468" s="31">
        <v>1.9672000000000001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44.95</v>
      </c>
      <c r="D469" s="36">
        <v>45.166666666666664</v>
      </c>
      <c r="E469" s="36">
        <v>44.483333333333327</v>
      </c>
      <c r="F469" s="36">
        <v>44.016666666666666</v>
      </c>
      <c r="G469" s="36">
        <v>43.333333333333329</v>
      </c>
      <c r="H469" s="36">
        <v>45.633333333333326</v>
      </c>
      <c r="I469" s="36">
        <v>46.316666666666663</v>
      </c>
      <c r="J469" s="36">
        <v>46.783333333333324</v>
      </c>
      <c r="K469" s="31">
        <v>45.85</v>
      </c>
      <c r="L469" s="31">
        <v>44.7</v>
      </c>
      <c r="M469" s="31">
        <v>141.10446999999999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334.75</v>
      </c>
      <c r="D470" s="36">
        <v>337.88333333333333</v>
      </c>
      <c r="E470" s="36">
        <v>330.76666666666665</v>
      </c>
      <c r="F470" s="36">
        <v>326.7833333333333</v>
      </c>
      <c r="G470" s="36">
        <v>319.66666666666663</v>
      </c>
      <c r="H470" s="36">
        <v>341.86666666666667</v>
      </c>
      <c r="I470" s="36">
        <v>348.98333333333335</v>
      </c>
      <c r="J470" s="36">
        <v>352.9666666666667</v>
      </c>
      <c r="K470" s="31">
        <v>345</v>
      </c>
      <c r="L470" s="31">
        <v>333.9</v>
      </c>
      <c r="M470" s="31">
        <v>3.1897500000000001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405.7</v>
      </c>
      <c r="D471" s="36">
        <v>404.36666666666662</v>
      </c>
      <c r="E471" s="36">
        <v>395.73333333333323</v>
      </c>
      <c r="F471" s="36">
        <v>385.76666666666659</v>
      </c>
      <c r="G471" s="36">
        <v>377.13333333333321</v>
      </c>
      <c r="H471" s="36">
        <v>414.33333333333326</v>
      </c>
      <c r="I471" s="36">
        <v>422.96666666666658</v>
      </c>
      <c r="J471" s="36">
        <v>432.93333333333328</v>
      </c>
      <c r="K471" s="31">
        <v>413</v>
      </c>
      <c r="L471" s="31">
        <v>394.4</v>
      </c>
      <c r="M471" s="31">
        <v>4.1002200000000002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767.45</v>
      </c>
      <c r="D472" s="36">
        <v>772.16666666666663</v>
      </c>
      <c r="E472" s="36">
        <v>760.48333333333323</v>
      </c>
      <c r="F472" s="36">
        <v>753.51666666666665</v>
      </c>
      <c r="G472" s="36">
        <v>741.83333333333326</v>
      </c>
      <c r="H472" s="36">
        <v>779.13333333333321</v>
      </c>
      <c r="I472" s="36">
        <v>790.81666666666661</v>
      </c>
      <c r="J472" s="36">
        <v>797.78333333333319</v>
      </c>
      <c r="K472" s="31">
        <v>783.85</v>
      </c>
      <c r="L472" s="31">
        <v>765.2</v>
      </c>
      <c r="M472" s="31">
        <v>0.30368000000000001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4044.8</v>
      </c>
      <c r="D473" s="36">
        <v>3998.2666666666664</v>
      </c>
      <c r="E473" s="36">
        <v>3871.5333333333328</v>
      </c>
      <c r="F473" s="36">
        <v>3698.2666666666664</v>
      </c>
      <c r="G473" s="36">
        <v>3571.5333333333328</v>
      </c>
      <c r="H473" s="36">
        <v>4171.5333333333328</v>
      </c>
      <c r="I473" s="36">
        <v>4298.2666666666664</v>
      </c>
      <c r="J473" s="36">
        <v>4471.5333333333328</v>
      </c>
      <c r="K473" s="31">
        <v>4125</v>
      </c>
      <c r="L473" s="31">
        <v>3825</v>
      </c>
      <c r="M473" s="31">
        <v>1.3321000000000001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65.650000000000006</v>
      </c>
      <c r="D474" s="36">
        <v>65.866666666666674</v>
      </c>
      <c r="E474" s="36">
        <v>64.783333333333346</v>
      </c>
      <c r="F474" s="36">
        <v>63.916666666666671</v>
      </c>
      <c r="G474" s="36">
        <v>62.833333333333343</v>
      </c>
      <c r="H474" s="36">
        <v>66.733333333333348</v>
      </c>
      <c r="I474" s="36">
        <v>67.816666666666663</v>
      </c>
      <c r="J474" s="36">
        <v>68.683333333333351</v>
      </c>
      <c r="K474" s="31">
        <v>66.95</v>
      </c>
      <c r="L474" s="31">
        <v>65</v>
      </c>
      <c r="M474" s="31">
        <v>206.97597999999999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2011.85</v>
      </c>
      <c r="D475" s="36">
        <v>2020.8333333333333</v>
      </c>
      <c r="E475" s="36">
        <v>1988.6666666666665</v>
      </c>
      <c r="F475" s="36">
        <v>1965.4833333333333</v>
      </c>
      <c r="G475" s="36">
        <v>1933.3166666666666</v>
      </c>
      <c r="H475" s="36">
        <v>2044.0166666666664</v>
      </c>
      <c r="I475" s="36">
        <v>2076.1833333333329</v>
      </c>
      <c r="J475" s="36">
        <v>2099.3666666666663</v>
      </c>
      <c r="K475" s="31">
        <v>2053</v>
      </c>
      <c r="L475" s="31">
        <v>1997.65</v>
      </c>
      <c r="M475" s="31">
        <v>2.0811199999999999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42.75</v>
      </c>
      <c r="D476" s="36">
        <v>42.449999999999996</v>
      </c>
      <c r="E476" s="36">
        <v>41.899999999999991</v>
      </c>
      <c r="F476" s="36">
        <v>41.05</v>
      </c>
      <c r="G476" s="36">
        <v>40.499999999999993</v>
      </c>
      <c r="H476" s="36">
        <v>43.29999999999999</v>
      </c>
      <c r="I476" s="36">
        <v>43.849999999999987</v>
      </c>
      <c r="J476" s="36">
        <v>44.699999999999989</v>
      </c>
      <c r="K476" s="31">
        <v>43</v>
      </c>
      <c r="L476" s="31">
        <v>41.6</v>
      </c>
      <c r="M476" s="31">
        <v>217.96059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473.25</v>
      </c>
      <c r="D477" s="36">
        <v>473.7833333333333</v>
      </c>
      <c r="E477" s="36">
        <v>467.56666666666661</v>
      </c>
      <c r="F477" s="36">
        <v>461.88333333333333</v>
      </c>
      <c r="G477" s="36">
        <v>455.66666666666663</v>
      </c>
      <c r="H477" s="36">
        <v>479.46666666666658</v>
      </c>
      <c r="I477" s="36">
        <v>485.68333333333328</v>
      </c>
      <c r="J477" s="36">
        <v>491.36666666666656</v>
      </c>
      <c r="K477" s="31">
        <v>480</v>
      </c>
      <c r="L477" s="31">
        <v>468.1</v>
      </c>
      <c r="M477" s="31">
        <v>0.77902000000000005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9997.4</v>
      </c>
      <c r="D478" s="36">
        <v>10034.466666666667</v>
      </c>
      <c r="E478" s="36">
        <v>9868.9333333333343</v>
      </c>
      <c r="F478" s="36">
        <v>9740.4666666666672</v>
      </c>
      <c r="G478" s="36">
        <v>9574.9333333333343</v>
      </c>
      <c r="H478" s="36">
        <v>10162.933333333334</v>
      </c>
      <c r="I478" s="36">
        <v>10328.466666666667</v>
      </c>
      <c r="J478" s="36">
        <v>10456.933333333334</v>
      </c>
      <c r="K478" s="31">
        <v>10200</v>
      </c>
      <c r="L478" s="31">
        <v>9906</v>
      </c>
      <c r="M478" s="31">
        <v>1.3826099999999999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141.80000000000001</v>
      </c>
      <c r="D479" s="36">
        <v>140.96666666666667</v>
      </c>
      <c r="E479" s="36">
        <v>136.53333333333333</v>
      </c>
      <c r="F479" s="36">
        <v>131.26666666666665</v>
      </c>
      <c r="G479" s="36">
        <v>126.83333333333331</v>
      </c>
      <c r="H479" s="36">
        <v>146.23333333333335</v>
      </c>
      <c r="I479" s="36">
        <v>150.66666666666669</v>
      </c>
      <c r="J479" s="36">
        <v>155.93333333333337</v>
      </c>
      <c r="K479" s="31">
        <v>145.4</v>
      </c>
      <c r="L479" s="31">
        <v>135.69999999999999</v>
      </c>
      <c r="M479" s="31">
        <v>373.59672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1841.1</v>
      </c>
      <c r="D480" s="36">
        <v>1842.1166666666668</v>
      </c>
      <c r="E480" s="36">
        <v>1820.0833333333335</v>
      </c>
      <c r="F480" s="36">
        <v>1799.0666666666666</v>
      </c>
      <c r="G480" s="36">
        <v>1777.0333333333333</v>
      </c>
      <c r="H480" s="36">
        <v>1863.1333333333337</v>
      </c>
      <c r="I480" s="36">
        <v>1885.166666666667</v>
      </c>
      <c r="J480" s="36">
        <v>1906.1833333333338</v>
      </c>
      <c r="K480" s="31">
        <v>1864.15</v>
      </c>
      <c r="L480" s="31">
        <v>1821.1</v>
      </c>
      <c r="M480" s="31">
        <v>1.4500599999999999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1108.75</v>
      </c>
      <c r="D481" s="36">
        <v>1100.25</v>
      </c>
      <c r="E481" s="36">
        <v>1088.5</v>
      </c>
      <c r="F481" s="36">
        <v>1068.25</v>
      </c>
      <c r="G481" s="36">
        <v>1056.5</v>
      </c>
      <c r="H481" s="36">
        <v>1120.5</v>
      </c>
      <c r="I481" s="36">
        <v>1132.25</v>
      </c>
      <c r="J481" s="31">
        <v>1152.5</v>
      </c>
      <c r="K481" s="31">
        <v>1112</v>
      </c>
      <c r="L481" s="31">
        <v>1080</v>
      </c>
      <c r="M481" s="53">
        <v>4.2432600000000003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689.35</v>
      </c>
      <c r="D482" s="36">
        <v>689.7833333333333</v>
      </c>
      <c r="E482" s="36">
        <v>683.56666666666661</v>
      </c>
      <c r="F482" s="36">
        <v>677.7833333333333</v>
      </c>
      <c r="G482" s="36">
        <v>671.56666666666661</v>
      </c>
      <c r="H482" s="36">
        <v>695.56666666666661</v>
      </c>
      <c r="I482" s="36">
        <v>701.7833333333333</v>
      </c>
      <c r="J482" s="31">
        <v>707.56666666666661</v>
      </c>
      <c r="K482" s="31">
        <v>696</v>
      </c>
      <c r="L482" s="31">
        <v>684</v>
      </c>
      <c r="M482" s="53">
        <v>0.70008999999999999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552.45000000000005</v>
      </c>
      <c r="D483" s="36">
        <v>553.81666666666661</v>
      </c>
      <c r="E483" s="36">
        <v>550.23333333333323</v>
      </c>
      <c r="F483" s="36">
        <v>548.01666666666665</v>
      </c>
      <c r="G483" s="36">
        <v>544.43333333333328</v>
      </c>
      <c r="H483" s="36">
        <v>556.03333333333319</v>
      </c>
      <c r="I483" s="36">
        <v>559.61666666666667</v>
      </c>
      <c r="J483" s="36">
        <v>561.83333333333314</v>
      </c>
      <c r="K483" s="31">
        <v>557.4</v>
      </c>
      <c r="L483" s="31">
        <v>551.6</v>
      </c>
      <c r="M483" s="31">
        <v>8.1128099999999996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855.95</v>
      </c>
      <c r="D484" s="36">
        <v>859.2166666666667</v>
      </c>
      <c r="E484" s="36">
        <v>849.73333333333335</v>
      </c>
      <c r="F484" s="36">
        <v>843.51666666666665</v>
      </c>
      <c r="G484" s="36">
        <v>834.0333333333333</v>
      </c>
      <c r="H484" s="36">
        <v>865.43333333333339</v>
      </c>
      <c r="I484" s="36">
        <v>874.91666666666674</v>
      </c>
      <c r="J484" s="31">
        <v>881.13333333333344</v>
      </c>
      <c r="K484" s="31">
        <v>868.7</v>
      </c>
      <c r="L484" s="31">
        <v>853</v>
      </c>
      <c r="M484" s="53">
        <v>0.33866000000000002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561.1</v>
      </c>
      <c r="D485" s="36">
        <v>562.76666666666665</v>
      </c>
      <c r="E485" s="36">
        <v>550.63333333333333</v>
      </c>
      <c r="F485" s="36">
        <v>540.16666666666663</v>
      </c>
      <c r="G485" s="36">
        <v>528.0333333333333</v>
      </c>
      <c r="H485" s="36">
        <v>573.23333333333335</v>
      </c>
      <c r="I485" s="36">
        <v>585.36666666666656</v>
      </c>
      <c r="J485" s="36">
        <v>595.83333333333337</v>
      </c>
      <c r="K485" s="31">
        <v>574.9</v>
      </c>
      <c r="L485" s="31">
        <v>552.29999999999995</v>
      </c>
      <c r="M485" s="31">
        <v>3.4562900000000001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506.5</v>
      </c>
      <c r="D486" s="36">
        <v>506.35000000000008</v>
      </c>
      <c r="E486" s="36">
        <v>493.30000000000018</v>
      </c>
      <c r="F486" s="36">
        <v>480.10000000000008</v>
      </c>
      <c r="G486" s="36">
        <v>467.05000000000018</v>
      </c>
      <c r="H486" s="36">
        <v>519.55000000000018</v>
      </c>
      <c r="I486" s="36">
        <v>532.6</v>
      </c>
      <c r="J486" s="36">
        <v>545.80000000000018</v>
      </c>
      <c r="K486" s="31">
        <v>519.4</v>
      </c>
      <c r="L486" s="31">
        <v>493.15</v>
      </c>
      <c r="M486" s="31">
        <v>16.120930000000001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401.35</v>
      </c>
      <c r="D487" s="36">
        <v>401.09999999999997</v>
      </c>
      <c r="E487" s="36">
        <v>394.24999999999994</v>
      </c>
      <c r="F487" s="36">
        <v>387.15</v>
      </c>
      <c r="G487" s="36">
        <v>380.29999999999995</v>
      </c>
      <c r="H487" s="36">
        <v>408.19999999999993</v>
      </c>
      <c r="I487" s="36">
        <v>415.04999999999995</v>
      </c>
      <c r="J487" s="36">
        <v>422.14999999999992</v>
      </c>
      <c r="K487" s="31">
        <v>407.95</v>
      </c>
      <c r="L487" s="31">
        <v>394</v>
      </c>
      <c r="M487" s="31">
        <v>1.36443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543.20000000000005</v>
      </c>
      <c r="D488" s="36">
        <v>539.0333333333333</v>
      </c>
      <c r="E488" s="36">
        <v>533.06666666666661</v>
      </c>
      <c r="F488" s="36">
        <v>522.93333333333328</v>
      </c>
      <c r="G488" s="36">
        <v>516.96666666666658</v>
      </c>
      <c r="H488" s="36">
        <v>549.16666666666663</v>
      </c>
      <c r="I488" s="36">
        <v>555.13333333333333</v>
      </c>
      <c r="J488" s="36">
        <v>565.26666666666665</v>
      </c>
      <c r="K488" s="31">
        <v>545</v>
      </c>
      <c r="L488" s="31">
        <v>528.9</v>
      </c>
      <c r="M488" s="31">
        <v>1.52763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1260.4000000000001</v>
      </c>
      <c r="D489" s="36">
        <v>1267.9333333333334</v>
      </c>
      <c r="E489" s="36">
        <v>1250.4666666666667</v>
      </c>
      <c r="F489" s="36">
        <v>1240.5333333333333</v>
      </c>
      <c r="G489" s="36">
        <v>1223.0666666666666</v>
      </c>
      <c r="H489" s="36">
        <v>1277.8666666666668</v>
      </c>
      <c r="I489" s="36">
        <v>1295.3333333333335</v>
      </c>
      <c r="J489" s="36">
        <v>1305.2666666666669</v>
      </c>
      <c r="K489" s="31">
        <v>1285.4000000000001</v>
      </c>
      <c r="L489" s="31">
        <v>1258</v>
      </c>
      <c r="M489" s="31">
        <v>3.70668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1091.8</v>
      </c>
      <c r="D490" s="36">
        <v>1097.8666666666668</v>
      </c>
      <c r="E490" s="36">
        <v>1076.4833333333336</v>
      </c>
      <c r="F490" s="36">
        <v>1061.1666666666667</v>
      </c>
      <c r="G490" s="36">
        <v>1039.7833333333335</v>
      </c>
      <c r="H490" s="36">
        <v>1113.1833333333336</v>
      </c>
      <c r="I490" s="36">
        <v>1134.5666666666668</v>
      </c>
      <c r="J490" s="36">
        <v>1149.8833333333337</v>
      </c>
      <c r="K490" s="31">
        <v>1119.25</v>
      </c>
      <c r="L490" s="31">
        <v>1082.55</v>
      </c>
      <c r="M490" s="31">
        <v>1.06393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264.85000000000002</v>
      </c>
      <c r="D491" s="36">
        <v>265.65000000000003</v>
      </c>
      <c r="E491" s="36">
        <v>263.55000000000007</v>
      </c>
      <c r="F491" s="36">
        <v>262.25000000000006</v>
      </c>
      <c r="G491" s="36">
        <v>260.15000000000009</v>
      </c>
      <c r="H491" s="36">
        <v>266.95000000000005</v>
      </c>
      <c r="I491" s="36">
        <v>269.05000000000007</v>
      </c>
      <c r="J491" s="36">
        <v>270.35000000000002</v>
      </c>
      <c r="K491" s="31">
        <v>267.75</v>
      </c>
      <c r="L491" s="31">
        <v>264.35000000000002</v>
      </c>
      <c r="M491" s="31">
        <v>29.437660000000001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293.45</v>
      </c>
      <c r="D492" s="36">
        <v>293.48333333333335</v>
      </c>
      <c r="E492" s="36">
        <v>290.9666666666667</v>
      </c>
      <c r="F492" s="36">
        <v>288.48333333333335</v>
      </c>
      <c r="G492" s="36">
        <v>285.9666666666667</v>
      </c>
      <c r="H492" s="36">
        <v>295.9666666666667</v>
      </c>
      <c r="I492" s="36">
        <v>298.48333333333335</v>
      </c>
      <c r="J492" s="36">
        <v>300.9666666666667</v>
      </c>
      <c r="K492" s="31">
        <v>296</v>
      </c>
      <c r="L492" s="31">
        <v>291</v>
      </c>
      <c r="M492" s="31">
        <v>1.0367200000000001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644.4</v>
      </c>
      <c r="D493" s="36">
        <v>646.68333333333328</v>
      </c>
      <c r="E493" s="36">
        <v>633.31666666666661</v>
      </c>
      <c r="F493" s="36">
        <v>622.23333333333335</v>
      </c>
      <c r="G493" s="36">
        <v>608.86666666666667</v>
      </c>
      <c r="H493" s="36">
        <v>657.76666666666654</v>
      </c>
      <c r="I493" s="36">
        <v>671.1333333333331</v>
      </c>
      <c r="J493" s="36">
        <v>682.21666666666647</v>
      </c>
      <c r="K493" s="31">
        <v>660.05</v>
      </c>
      <c r="L493" s="31">
        <v>635.6</v>
      </c>
      <c r="M493" s="31">
        <v>0.63402999999999998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1707.35</v>
      </c>
      <c r="D494" s="36">
        <v>1710.7333333333333</v>
      </c>
      <c r="E494" s="36">
        <v>1698.6666666666667</v>
      </c>
      <c r="F494" s="36">
        <v>1689.9833333333333</v>
      </c>
      <c r="G494" s="36">
        <v>1677.9166666666667</v>
      </c>
      <c r="H494" s="36">
        <v>1719.4166666666667</v>
      </c>
      <c r="I494" s="36">
        <v>1731.4833333333333</v>
      </c>
      <c r="J494" s="36">
        <v>1740.1666666666667</v>
      </c>
      <c r="K494" s="31">
        <v>1722.8</v>
      </c>
      <c r="L494" s="31">
        <v>1702.05</v>
      </c>
      <c r="M494" s="31">
        <v>0.18867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2040.1</v>
      </c>
      <c r="D495" s="36">
        <v>2027.5833333333333</v>
      </c>
      <c r="E495" s="36">
        <v>1986.6666666666665</v>
      </c>
      <c r="F495" s="36">
        <v>1933.2333333333333</v>
      </c>
      <c r="G495" s="36">
        <v>1892.3166666666666</v>
      </c>
      <c r="H495" s="36">
        <v>2081.0166666666664</v>
      </c>
      <c r="I495" s="36">
        <v>2121.9333333333329</v>
      </c>
      <c r="J495" s="36">
        <v>2175.3666666666663</v>
      </c>
      <c r="K495" s="31">
        <v>2068.5</v>
      </c>
      <c r="L495" s="31">
        <v>1974.15</v>
      </c>
      <c r="M495" s="31">
        <v>0.33026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15</v>
      </c>
      <c r="D496" s="36">
        <v>15.033333333333333</v>
      </c>
      <c r="E496" s="36">
        <v>14.816666666666666</v>
      </c>
      <c r="F496" s="36">
        <v>14.633333333333333</v>
      </c>
      <c r="G496" s="36">
        <v>14.416666666666666</v>
      </c>
      <c r="H496" s="36">
        <v>15.216666666666667</v>
      </c>
      <c r="I496" s="36">
        <v>15.433333333333332</v>
      </c>
      <c r="J496" s="36">
        <v>15.616666666666667</v>
      </c>
      <c r="K496" s="31">
        <v>15.25</v>
      </c>
      <c r="L496" s="31">
        <v>14.85</v>
      </c>
      <c r="M496" s="31">
        <v>1668.55611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1024.55</v>
      </c>
      <c r="D497" s="36">
        <v>1035</v>
      </c>
      <c r="E497" s="36">
        <v>1010.05</v>
      </c>
      <c r="F497" s="36">
        <v>995.55</v>
      </c>
      <c r="G497" s="36">
        <v>970.59999999999991</v>
      </c>
      <c r="H497" s="36">
        <v>1049.5</v>
      </c>
      <c r="I497" s="36">
        <v>1074.4499999999998</v>
      </c>
      <c r="J497" s="36">
        <v>1088.95</v>
      </c>
      <c r="K497" s="31">
        <v>1059.95</v>
      </c>
      <c r="L497" s="31">
        <v>1020.5</v>
      </c>
      <c r="M497" s="31">
        <v>3.71204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587.45000000000005</v>
      </c>
      <c r="D498" s="36">
        <v>591.86666666666667</v>
      </c>
      <c r="E498" s="36">
        <v>579.13333333333333</v>
      </c>
      <c r="F498" s="36">
        <v>570.81666666666661</v>
      </c>
      <c r="G498" s="36">
        <v>558.08333333333326</v>
      </c>
      <c r="H498" s="36">
        <v>600.18333333333339</v>
      </c>
      <c r="I498" s="36">
        <v>612.91666666666674</v>
      </c>
      <c r="J498" s="36">
        <v>621.23333333333346</v>
      </c>
      <c r="K498" s="31">
        <v>604.6</v>
      </c>
      <c r="L498" s="31">
        <v>583.54999999999995</v>
      </c>
      <c r="M498" s="31">
        <v>4.4882400000000002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836.5</v>
      </c>
      <c r="D499" s="36">
        <v>845.5</v>
      </c>
      <c r="E499" s="36">
        <v>821</v>
      </c>
      <c r="F499" s="36">
        <v>805.5</v>
      </c>
      <c r="G499" s="36">
        <v>781</v>
      </c>
      <c r="H499" s="36">
        <v>861</v>
      </c>
      <c r="I499" s="36">
        <v>885.5</v>
      </c>
      <c r="J499" s="36">
        <v>901</v>
      </c>
      <c r="K499" s="31">
        <v>870</v>
      </c>
      <c r="L499" s="31">
        <v>830</v>
      </c>
      <c r="M499" s="31">
        <v>0.42010999999999998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1354.7</v>
      </c>
      <c r="D500" s="36">
        <v>1358.9333333333334</v>
      </c>
      <c r="E500" s="36">
        <v>1345.8166666666668</v>
      </c>
      <c r="F500" s="36">
        <v>1336.9333333333334</v>
      </c>
      <c r="G500" s="36">
        <v>1323.8166666666668</v>
      </c>
      <c r="H500" s="36">
        <v>1367.8166666666668</v>
      </c>
      <c r="I500" s="36">
        <v>1380.9333333333336</v>
      </c>
      <c r="J500" s="36">
        <v>1389.8166666666668</v>
      </c>
      <c r="K500" s="31">
        <v>1372.05</v>
      </c>
      <c r="L500" s="31">
        <v>1350.05</v>
      </c>
      <c r="M500" s="31">
        <v>0.27272999999999997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477.95</v>
      </c>
      <c r="D501" s="36">
        <v>478.63333333333327</v>
      </c>
      <c r="E501" s="36">
        <v>468.36666666666656</v>
      </c>
      <c r="F501" s="36">
        <v>458.7833333333333</v>
      </c>
      <c r="G501" s="36">
        <v>448.51666666666659</v>
      </c>
      <c r="H501" s="36">
        <v>488.21666666666653</v>
      </c>
      <c r="I501" s="36">
        <v>498.48333333333329</v>
      </c>
      <c r="J501" s="36">
        <v>508.06666666666649</v>
      </c>
      <c r="K501" s="31">
        <v>488.9</v>
      </c>
      <c r="L501" s="31">
        <v>469.05</v>
      </c>
      <c r="M501" s="31">
        <v>60.458010000000002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25.25</v>
      </c>
      <c r="D502" s="36">
        <v>25.266666666666669</v>
      </c>
      <c r="E502" s="36">
        <v>25.083333333333339</v>
      </c>
      <c r="F502" s="36">
        <v>24.916666666666671</v>
      </c>
      <c r="G502" s="36">
        <v>24.733333333333341</v>
      </c>
      <c r="H502" s="36">
        <v>25.433333333333337</v>
      </c>
      <c r="I502" s="36">
        <v>25.616666666666667</v>
      </c>
      <c r="J502" s="36">
        <v>25.783333333333335</v>
      </c>
      <c r="K502" s="31">
        <v>25.45</v>
      </c>
      <c r="L502" s="31">
        <v>25.1</v>
      </c>
      <c r="M502" s="31">
        <v>1152.24398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231.4</v>
      </c>
      <c r="D503" s="36">
        <v>234.66666666666666</v>
      </c>
      <c r="E503" s="36">
        <v>226.73333333333332</v>
      </c>
      <c r="F503" s="36">
        <v>222.06666666666666</v>
      </c>
      <c r="G503" s="36">
        <v>214.13333333333333</v>
      </c>
      <c r="H503" s="36">
        <v>239.33333333333331</v>
      </c>
      <c r="I503" s="36">
        <v>247.26666666666665</v>
      </c>
      <c r="J503" s="31">
        <v>251.93333333333331</v>
      </c>
      <c r="K503" s="31">
        <v>242.6</v>
      </c>
      <c r="L503" s="31">
        <v>230</v>
      </c>
      <c r="M503" s="53">
        <v>187.67517000000001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561.65</v>
      </c>
      <c r="D504" s="36">
        <v>562.1</v>
      </c>
      <c r="E504" s="36">
        <v>558.45000000000005</v>
      </c>
      <c r="F504" s="36">
        <v>555.25</v>
      </c>
      <c r="G504" s="36">
        <v>551.6</v>
      </c>
      <c r="H504" s="36">
        <v>565.30000000000007</v>
      </c>
      <c r="I504" s="36">
        <v>568.94999999999993</v>
      </c>
      <c r="J504" s="31">
        <v>572.15000000000009</v>
      </c>
      <c r="K504" s="31">
        <v>565.75</v>
      </c>
      <c r="L504" s="31">
        <v>558.9</v>
      </c>
      <c r="M504" s="53">
        <v>3.57992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17389.599999999999</v>
      </c>
      <c r="D505" s="36">
        <v>17170.2</v>
      </c>
      <c r="E505" s="36">
        <v>16741.400000000001</v>
      </c>
      <c r="F505" s="36">
        <v>16093.2</v>
      </c>
      <c r="G505" s="36">
        <v>15664.400000000001</v>
      </c>
      <c r="H505" s="36">
        <v>17818.400000000001</v>
      </c>
      <c r="I505" s="36">
        <v>18247.199999999997</v>
      </c>
      <c r="J505" s="36">
        <v>18895.400000000001</v>
      </c>
      <c r="K505" s="31">
        <v>17599</v>
      </c>
      <c r="L505" s="31">
        <v>16522</v>
      </c>
      <c r="M505" s="31">
        <v>2.1569999999999999E-2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133.1</v>
      </c>
      <c r="D506" s="36">
        <v>134.01666666666665</v>
      </c>
      <c r="E506" s="36">
        <v>131.08333333333331</v>
      </c>
      <c r="F506" s="36">
        <v>129.06666666666666</v>
      </c>
      <c r="G506" s="36">
        <v>126.13333333333333</v>
      </c>
      <c r="H506" s="36">
        <v>136.0333333333333</v>
      </c>
      <c r="I506" s="36">
        <v>138.96666666666664</v>
      </c>
      <c r="J506" s="36">
        <v>140.98333333333329</v>
      </c>
      <c r="K506" s="31">
        <v>136.94999999999999</v>
      </c>
      <c r="L506" s="31">
        <v>132</v>
      </c>
      <c r="M506" s="31">
        <v>258.61344000000003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703.75</v>
      </c>
      <c r="D507" s="36">
        <v>710.26666666666677</v>
      </c>
      <c r="E507" s="36">
        <v>694.58333333333348</v>
      </c>
      <c r="F507" s="36">
        <v>685.41666666666674</v>
      </c>
      <c r="G507" s="36">
        <v>669.73333333333346</v>
      </c>
      <c r="H507" s="36">
        <v>719.43333333333351</v>
      </c>
      <c r="I507" s="36">
        <v>735.11666666666667</v>
      </c>
      <c r="J507" s="31">
        <v>744.28333333333353</v>
      </c>
      <c r="K507" s="31">
        <v>725.95</v>
      </c>
      <c r="L507" s="31">
        <v>701.1</v>
      </c>
      <c r="M507" s="53">
        <v>4.4377399999999998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1619.65</v>
      </c>
      <c r="D508" s="36">
        <v>1622.3166666666668</v>
      </c>
      <c r="E508" s="36">
        <v>1612.2333333333336</v>
      </c>
      <c r="F508" s="36">
        <v>1604.8166666666668</v>
      </c>
      <c r="G508" s="36">
        <v>1594.7333333333336</v>
      </c>
      <c r="H508" s="36">
        <v>1629.7333333333336</v>
      </c>
      <c r="I508" s="36">
        <v>1639.8166666666671</v>
      </c>
      <c r="J508" s="36">
        <v>1647.2333333333336</v>
      </c>
      <c r="K508" s="31">
        <v>1632.4</v>
      </c>
      <c r="L508" s="31">
        <v>1614.9</v>
      </c>
      <c r="M508" s="31">
        <v>8.9200000000000002E-2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9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45314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45311</v>
      </c>
      <c r="B10" s="32">
        <v>540615</v>
      </c>
      <c r="C10" s="31" t="s">
        <v>1128</v>
      </c>
      <c r="D10" s="31" t="s">
        <v>875</v>
      </c>
      <c r="E10" s="31" t="s">
        <v>573</v>
      </c>
      <c r="F10" s="86">
        <v>900000</v>
      </c>
      <c r="G10" s="32">
        <v>8.74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45311</v>
      </c>
      <c r="B11" s="32">
        <v>540615</v>
      </c>
      <c r="C11" s="31" t="s">
        <v>1128</v>
      </c>
      <c r="D11" s="31" t="s">
        <v>1129</v>
      </c>
      <c r="E11" s="31" t="s">
        <v>573</v>
      </c>
      <c r="F11" s="86">
        <v>193001</v>
      </c>
      <c r="G11" s="32">
        <v>8.76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45311</v>
      </c>
      <c r="B12" s="32">
        <v>511359</v>
      </c>
      <c r="C12" s="31" t="s">
        <v>1017</v>
      </c>
      <c r="D12" s="31" t="s">
        <v>1130</v>
      </c>
      <c r="E12" s="31" t="s">
        <v>573</v>
      </c>
      <c r="F12" s="86">
        <v>100000</v>
      </c>
      <c r="G12" s="32">
        <v>64.98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45311</v>
      </c>
      <c r="B13" s="32">
        <v>511359</v>
      </c>
      <c r="C13" s="31" t="s">
        <v>1017</v>
      </c>
      <c r="D13" s="31" t="s">
        <v>1080</v>
      </c>
      <c r="E13" s="31" t="s">
        <v>574</v>
      </c>
      <c r="F13" s="86">
        <v>40001</v>
      </c>
      <c r="G13" s="32">
        <v>64.98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45311</v>
      </c>
      <c r="B14" s="32">
        <v>511359</v>
      </c>
      <c r="C14" s="31" t="s">
        <v>1017</v>
      </c>
      <c r="D14" s="31" t="s">
        <v>1080</v>
      </c>
      <c r="E14" s="31" t="s">
        <v>573</v>
      </c>
      <c r="F14" s="86">
        <v>36001</v>
      </c>
      <c r="G14" s="32">
        <v>64.98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45311</v>
      </c>
      <c r="B15" s="32">
        <v>526662</v>
      </c>
      <c r="C15" s="31" t="s">
        <v>1131</v>
      </c>
      <c r="D15" s="31" t="s">
        <v>1132</v>
      </c>
      <c r="E15" s="31" t="s">
        <v>574</v>
      </c>
      <c r="F15" s="86">
        <v>24028</v>
      </c>
      <c r="G15" s="32">
        <v>44.45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45311</v>
      </c>
      <c r="B16" s="32">
        <v>526662</v>
      </c>
      <c r="C16" s="31" t="s">
        <v>1131</v>
      </c>
      <c r="D16" s="31" t="s">
        <v>1132</v>
      </c>
      <c r="E16" s="31" t="s">
        <v>573</v>
      </c>
      <c r="F16" s="86">
        <v>639</v>
      </c>
      <c r="G16" s="32">
        <v>47.09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45311</v>
      </c>
      <c r="B17" s="32">
        <v>526662</v>
      </c>
      <c r="C17" s="31" t="s">
        <v>1131</v>
      </c>
      <c r="D17" s="31" t="s">
        <v>1133</v>
      </c>
      <c r="E17" s="31" t="s">
        <v>573</v>
      </c>
      <c r="F17" s="86">
        <v>29304</v>
      </c>
      <c r="G17" s="32">
        <v>44.58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45311</v>
      </c>
      <c r="B18" s="32">
        <v>526662</v>
      </c>
      <c r="C18" s="31" t="s">
        <v>1131</v>
      </c>
      <c r="D18" s="31" t="s">
        <v>1133</v>
      </c>
      <c r="E18" s="31" t="s">
        <v>574</v>
      </c>
      <c r="F18" s="86">
        <v>225</v>
      </c>
      <c r="G18" s="32">
        <v>45.25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45311</v>
      </c>
      <c r="B19" s="32">
        <v>540545</v>
      </c>
      <c r="C19" s="31" t="s">
        <v>1134</v>
      </c>
      <c r="D19" s="31" t="s">
        <v>1135</v>
      </c>
      <c r="E19" s="31" t="s">
        <v>573</v>
      </c>
      <c r="F19" s="86">
        <v>90000</v>
      </c>
      <c r="G19" s="32">
        <v>21.44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45311</v>
      </c>
      <c r="B20" s="32">
        <v>532290</v>
      </c>
      <c r="C20" s="31" t="s">
        <v>1004</v>
      </c>
      <c r="D20" s="31" t="s">
        <v>1080</v>
      </c>
      <c r="E20" s="31" t="s">
        <v>574</v>
      </c>
      <c r="F20" s="86">
        <v>1</v>
      </c>
      <c r="G20" s="32">
        <v>31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45311</v>
      </c>
      <c r="B21" s="32">
        <v>532290</v>
      </c>
      <c r="C21" s="31" t="s">
        <v>1004</v>
      </c>
      <c r="D21" s="31" t="s">
        <v>1080</v>
      </c>
      <c r="E21" s="31" t="s">
        <v>573</v>
      </c>
      <c r="F21" s="86">
        <v>288000</v>
      </c>
      <c r="G21" s="32">
        <v>32.200000000000003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45311</v>
      </c>
      <c r="B22" s="32">
        <v>540829</v>
      </c>
      <c r="C22" s="31" t="s">
        <v>1136</v>
      </c>
      <c r="D22" s="31" t="s">
        <v>1137</v>
      </c>
      <c r="E22" s="31" t="s">
        <v>573</v>
      </c>
      <c r="F22" s="86">
        <v>11571</v>
      </c>
      <c r="G22" s="32">
        <v>7.46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45311</v>
      </c>
      <c r="B23" s="32">
        <v>542866</v>
      </c>
      <c r="C23" s="31" t="s">
        <v>1138</v>
      </c>
      <c r="D23" s="31" t="s">
        <v>1139</v>
      </c>
      <c r="E23" s="31" t="s">
        <v>574</v>
      </c>
      <c r="F23" s="86">
        <v>75000</v>
      </c>
      <c r="G23" s="32">
        <v>95.31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45311</v>
      </c>
      <c r="B24" s="32">
        <v>516110</v>
      </c>
      <c r="C24" s="31" t="s">
        <v>1140</v>
      </c>
      <c r="D24" s="31" t="s">
        <v>1141</v>
      </c>
      <c r="E24" s="31" t="s">
        <v>574</v>
      </c>
      <c r="F24" s="86">
        <v>323637</v>
      </c>
      <c r="G24" s="32">
        <v>8.93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45311</v>
      </c>
      <c r="B25" s="32">
        <v>507912</v>
      </c>
      <c r="C25" s="31" t="s">
        <v>1019</v>
      </c>
      <c r="D25" s="31" t="s">
        <v>1056</v>
      </c>
      <c r="E25" s="31" t="s">
        <v>574</v>
      </c>
      <c r="F25" s="86">
        <v>200000</v>
      </c>
      <c r="G25" s="32">
        <v>244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45311</v>
      </c>
      <c r="B26" s="32">
        <v>526622</v>
      </c>
      <c r="C26" s="31" t="s">
        <v>1142</v>
      </c>
      <c r="D26" s="31" t="s">
        <v>1143</v>
      </c>
      <c r="E26" s="31" t="s">
        <v>574</v>
      </c>
      <c r="F26" s="86">
        <v>1962427</v>
      </c>
      <c r="G26" s="32">
        <v>0.56999999999999995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45311</v>
      </c>
      <c r="B27" s="32">
        <v>530557</v>
      </c>
      <c r="C27" s="31" t="s">
        <v>987</v>
      </c>
      <c r="D27" s="31" t="s">
        <v>988</v>
      </c>
      <c r="E27" s="31" t="s">
        <v>574</v>
      </c>
      <c r="F27" s="86">
        <v>9721836</v>
      </c>
      <c r="G27" s="32">
        <v>0.75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45311</v>
      </c>
      <c r="B28" s="32">
        <v>530557</v>
      </c>
      <c r="C28" s="31" t="s">
        <v>987</v>
      </c>
      <c r="D28" s="31" t="s">
        <v>988</v>
      </c>
      <c r="E28" s="31" t="s">
        <v>573</v>
      </c>
      <c r="F28" s="86">
        <v>10085980</v>
      </c>
      <c r="G28" s="32">
        <v>0.75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45311</v>
      </c>
      <c r="B29" s="32">
        <v>544083</v>
      </c>
      <c r="C29" s="31" t="s">
        <v>1058</v>
      </c>
      <c r="D29" s="31" t="s">
        <v>1001</v>
      </c>
      <c r="E29" s="31" t="s">
        <v>573</v>
      </c>
      <c r="F29" s="86">
        <v>23000</v>
      </c>
      <c r="G29" s="32">
        <v>220.5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45311</v>
      </c>
      <c r="B30" s="32">
        <v>540269</v>
      </c>
      <c r="C30" s="31" t="s">
        <v>1144</v>
      </c>
      <c r="D30" s="31" t="s">
        <v>1145</v>
      </c>
      <c r="E30" s="31" t="s">
        <v>574</v>
      </c>
      <c r="F30" s="86">
        <v>100000</v>
      </c>
      <c r="G30" s="32">
        <v>13.5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45311</v>
      </c>
      <c r="B31" s="32">
        <v>540269</v>
      </c>
      <c r="C31" s="31" t="s">
        <v>1144</v>
      </c>
      <c r="D31" s="31" t="s">
        <v>1146</v>
      </c>
      <c r="E31" s="31" t="s">
        <v>573</v>
      </c>
      <c r="F31" s="86">
        <v>130000</v>
      </c>
      <c r="G31" s="32">
        <v>13.5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45311</v>
      </c>
      <c r="B32" s="32">
        <v>544082</v>
      </c>
      <c r="C32" s="31" t="s">
        <v>1020</v>
      </c>
      <c r="D32" s="31" t="s">
        <v>1018</v>
      </c>
      <c r="E32" s="31" t="s">
        <v>573</v>
      </c>
      <c r="F32" s="86">
        <v>20000</v>
      </c>
      <c r="G32" s="32">
        <v>145.16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45311</v>
      </c>
      <c r="B33" s="32">
        <v>544082</v>
      </c>
      <c r="C33" s="31" t="s">
        <v>1020</v>
      </c>
      <c r="D33" s="31" t="s">
        <v>1018</v>
      </c>
      <c r="E33" s="31" t="s">
        <v>574</v>
      </c>
      <c r="F33" s="86">
        <v>246000</v>
      </c>
      <c r="G33" s="32">
        <v>145.16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45311</v>
      </c>
      <c r="B34" s="32">
        <v>544082</v>
      </c>
      <c r="C34" s="31" t="s">
        <v>1020</v>
      </c>
      <c r="D34" s="31" t="s">
        <v>1147</v>
      </c>
      <c r="E34" s="31" t="s">
        <v>574</v>
      </c>
      <c r="F34" s="86">
        <v>360000</v>
      </c>
      <c r="G34" s="32">
        <v>145.16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45311</v>
      </c>
      <c r="B35" s="32">
        <v>544082</v>
      </c>
      <c r="C35" s="31" t="s">
        <v>1020</v>
      </c>
      <c r="D35" s="31" t="s">
        <v>1147</v>
      </c>
      <c r="E35" s="31" t="s">
        <v>573</v>
      </c>
      <c r="F35" s="86">
        <v>2000</v>
      </c>
      <c r="G35" s="32">
        <v>145.16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45311</v>
      </c>
      <c r="B36" s="32">
        <v>544082</v>
      </c>
      <c r="C36" s="31" t="s">
        <v>1020</v>
      </c>
      <c r="D36" s="31" t="s">
        <v>1001</v>
      </c>
      <c r="E36" s="31" t="s">
        <v>574</v>
      </c>
      <c r="F36" s="86">
        <v>258000</v>
      </c>
      <c r="G36" s="32">
        <v>145.16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45311</v>
      </c>
      <c r="B37" s="32">
        <v>544082</v>
      </c>
      <c r="C37" s="31" t="s">
        <v>1020</v>
      </c>
      <c r="D37" s="31" t="s">
        <v>1148</v>
      </c>
      <c r="E37" s="31" t="s">
        <v>574</v>
      </c>
      <c r="F37" s="86">
        <v>100000</v>
      </c>
      <c r="G37" s="32">
        <v>145.16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45311</v>
      </c>
      <c r="B38" s="32">
        <v>544082</v>
      </c>
      <c r="C38" s="31" t="s">
        <v>1020</v>
      </c>
      <c r="D38" s="31" t="s">
        <v>1001</v>
      </c>
      <c r="E38" s="31" t="s">
        <v>573</v>
      </c>
      <c r="F38" s="86">
        <v>42000</v>
      </c>
      <c r="G38" s="32">
        <v>145.16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45311</v>
      </c>
      <c r="B39" s="32">
        <v>544082</v>
      </c>
      <c r="C39" s="31" t="s">
        <v>1020</v>
      </c>
      <c r="D39" s="31" t="s">
        <v>1021</v>
      </c>
      <c r="E39" s="31" t="s">
        <v>574</v>
      </c>
      <c r="F39" s="86">
        <v>120000</v>
      </c>
      <c r="G39" s="32">
        <v>145.16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45311</v>
      </c>
      <c r="B40" s="32">
        <v>544082</v>
      </c>
      <c r="C40" s="31" t="s">
        <v>1020</v>
      </c>
      <c r="D40" s="31" t="s">
        <v>1149</v>
      </c>
      <c r="E40" s="31" t="s">
        <v>573</v>
      </c>
      <c r="F40" s="86">
        <v>100000</v>
      </c>
      <c r="G40" s="32">
        <v>145.16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45311</v>
      </c>
      <c r="B41" s="32">
        <v>544082</v>
      </c>
      <c r="C41" s="31" t="s">
        <v>1020</v>
      </c>
      <c r="D41" s="31" t="s">
        <v>1021</v>
      </c>
      <c r="E41" s="31" t="s">
        <v>573</v>
      </c>
      <c r="F41" s="86">
        <v>28000</v>
      </c>
      <c r="G41" s="32">
        <v>145.16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45311</v>
      </c>
      <c r="B42" s="32">
        <v>531279</v>
      </c>
      <c r="C42" s="31" t="s">
        <v>1150</v>
      </c>
      <c r="D42" s="31" t="s">
        <v>1151</v>
      </c>
      <c r="E42" s="31" t="s">
        <v>574</v>
      </c>
      <c r="F42" s="86">
        <v>102500</v>
      </c>
      <c r="G42" s="32">
        <v>40.15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45311</v>
      </c>
      <c r="B43" s="32">
        <v>531279</v>
      </c>
      <c r="C43" s="31" t="s">
        <v>1150</v>
      </c>
      <c r="D43" s="31" t="s">
        <v>1152</v>
      </c>
      <c r="E43" s="31" t="s">
        <v>574</v>
      </c>
      <c r="F43" s="86">
        <v>102500</v>
      </c>
      <c r="G43" s="32">
        <v>40.15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45311</v>
      </c>
      <c r="B44" s="32">
        <v>539040</v>
      </c>
      <c r="C44" s="31" t="s">
        <v>1153</v>
      </c>
      <c r="D44" s="31" t="s">
        <v>1154</v>
      </c>
      <c r="E44" s="31" t="s">
        <v>574</v>
      </c>
      <c r="F44" s="86">
        <v>5722</v>
      </c>
      <c r="G44" s="32">
        <v>88.36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45311</v>
      </c>
      <c r="B45" s="32">
        <v>539040</v>
      </c>
      <c r="C45" s="31" t="s">
        <v>1153</v>
      </c>
      <c r="D45" s="31" t="s">
        <v>1154</v>
      </c>
      <c r="E45" s="31" t="s">
        <v>573</v>
      </c>
      <c r="F45" s="86">
        <v>179502</v>
      </c>
      <c r="G45" s="32">
        <v>88.21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45311</v>
      </c>
      <c r="B46" s="32">
        <v>541358</v>
      </c>
      <c r="C46" s="31" t="s">
        <v>1022</v>
      </c>
      <c r="D46" s="31" t="s">
        <v>1155</v>
      </c>
      <c r="E46" s="31" t="s">
        <v>573</v>
      </c>
      <c r="F46" s="86">
        <v>50050</v>
      </c>
      <c r="G46" s="32">
        <v>36.43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45311</v>
      </c>
      <c r="B47" s="32">
        <v>541358</v>
      </c>
      <c r="C47" s="31" t="s">
        <v>1022</v>
      </c>
      <c r="D47" s="31" t="s">
        <v>1156</v>
      </c>
      <c r="E47" s="31" t="s">
        <v>573</v>
      </c>
      <c r="F47" s="86">
        <v>50200</v>
      </c>
      <c r="G47" s="32">
        <v>36.43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45311</v>
      </c>
      <c r="B48" s="32">
        <v>541358</v>
      </c>
      <c r="C48" s="31" t="s">
        <v>1022</v>
      </c>
      <c r="D48" s="31" t="s">
        <v>1157</v>
      </c>
      <c r="E48" s="31" t="s">
        <v>574</v>
      </c>
      <c r="F48" s="86">
        <v>50000</v>
      </c>
      <c r="G48" s="32">
        <v>36.43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45311</v>
      </c>
      <c r="B49" s="32">
        <v>541358</v>
      </c>
      <c r="C49" s="31" t="s">
        <v>1022</v>
      </c>
      <c r="D49" s="31" t="s">
        <v>1158</v>
      </c>
      <c r="E49" s="31" t="s">
        <v>574</v>
      </c>
      <c r="F49" s="86">
        <v>50000</v>
      </c>
      <c r="G49" s="32">
        <v>36.43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45311</v>
      </c>
      <c r="B50" s="32">
        <v>541358</v>
      </c>
      <c r="C50" s="31" t="s">
        <v>1022</v>
      </c>
      <c r="D50" s="31" t="s">
        <v>1159</v>
      </c>
      <c r="E50" s="31" t="s">
        <v>573</v>
      </c>
      <c r="F50" s="86">
        <v>47280</v>
      </c>
      <c r="G50" s="32">
        <v>36.43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45311</v>
      </c>
      <c r="B51" s="32">
        <v>541358</v>
      </c>
      <c r="C51" s="31" t="s">
        <v>1022</v>
      </c>
      <c r="D51" s="31" t="s">
        <v>1060</v>
      </c>
      <c r="E51" s="31" t="s">
        <v>574</v>
      </c>
      <c r="F51" s="86">
        <v>49396</v>
      </c>
      <c r="G51" s="32">
        <v>36.43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45311</v>
      </c>
      <c r="B52" s="32">
        <v>537582</v>
      </c>
      <c r="C52" s="31" t="s">
        <v>1160</v>
      </c>
      <c r="D52" s="31" t="s">
        <v>1059</v>
      </c>
      <c r="E52" s="31" t="s">
        <v>573</v>
      </c>
      <c r="F52" s="86">
        <v>130000</v>
      </c>
      <c r="G52" s="32">
        <v>6.19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45311</v>
      </c>
      <c r="B53" s="32">
        <v>537582</v>
      </c>
      <c r="C53" s="31" t="s">
        <v>1160</v>
      </c>
      <c r="D53" s="31" t="s">
        <v>1161</v>
      </c>
      <c r="E53" s="31" t="s">
        <v>573</v>
      </c>
      <c r="F53" s="86">
        <v>150000</v>
      </c>
      <c r="G53" s="32">
        <v>6.19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45311</v>
      </c>
      <c r="B54" s="32">
        <v>519152</v>
      </c>
      <c r="C54" s="31" t="s">
        <v>1162</v>
      </c>
      <c r="D54" s="31" t="s">
        <v>1163</v>
      </c>
      <c r="E54" s="31" t="s">
        <v>573</v>
      </c>
      <c r="F54" s="86">
        <v>9000</v>
      </c>
      <c r="G54" s="32">
        <v>3302.78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45311</v>
      </c>
      <c r="B55" s="32">
        <v>519152</v>
      </c>
      <c r="C55" s="31" t="s">
        <v>1162</v>
      </c>
      <c r="D55" s="31" t="s">
        <v>1164</v>
      </c>
      <c r="E55" s="31" t="s">
        <v>574</v>
      </c>
      <c r="F55" s="86">
        <v>9000</v>
      </c>
      <c r="G55" s="32">
        <v>3302.78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45311</v>
      </c>
      <c r="B56" s="32">
        <v>503675</v>
      </c>
      <c r="C56" s="31" t="s">
        <v>1165</v>
      </c>
      <c r="D56" s="31" t="s">
        <v>1166</v>
      </c>
      <c r="E56" s="31" t="s">
        <v>574</v>
      </c>
      <c r="F56" s="86">
        <v>246495</v>
      </c>
      <c r="G56" s="32">
        <v>1.01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45311</v>
      </c>
      <c r="B57" s="32">
        <v>519064</v>
      </c>
      <c r="C57" s="31" t="s">
        <v>1167</v>
      </c>
      <c r="D57" s="31" t="s">
        <v>1168</v>
      </c>
      <c r="E57" s="31" t="s">
        <v>574</v>
      </c>
      <c r="F57" s="86">
        <v>6000</v>
      </c>
      <c r="G57" s="32">
        <v>71.599999999999994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45311</v>
      </c>
      <c r="B58" s="32">
        <v>519064</v>
      </c>
      <c r="C58" s="31" t="s">
        <v>1167</v>
      </c>
      <c r="D58" s="31" t="s">
        <v>1169</v>
      </c>
      <c r="E58" s="31" t="s">
        <v>573</v>
      </c>
      <c r="F58" s="86">
        <v>5990</v>
      </c>
      <c r="G58" s="32">
        <v>71.599999999999994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45311</v>
      </c>
      <c r="B59" s="32" t="s">
        <v>1061</v>
      </c>
      <c r="C59" s="31" t="s">
        <v>1062</v>
      </c>
      <c r="D59" s="31" t="s">
        <v>575</v>
      </c>
      <c r="E59" s="31" t="s">
        <v>573</v>
      </c>
      <c r="F59" s="86">
        <v>70490</v>
      </c>
      <c r="G59" s="32">
        <v>782.18</v>
      </c>
      <c r="H59" s="32" t="s">
        <v>860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45311</v>
      </c>
      <c r="B60" s="32" t="s">
        <v>1131</v>
      </c>
      <c r="C60" s="31" t="s">
        <v>1170</v>
      </c>
      <c r="D60" s="31" t="s">
        <v>1132</v>
      </c>
      <c r="E60" s="31" t="s">
        <v>573</v>
      </c>
      <c r="F60" s="86">
        <v>24028</v>
      </c>
      <c r="G60" s="32">
        <v>45.8</v>
      </c>
      <c r="H60" s="32" t="s">
        <v>860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45311</v>
      </c>
      <c r="B61" s="32" t="s">
        <v>1131</v>
      </c>
      <c r="C61" s="31" t="s">
        <v>1170</v>
      </c>
      <c r="D61" s="31" t="s">
        <v>1133</v>
      </c>
      <c r="E61" s="31" t="s">
        <v>573</v>
      </c>
      <c r="F61" s="86">
        <v>4611</v>
      </c>
      <c r="G61" s="32">
        <v>46.43</v>
      </c>
      <c r="H61" s="32" t="s">
        <v>860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45311</v>
      </c>
      <c r="B62" s="32" t="s">
        <v>1107</v>
      </c>
      <c r="C62" s="31" t="s">
        <v>1108</v>
      </c>
      <c r="D62" s="31" t="s">
        <v>875</v>
      </c>
      <c r="E62" s="31" t="s">
        <v>573</v>
      </c>
      <c r="F62" s="86">
        <v>1000000</v>
      </c>
      <c r="G62" s="32">
        <v>12.55</v>
      </c>
      <c r="H62" s="32" t="s">
        <v>860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45311</v>
      </c>
      <c r="B63" s="32" t="s">
        <v>1107</v>
      </c>
      <c r="C63" s="31" t="s">
        <v>1108</v>
      </c>
      <c r="D63" s="31" t="s">
        <v>1171</v>
      </c>
      <c r="E63" s="31" t="s">
        <v>573</v>
      </c>
      <c r="F63" s="86">
        <v>1000000</v>
      </c>
      <c r="G63" s="32">
        <v>12.5</v>
      </c>
      <c r="H63" s="32" t="s">
        <v>860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45311</v>
      </c>
      <c r="B64" s="32" t="s">
        <v>1107</v>
      </c>
      <c r="C64" s="31" t="s">
        <v>1108</v>
      </c>
      <c r="D64" s="31" t="s">
        <v>1172</v>
      </c>
      <c r="E64" s="31" t="s">
        <v>573</v>
      </c>
      <c r="F64" s="86">
        <v>607458</v>
      </c>
      <c r="G64" s="32">
        <v>12.56</v>
      </c>
      <c r="H64" s="32" t="s">
        <v>860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45311</v>
      </c>
      <c r="B65" s="32" t="s">
        <v>1004</v>
      </c>
      <c r="C65" s="31" t="s">
        <v>1005</v>
      </c>
      <c r="D65" s="31" t="s">
        <v>1072</v>
      </c>
      <c r="E65" s="31" t="s">
        <v>573</v>
      </c>
      <c r="F65" s="86">
        <v>300000</v>
      </c>
      <c r="G65" s="32">
        <v>32.14</v>
      </c>
      <c r="H65" s="32" t="s">
        <v>860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45311</v>
      </c>
      <c r="B66" s="32" t="s">
        <v>1004</v>
      </c>
      <c r="C66" s="31" t="s">
        <v>1005</v>
      </c>
      <c r="D66" s="31" t="s">
        <v>1173</v>
      </c>
      <c r="E66" s="31" t="s">
        <v>573</v>
      </c>
      <c r="F66" s="86">
        <v>500000</v>
      </c>
      <c r="G66" s="32">
        <v>31.89</v>
      </c>
      <c r="H66" s="32" t="s">
        <v>860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45311</v>
      </c>
      <c r="B67" s="32" t="s">
        <v>1004</v>
      </c>
      <c r="C67" s="31" t="s">
        <v>1005</v>
      </c>
      <c r="D67" s="31" t="s">
        <v>1174</v>
      </c>
      <c r="E67" s="31" t="s">
        <v>573</v>
      </c>
      <c r="F67" s="86">
        <v>292192</v>
      </c>
      <c r="G67" s="32">
        <v>32.15</v>
      </c>
      <c r="H67" s="32" t="s">
        <v>860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45311</v>
      </c>
      <c r="B68" s="32" t="s">
        <v>1004</v>
      </c>
      <c r="C68" s="31" t="s">
        <v>1005</v>
      </c>
      <c r="D68" s="31" t="s">
        <v>1175</v>
      </c>
      <c r="E68" s="31" t="s">
        <v>573</v>
      </c>
      <c r="F68" s="86">
        <v>444491</v>
      </c>
      <c r="G68" s="32">
        <v>31.22</v>
      </c>
      <c r="H68" s="32" t="s">
        <v>860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45311</v>
      </c>
      <c r="B69" s="32" t="s">
        <v>1004</v>
      </c>
      <c r="C69" s="31" t="s">
        <v>1005</v>
      </c>
      <c r="D69" s="31" t="s">
        <v>1080</v>
      </c>
      <c r="E69" s="31" t="s">
        <v>573</v>
      </c>
      <c r="F69" s="86">
        <v>21000</v>
      </c>
      <c r="G69" s="32">
        <v>32.1</v>
      </c>
      <c r="H69" s="32" t="s">
        <v>860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45311</v>
      </c>
      <c r="B70" s="32" t="s">
        <v>1176</v>
      </c>
      <c r="C70" s="31" t="s">
        <v>1177</v>
      </c>
      <c r="D70" s="31" t="s">
        <v>575</v>
      </c>
      <c r="E70" s="31" t="s">
        <v>573</v>
      </c>
      <c r="F70" s="86">
        <v>426874</v>
      </c>
      <c r="G70" s="32">
        <v>72.180000000000007</v>
      </c>
      <c r="H70" s="32" t="s">
        <v>860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45311</v>
      </c>
      <c r="B71" s="32" t="s">
        <v>355</v>
      </c>
      <c r="C71" s="31" t="s">
        <v>1178</v>
      </c>
      <c r="D71" s="31" t="s">
        <v>575</v>
      </c>
      <c r="E71" s="31" t="s">
        <v>573</v>
      </c>
      <c r="F71" s="86">
        <v>213689</v>
      </c>
      <c r="G71" s="32">
        <v>2858.35</v>
      </c>
      <c r="H71" s="32" t="s">
        <v>860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45311</v>
      </c>
      <c r="B72" s="32" t="s">
        <v>1179</v>
      </c>
      <c r="C72" s="31" t="s">
        <v>1180</v>
      </c>
      <c r="D72" s="31" t="s">
        <v>1181</v>
      </c>
      <c r="E72" s="31" t="s">
        <v>573</v>
      </c>
      <c r="F72" s="86">
        <v>70000</v>
      </c>
      <c r="G72" s="32">
        <v>1862.15</v>
      </c>
      <c r="H72" s="32" t="s">
        <v>860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45311</v>
      </c>
      <c r="B73" s="32" t="s">
        <v>377</v>
      </c>
      <c r="C73" s="31" t="s">
        <v>1182</v>
      </c>
      <c r="D73" s="31" t="s">
        <v>575</v>
      </c>
      <c r="E73" s="31" t="s">
        <v>573</v>
      </c>
      <c r="F73" s="86">
        <v>2951456</v>
      </c>
      <c r="G73" s="32">
        <v>246.34</v>
      </c>
      <c r="H73" s="32" t="s">
        <v>860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45311</v>
      </c>
      <c r="B74" s="32" t="s">
        <v>788</v>
      </c>
      <c r="C74" s="31" t="s">
        <v>1183</v>
      </c>
      <c r="D74" s="31" t="s">
        <v>575</v>
      </c>
      <c r="E74" s="31" t="s">
        <v>573</v>
      </c>
      <c r="F74" s="86">
        <v>1479114</v>
      </c>
      <c r="G74" s="32">
        <v>166.11</v>
      </c>
      <c r="H74" s="32" t="s">
        <v>860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45311</v>
      </c>
      <c r="B75" s="32" t="s">
        <v>403</v>
      </c>
      <c r="C75" s="31" t="s">
        <v>1184</v>
      </c>
      <c r="D75" s="31" t="s">
        <v>575</v>
      </c>
      <c r="E75" s="31" t="s">
        <v>573</v>
      </c>
      <c r="F75" s="86">
        <v>2326597</v>
      </c>
      <c r="G75" s="32">
        <v>314.32</v>
      </c>
      <c r="H75" s="32" t="s">
        <v>860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45311</v>
      </c>
      <c r="B76" s="32" t="s">
        <v>1063</v>
      </c>
      <c r="C76" s="31" t="s">
        <v>1064</v>
      </c>
      <c r="D76" s="31" t="s">
        <v>1185</v>
      </c>
      <c r="E76" s="31" t="s">
        <v>573</v>
      </c>
      <c r="F76" s="86">
        <v>250000</v>
      </c>
      <c r="G76" s="32">
        <v>310</v>
      </c>
      <c r="H76" s="32" t="s">
        <v>860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45311</v>
      </c>
      <c r="B77" s="32" t="s">
        <v>405</v>
      </c>
      <c r="C77" s="31" t="s">
        <v>1186</v>
      </c>
      <c r="D77" s="31" t="s">
        <v>575</v>
      </c>
      <c r="E77" s="31" t="s">
        <v>573</v>
      </c>
      <c r="F77" s="86">
        <v>12154995</v>
      </c>
      <c r="G77" s="32">
        <v>97.23</v>
      </c>
      <c r="H77" s="32" t="s">
        <v>860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45311</v>
      </c>
      <c r="B78" s="32" t="s">
        <v>405</v>
      </c>
      <c r="C78" s="31" t="s">
        <v>1186</v>
      </c>
      <c r="D78" s="31" t="s">
        <v>878</v>
      </c>
      <c r="E78" s="31" t="s">
        <v>573</v>
      </c>
      <c r="F78" s="86">
        <v>9429824</v>
      </c>
      <c r="G78" s="32">
        <v>96.98</v>
      </c>
      <c r="H78" s="32" t="s">
        <v>860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45311</v>
      </c>
      <c r="B79" s="32" t="s">
        <v>1187</v>
      </c>
      <c r="C79" s="31" t="s">
        <v>1188</v>
      </c>
      <c r="D79" s="31" t="s">
        <v>575</v>
      </c>
      <c r="E79" s="31" t="s">
        <v>573</v>
      </c>
      <c r="F79" s="86">
        <v>847458</v>
      </c>
      <c r="G79" s="32">
        <v>187.46</v>
      </c>
      <c r="H79" s="32" t="s">
        <v>860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45311</v>
      </c>
      <c r="B80" s="32" t="s">
        <v>1065</v>
      </c>
      <c r="C80" s="31" t="s">
        <v>1066</v>
      </c>
      <c r="D80" s="31" t="s">
        <v>575</v>
      </c>
      <c r="E80" s="31" t="s">
        <v>573</v>
      </c>
      <c r="F80" s="86">
        <v>559738</v>
      </c>
      <c r="G80" s="32">
        <v>117.22</v>
      </c>
      <c r="H80" s="32" t="s">
        <v>860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45311</v>
      </c>
      <c r="B81" s="32" t="s">
        <v>1189</v>
      </c>
      <c r="C81" s="31" t="s">
        <v>1190</v>
      </c>
      <c r="D81" s="31" t="s">
        <v>1191</v>
      </c>
      <c r="E81" s="31" t="s">
        <v>573</v>
      </c>
      <c r="F81" s="86">
        <v>593393</v>
      </c>
      <c r="G81" s="32">
        <v>393.54</v>
      </c>
      <c r="H81" s="32" t="s">
        <v>860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45311</v>
      </c>
      <c r="B82" s="32" t="s">
        <v>828</v>
      </c>
      <c r="C82" s="31" t="s">
        <v>1067</v>
      </c>
      <c r="D82" s="31" t="s">
        <v>575</v>
      </c>
      <c r="E82" s="31" t="s">
        <v>573</v>
      </c>
      <c r="F82" s="86">
        <v>10979614</v>
      </c>
      <c r="G82" s="32">
        <v>252.27</v>
      </c>
      <c r="H82" s="32" t="s">
        <v>860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45311</v>
      </c>
      <c r="B83" s="32" t="s">
        <v>828</v>
      </c>
      <c r="C83" s="31" t="s">
        <v>1067</v>
      </c>
      <c r="D83" s="31" t="s">
        <v>878</v>
      </c>
      <c r="E83" s="31" t="s">
        <v>573</v>
      </c>
      <c r="F83" s="86">
        <v>6534502</v>
      </c>
      <c r="G83" s="32">
        <v>251.42</v>
      </c>
      <c r="H83" s="32" t="s">
        <v>860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45311</v>
      </c>
      <c r="B84" s="32" t="s">
        <v>1068</v>
      </c>
      <c r="C84" s="31" t="s">
        <v>1069</v>
      </c>
      <c r="D84" s="31" t="s">
        <v>575</v>
      </c>
      <c r="E84" s="31" t="s">
        <v>573</v>
      </c>
      <c r="F84" s="86">
        <v>1094807</v>
      </c>
      <c r="G84" s="32">
        <v>90.95</v>
      </c>
      <c r="H84" s="32" t="s">
        <v>860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45311</v>
      </c>
      <c r="B85" s="32" t="s">
        <v>1192</v>
      </c>
      <c r="C85" s="31" t="s">
        <v>1193</v>
      </c>
      <c r="D85" s="31" t="s">
        <v>575</v>
      </c>
      <c r="E85" s="31" t="s">
        <v>573</v>
      </c>
      <c r="F85" s="86">
        <v>707927</v>
      </c>
      <c r="G85" s="32">
        <v>136.52000000000001</v>
      </c>
      <c r="H85" s="32" t="s">
        <v>860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45311</v>
      </c>
      <c r="B86" s="32" t="s">
        <v>1028</v>
      </c>
      <c r="C86" s="31" t="s">
        <v>1029</v>
      </c>
      <c r="D86" s="31" t="s">
        <v>1194</v>
      </c>
      <c r="E86" s="31" t="s">
        <v>573</v>
      </c>
      <c r="F86" s="86">
        <v>1800000</v>
      </c>
      <c r="G86" s="32">
        <v>2.2000000000000002</v>
      </c>
      <c r="H86" s="32" t="s">
        <v>860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45311</v>
      </c>
      <c r="B87" s="32" t="s">
        <v>1028</v>
      </c>
      <c r="C87" s="31" t="s">
        <v>1029</v>
      </c>
      <c r="D87" s="31" t="s">
        <v>1031</v>
      </c>
      <c r="E87" s="31" t="s">
        <v>573</v>
      </c>
      <c r="F87" s="86">
        <v>1856323</v>
      </c>
      <c r="G87" s="32">
        <v>2.2000000000000002</v>
      </c>
      <c r="H87" s="32" t="s">
        <v>860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45311</v>
      </c>
      <c r="B88" s="32" t="s">
        <v>1028</v>
      </c>
      <c r="C88" s="31" t="s">
        <v>1029</v>
      </c>
      <c r="D88" s="31" t="s">
        <v>1195</v>
      </c>
      <c r="E88" s="31" t="s">
        <v>573</v>
      </c>
      <c r="F88" s="86">
        <v>2576566</v>
      </c>
      <c r="G88" s="32">
        <v>2.2400000000000002</v>
      </c>
      <c r="H88" s="32" t="s">
        <v>860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45311</v>
      </c>
      <c r="B89" s="32" t="s">
        <v>1002</v>
      </c>
      <c r="C89" s="31" t="s">
        <v>1003</v>
      </c>
      <c r="D89" s="31" t="s">
        <v>878</v>
      </c>
      <c r="E89" s="31" t="s">
        <v>573</v>
      </c>
      <c r="F89" s="86">
        <v>3246524</v>
      </c>
      <c r="G89" s="32">
        <v>37.65</v>
      </c>
      <c r="H89" s="32" t="s">
        <v>860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45311</v>
      </c>
      <c r="B90" s="32" t="s">
        <v>1002</v>
      </c>
      <c r="C90" s="31" t="s">
        <v>1003</v>
      </c>
      <c r="D90" s="31" t="s">
        <v>1196</v>
      </c>
      <c r="E90" s="31" t="s">
        <v>573</v>
      </c>
      <c r="F90" s="86">
        <v>2584536</v>
      </c>
      <c r="G90" s="32">
        <v>37.700000000000003</v>
      </c>
      <c r="H90" s="32" t="s">
        <v>860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45311</v>
      </c>
      <c r="B91" s="32" t="s">
        <v>1002</v>
      </c>
      <c r="C91" s="31" t="s">
        <v>1003</v>
      </c>
      <c r="D91" s="31" t="s">
        <v>575</v>
      </c>
      <c r="E91" s="31" t="s">
        <v>573</v>
      </c>
      <c r="F91" s="86">
        <v>3832326</v>
      </c>
      <c r="G91" s="32">
        <v>37.799999999999997</v>
      </c>
      <c r="H91" s="32" t="s">
        <v>860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45311</v>
      </c>
      <c r="B92" s="32" t="s">
        <v>464</v>
      </c>
      <c r="C92" s="31" t="s">
        <v>1083</v>
      </c>
      <c r="D92" s="31" t="s">
        <v>575</v>
      </c>
      <c r="E92" s="31" t="s">
        <v>573</v>
      </c>
      <c r="F92" s="86">
        <v>9202718</v>
      </c>
      <c r="G92" s="32">
        <v>100.7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45311</v>
      </c>
      <c r="B93" s="32" t="s">
        <v>464</v>
      </c>
      <c r="C93" s="31" t="s">
        <v>1083</v>
      </c>
      <c r="D93" s="31" t="s">
        <v>878</v>
      </c>
      <c r="E93" s="31" t="s">
        <v>573</v>
      </c>
      <c r="F93" s="86">
        <v>9699586</v>
      </c>
      <c r="G93" s="32">
        <v>100.04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45311</v>
      </c>
      <c r="B94" s="32" t="s">
        <v>1197</v>
      </c>
      <c r="C94" s="31" t="s">
        <v>1198</v>
      </c>
      <c r="D94" s="31" t="s">
        <v>878</v>
      </c>
      <c r="E94" s="31" t="s">
        <v>573</v>
      </c>
      <c r="F94" s="86">
        <v>2197635</v>
      </c>
      <c r="G94" s="32">
        <v>120.46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45311</v>
      </c>
      <c r="B95" s="32" t="s">
        <v>1197</v>
      </c>
      <c r="C95" s="31" t="s">
        <v>1198</v>
      </c>
      <c r="D95" s="31" t="s">
        <v>575</v>
      </c>
      <c r="E95" s="31" t="s">
        <v>573</v>
      </c>
      <c r="F95" s="86">
        <v>3061315</v>
      </c>
      <c r="G95" s="32">
        <v>121.34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45311</v>
      </c>
      <c r="B96" s="32" t="s">
        <v>1199</v>
      </c>
      <c r="C96" s="31" t="s">
        <v>1200</v>
      </c>
      <c r="D96" s="31" t="s">
        <v>575</v>
      </c>
      <c r="E96" s="31" t="s">
        <v>573</v>
      </c>
      <c r="F96" s="86">
        <v>1582235</v>
      </c>
      <c r="G96" s="32">
        <v>131.08000000000001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45311</v>
      </c>
      <c r="B97" s="32" t="s">
        <v>1201</v>
      </c>
      <c r="C97" s="31" t="s">
        <v>1202</v>
      </c>
      <c r="D97" s="31" t="s">
        <v>1203</v>
      </c>
      <c r="E97" s="31" t="s">
        <v>573</v>
      </c>
      <c r="F97" s="86">
        <v>300000</v>
      </c>
      <c r="G97" s="32">
        <v>58.28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45311</v>
      </c>
      <c r="B98" s="32" t="s">
        <v>1087</v>
      </c>
      <c r="C98" s="31" t="s">
        <v>1088</v>
      </c>
      <c r="D98" s="31" t="s">
        <v>575</v>
      </c>
      <c r="E98" s="31" t="s">
        <v>573</v>
      </c>
      <c r="F98" s="86">
        <v>1148785</v>
      </c>
      <c r="G98" s="32">
        <v>55.56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45311</v>
      </c>
      <c r="B99" s="32" t="s">
        <v>939</v>
      </c>
      <c r="C99" s="31" t="s">
        <v>940</v>
      </c>
      <c r="D99" s="31" t="s">
        <v>1204</v>
      </c>
      <c r="E99" s="31" t="s">
        <v>573</v>
      </c>
      <c r="F99" s="86">
        <v>1714806</v>
      </c>
      <c r="G99" s="32">
        <v>62.9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45311</v>
      </c>
      <c r="B100" s="32" t="s">
        <v>939</v>
      </c>
      <c r="C100" s="31" t="s">
        <v>940</v>
      </c>
      <c r="D100" s="31" t="s">
        <v>1081</v>
      </c>
      <c r="E100" s="31" t="s">
        <v>573</v>
      </c>
      <c r="F100" s="86">
        <v>857119</v>
      </c>
      <c r="G100" s="32">
        <v>63.11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45311</v>
      </c>
      <c r="B101" s="32" t="s">
        <v>939</v>
      </c>
      <c r="C101" s="31" t="s">
        <v>940</v>
      </c>
      <c r="D101" s="31" t="s">
        <v>1091</v>
      </c>
      <c r="E101" s="31" t="s">
        <v>573</v>
      </c>
      <c r="F101" s="86">
        <v>1023910</v>
      </c>
      <c r="G101" s="32">
        <v>62.71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45311</v>
      </c>
      <c r="B102" s="32" t="s">
        <v>939</v>
      </c>
      <c r="C102" s="31" t="s">
        <v>940</v>
      </c>
      <c r="D102" s="31" t="s">
        <v>878</v>
      </c>
      <c r="E102" s="31" t="s">
        <v>573</v>
      </c>
      <c r="F102" s="86">
        <v>848047</v>
      </c>
      <c r="G102" s="32">
        <v>63.73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45311</v>
      </c>
      <c r="B103" s="32" t="s">
        <v>1205</v>
      </c>
      <c r="C103" s="31" t="s">
        <v>1206</v>
      </c>
      <c r="D103" s="31" t="s">
        <v>1207</v>
      </c>
      <c r="E103" s="31" t="s">
        <v>573</v>
      </c>
      <c r="F103" s="86">
        <v>21000</v>
      </c>
      <c r="G103" s="32">
        <v>145.87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45311</v>
      </c>
      <c r="B104" s="32" t="s">
        <v>1098</v>
      </c>
      <c r="C104" s="31" t="s">
        <v>1099</v>
      </c>
      <c r="D104" s="31" t="s">
        <v>575</v>
      </c>
      <c r="E104" s="31" t="s">
        <v>573</v>
      </c>
      <c r="F104" s="86">
        <v>2351647</v>
      </c>
      <c r="G104" s="32">
        <v>425.9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45311</v>
      </c>
      <c r="B105" s="32" t="s">
        <v>207</v>
      </c>
      <c r="C105" s="31" t="s">
        <v>1208</v>
      </c>
      <c r="D105" s="31" t="s">
        <v>575</v>
      </c>
      <c r="E105" s="31" t="s">
        <v>573</v>
      </c>
      <c r="F105" s="86">
        <v>2807096</v>
      </c>
      <c r="G105" s="32">
        <v>161.08000000000001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45311</v>
      </c>
      <c r="B106" s="32" t="s">
        <v>1209</v>
      </c>
      <c r="C106" s="31" t="s">
        <v>1210</v>
      </c>
      <c r="D106" s="31" t="s">
        <v>1092</v>
      </c>
      <c r="E106" s="31" t="s">
        <v>573</v>
      </c>
      <c r="F106" s="86">
        <v>13323669</v>
      </c>
      <c r="G106" s="32">
        <v>45.81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45311</v>
      </c>
      <c r="B107" s="32" t="s">
        <v>1209</v>
      </c>
      <c r="C107" s="31" t="s">
        <v>1210</v>
      </c>
      <c r="D107" s="31" t="s">
        <v>1023</v>
      </c>
      <c r="E107" s="31" t="s">
        <v>573</v>
      </c>
      <c r="F107" s="86">
        <v>1502473</v>
      </c>
      <c r="G107" s="32">
        <v>45.04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45311</v>
      </c>
      <c r="B108" s="32" t="s">
        <v>1209</v>
      </c>
      <c r="C108" s="31" t="s">
        <v>1210</v>
      </c>
      <c r="D108" s="31" t="s">
        <v>1211</v>
      </c>
      <c r="E108" s="31" t="s">
        <v>573</v>
      </c>
      <c r="F108" s="86">
        <v>3776991</v>
      </c>
      <c r="G108" s="32">
        <v>47.23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45311</v>
      </c>
      <c r="B109" s="32" t="s">
        <v>1209</v>
      </c>
      <c r="C109" s="31" t="s">
        <v>1210</v>
      </c>
      <c r="D109" s="31" t="s">
        <v>575</v>
      </c>
      <c r="E109" s="31" t="s">
        <v>573</v>
      </c>
      <c r="F109" s="86">
        <v>5920393</v>
      </c>
      <c r="G109" s="32">
        <v>44.93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45311</v>
      </c>
      <c r="B110" s="32" t="s">
        <v>1212</v>
      </c>
      <c r="C110" s="31" t="s">
        <v>1213</v>
      </c>
      <c r="D110" s="31" t="s">
        <v>575</v>
      </c>
      <c r="E110" s="31" t="s">
        <v>573</v>
      </c>
      <c r="F110" s="86">
        <v>288923</v>
      </c>
      <c r="G110" s="32">
        <v>125.52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45311</v>
      </c>
      <c r="B111" s="32" t="s">
        <v>488</v>
      </c>
      <c r="C111" s="31" t="s">
        <v>1214</v>
      </c>
      <c r="D111" s="31" t="s">
        <v>575</v>
      </c>
      <c r="E111" s="31" t="s">
        <v>573</v>
      </c>
      <c r="F111" s="86">
        <v>1978146</v>
      </c>
      <c r="G111" s="32">
        <v>606.19000000000005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45311</v>
      </c>
      <c r="B112" s="32" t="s">
        <v>1215</v>
      </c>
      <c r="C112" s="31" t="s">
        <v>1216</v>
      </c>
      <c r="D112" s="31" t="s">
        <v>1217</v>
      </c>
      <c r="E112" s="31" t="s">
        <v>573</v>
      </c>
      <c r="F112" s="86">
        <v>22400</v>
      </c>
      <c r="G112" s="32">
        <v>66.7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45311</v>
      </c>
      <c r="B113" s="32" t="s">
        <v>1218</v>
      </c>
      <c r="C113" s="31" t="s">
        <v>1219</v>
      </c>
      <c r="D113" s="31" t="s">
        <v>575</v>
      </c>
      <c r="E113" s="31" t="s">
        <v>573</v>
      </c>
      <c r="F113" s="86">
        <v>1562658</v>
      </c>
      <c r="G113" s="32">
        <v>32.75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45311</v>
      </c>
      <c r="B114" s="32" t="s">
        <v>1220</v>
      </c>
      <c r="C114" s="31" t="s">
        <v>1221</v>
      </c>
      <c r="D114" s="31" t="s">
        <v>575</v>
      </c>
      <c r="E114" s="31" t="s">
        <v>573</v>
      </c>
      <c r="F114" s="86">
        <v>1751975</v>
      </c>
      <c r="G114" s="32">
        <v>82.12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45311</v>
      </c>
      <c r="B115" s="32" t="s">
        <v>1222</v>
      </c>
      <c r="C115" s="31" t="s">
        <v>1223</v>
      </c>
      <c r="D115" s="31" t="s">
        <v>575</v>
      </c>
      <c r="E115" s="31" t="s">
        <v>573</v>
      </c>
      <c r="F115" s="86">
        <v>397310</v>
      </c>
      <c r="G115" s="32">
        <v>177.57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45311</v>
      </c>
      <c r="B116" s="32" t="s">
        <v>1224</v>
      </c>
      <c r="C116" s="31" t="s">
        <v>1225</v>
      </c>
      <c r="D116" s="31" t="s">
        <v>1226</v>
      </c>
      <c r="E116" s="31" t="s">
        <v>573</v>
      </c>
      <c r="F116" s="86">
        <v>52000</v>
      </c>
      <c r="G116" s="32">
        <v>381.88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45311</v>
      </c>
      <c r="B117" s="32" t="s">
        <v>1227</v>
      </c>
      <c r="C117" s="31" t="s">
        <v>1228</v>
      </c>
      <c r="D117" s="31" t="s">
        <v>575</v>
      </c>
      <c r="E117" s="31" t="s">
        <v>573</v>
      </c>
      <c r="F117" s="86">
        <v>972775</v>
      </c>
      <c r="G117" s="32">
        <v>116.88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45311</v>
      </c>
      <c r="B118" s="32" t="s">
        <v>1229</v>
      </c>
      <c r="C118" s="31" t="s">
        <v>1230</v>
      </c>
      <c r="D118" s="31" t="s">
        <v>575</v>
      </c>
      <c r="E118" s="31" t="s">
        <v>573</v>
      </c>
      <c r="F118" s="86">
        <v>3263340</v>
      </c>
      <c r="G118" s="32">
        <v>217.48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45311</v>
      </c>
      <c r="B119" s="32" t="s">
        <v>1231</v>
      </c>
      <c r="C119" s="31" t="s">
        <v>1232</v>
      </c>
      <c r="D119" s="31" t="s">
        <v>1233</v>
      </c>
      <c r="E119" s="31" t="s">
        <v>573</v>
      </c>
      <c r="F119" s="86">
        <v>500000</v>
      </c>
      <c r="G119" s="32">
        <v>184.94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45311</v>
      </c>
      <c r="B120" s="32" t="s">
        <v>1231</v>
      </c>
      <c r="C120" s="31" t="s">
        <v>1232</v>
      </c>
      <c r="D120" s="31" t="s">
        <v>1234</v>
      </c>
      <c r="E120" s="31" t="s">
        <v>573</v>
      </c>
      <c r="F120" s="86">
        <v>662176</v>
      </c>
      <c r="G120" s="32">
        <v>195.72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45311</v>
      </c>
      <c r="B121" s="32" t="s">
        <v>1231</v>
      </c>
      <c r="C121" s="31" t="s">
        <v>1232</v>
      </c>
      <c r="D121" s="31" t="s">
        <v>1235</v>
      </c>
      <c r="E121" s="31" t="s">
        <v>573</v>
      </c>
      <c r="F121" s="86">
        <v>550000</v>
      </c>
      <c r="G121" s="32">
        <v>192.93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45311</v>
      </c>
      <c r="B122" s="32" t="s">
        <v>1231</v>
      </c>
      <c r="C122" s="31" t="s">
        <v>1232</v>
      </c>
      <c r="D122" s="31" t="s">
        <v>1236</v>
      </c>
      <c r="E122" s="31" t="s">
        <v>573</v>
      </c>
      <c r="F122" s="86">
        <v>2100000</v>
      </c>
      <c r="G122" s="32">
        <v>187.7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45311</v>
      </c>
      <c r="B123" s="32" t="s">
        <v>1231</v>
      </c>
      <c r="C123" s="31" t="s">
        <v>1232</v>
      </c>
      <c r="D123" s="31" t="s">
        <v>1237</v>
      </c>
      <c r="E123" s="31" t="s">
        <v>573</v>
      </c>
      <c r="F123" s="86">
        <v>511600</v>
      </c>
      <c r="G123" s="32">
        <v>199.57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45311</v>
      </c>
      <c r="B124" s="32" t="s">
        <v>1231</v>
      </c>
      <c r="C124" s="31" t="s">
        <v>1232</v>
      </c>
      <c r="D124" s="31" t="s">
        <v>878</v>
      </c>
      <c r="E124" s="31" t="s">
        <v>573</v>
      </c>
      <c r="F124" s="86">
        <v>493346</v>
      </c>
      <c r="G124" s="32">
        <v>191.11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45311</v>
      </c>
      <c r="B125" s="32" t="s">
        <v>1238</v>
      </c>
      <c r="C125" s="31" t="s">
        <v>1239</v>
      </c>
      <c r="D125" s="31" t="s">
        <v>575</v>
      </c>
      <c r="E125" s="31" t="s">
        <v>573</v>
      </c>
      <c r="F125" s="86">
        <v>227717</v>
      </c>
      <c r="G125" s="32">
        <v>248.62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45311</v>
      </c>
      <c r="B126" s="32" t="s">
        <v>1061</v>
      </c>
      <c r="C126" s="31" t="s">
        <v>1062</v>
      </c>
      <c r="D126" s="31" t="s">
        <v>575</v>
      </c>
      <c r="E126" s="31" t="s">
        <v>574</v>
      </c>
      <c r="F126" s="86">
        <v>70490</v>
      </c>
      <c r="G126" s="32">
        <v>782.62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45311</v>
      </c>
      <c r="B127" s="32" t="s">
        <v>1131</v>
      </c>
      <c r="C127" s="31" t="s">
        <v>1170</v>
      </c>
      <c r="D127" s="31" t="s">
        <v>1132</v>
      </c>
      <c r="E127" s="31" t="s">
        <v>574</v>
      </c>
      <c r="F127" s="86">
        <v>639</v>
      </c>
      <c r="G127" s="32">
        <v>47.14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45311</v>
      </c>
      <c r="B128" s="32" t="s">
        <v>1131</v>
      </c>
      <c r="C128" s="31" t="s">
        <v>1170</v>
      </c>
      <c r="D128" s="31" t="s">
        <v>1133</v>
      </c>
      <c r="E128" s="31" t="s">
        <v>574</v>
      </c>
      <c r="F128" s="86">
        <v>33690</v>
      </c>
      <c r="G128" s="32">
        <v>45.51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45311</v>
      </c>
      <c r="B129" s="32" t="s">
        <v>1107</v>
      </c>
      <c r="C129" s="31" t="s">
        <v>1108</v>
      </c>
      <c r="D129" s="31" t="s">
        <v>1240</v>
      </c>
      <c r="E129" s="31" t="s">
        <v>574</v>
      </c>
      <c r="F129" s="86">
        <v>3054000</v>
      </c>
      <c r="G129" s="32">
        <v>12.52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45311</v>
      </c>
      <c r="B130" s="32" t="s">
        <v>1107</v>
      </c>
      <c r="C130" s="31" t="s">
        <v>1108</v>
      </c>
      <c r="D130" s="31" t="s">
        <v>1241</v>
      </c>
      <c r="E130" s="31" t="s">
        <v>574</v>
      </c>
      <c r="F130" s="86">
        <v>1464000</v>
      </c>
      <c r="G130" s="32">
        <v>12.57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45311</v>
      </c>
      <c r="B131" s="32" t="s">
        <v>1004</v>
      </c>
      <c r="C131" s="31" t="s">
        <v>1005</v>
      </c>
      <c r="D131" s="31" t="s">
        <v>1174</v>
      </c>
      <c r="E131" s="31" t="s">
        <v>574</v>
      </c>
      <c r="F131" s="86">
        <v>242192</v>
      </c>
      <c r="G131" s="32">
        <v>32.119999999999997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45311</v>
      </c>
      <c r="B132" s="32" t="s">
        <v>1004</v>
      </c>
      <c r="C132" s="31" t="s">
        <v>1005</v>
      </c>
      <c r="D132" s="31" t="s">
        <v>1072</v>
      </c>
      <c r="E132" s="31" t="s">
        <v>574</v>
      </c>
      <c r="F132" s="86">
        <v>200000</v>
      </c>
      <c r="G132" s="32">
        <v>31.26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45311</v>
      </c>
      <c r="B133" s="32" t="s">
        <v>1004</v>
      </c>
      <c r="C133" s="31" t="s">
        <v>1005</v>
      </c>
      <c r="D133" s="31" t="s">
        <v>1080</v>
      </c>
      <c r="E133" s="31" t="s">
        <v>574</v>
      </c>
      <c r="F133" s="86">
        <v>357000</v>
      </c>
      <c r="G133" s="32">
        <v>31.78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45311</v>
      </c>
      <c r="B134" s="32" t="s">
        <v>1004</v>
      </c>
      <c r="C134" s="31" t="s">
        <v>1005</v>
      </c>
      <c r="D134" s="31" t="s">
        <v>1175</v>
      </c>
      <c r="E134" s="31" t="s">
        <v>574</v>
      </c>
      <c r="F134" s="86">
        <v>459491</v>
      </c>
      <c r="G134" s="32">
        <v>31.36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45311</v>
      </c>
      <c r="B135" s="32" t="s">
        <v>1176</v>
      </c>
      <c r="C135" s="31" t="s">
        <v>1177</v>
      </c>
      <c r="D135" s="31" t="s">
        <v>575</v>
      </c>
      <c r="E135" s="31" t="s">
        <v>574</v>
      </c>
      <c r="F135" s="86">
        <v>426874</v>
      </c>
      <c r="G135" s="32">
        <v>72.28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45311</v>
      </c>
      <c r="B136" s="32" t="s">
        <v>355</v>
      </c>
      <c r="C136" s="31" t="s">
        <v>1178</v>
      </c>
      <c r="D136" s="31" t="s">
        <v>575</v>
      </c>
      <c r="E136" s="31" t="s">
        <v>574</v>
      </c>
      <c r="F136" s="86">
        <v>213689</v>
      </c>
      <c r="G136" s="32">
        <v>2859.22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45311</v>
      </c>
      <c r="B137" s="32" t="s">
        <v>377</v>
      </c>
      <c r="C137" s="31" t="s">
        <v>1182</v>
      </c>
      <c r="D137" s="31" t="s">
        <v>575</v>
      </c>
      <c r="E137" s="31" t="s">
        <v>574</v>
      </c>
      <c r="F137" s="86">
        <v>2951456</v>
      </c>
      <c r="G137" s="32">
        <v>246.45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45311</v>
      </c>
      <c r="B138" s="32" t="s">
        <v>788</v>
      </c>
      <c r="C138" s="31" t="s">
        <v>1183</v>
      </c>
      <c r="D138" s="31" t="s">
        <v>575</v>
      </c>
      <c r="E138" s="31" t="s">
        <v>574</v>
      </c>
      <c r="F138" s="86">
        <v>1479114</v>
      </c>
      <c r="G138" s="32">
        <v>166.11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45311</v>
      </c>
      <c r="B139" s="32" t="s">
        <v>403</v>
      </c>
      <c r="C139" s="31" t="s">
        <v>1184</v>
      </c>
      <c r="D139" s="31" t="s">
        <v>575</v>
      </c>
      <c r="E139" s="31" t="s">
        <v>574</v>
      </c>
      <c r="F139" s="86">
        <v>2326597</v>
      </c>
      <c r="G139" s="32">
        <v>314.44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45311</v>
      </c>
      <c r="B140" s="32" t="s">
        <v>405</v>
      </c>
      <c r="C140" s="31" t="s">
        <v>1186</v>
      </c>
      <c r="D140" s="31" t="s">
        <v>878</v>
      </c>
      <c r="E140" s="31" t="s">
        <v>574</v>
      </c>
      <c r="F140" s="86">
        <v>9592843</v>
      </c>
      <c r="G140" s="32">
        <v>96.97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45311</v>
      </c>
      <c r="B141" s="32" t="s">
        <v>405</v>
      </c>
      <c r="C141" s="31" t="s">
        <v>1186</v>
      </c>
      <c r="D141" s="31" t="s">
        <v>575</v>
      </c>
      <c r="E141" s="31" t="s">
        <v>574</v>
      </c>
      <c r="F141" s="86">
        <v>12154995</v>
      </c>
      <c r="G141" s="32">
        <v>97.24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45311</v>
      </c>
      <c r="B142" s="32" t="s">
        <v>1187</v>
      </c>
      <c r="C142" s="31" t="s">
        <v>1188</v>
      </c>
      <c r="D142" s="31" t="s">
        <v>575</v>
      </c>
      <c r="E142" s="31" t="s">
        <v>574</v>
      </c>
      <c r="F142" s="86">
        <v>847458</v>
      </c>
      <c r="G142" s="32">
        <v>187.49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45311</v>
      </c>
      <c r="B143" s="32" t="s">
        <v>1065</v>
      </c>
      <c r="C143" s="31" t="s">
        <v>1066</v>
      </c>
      <c r="D143" s="31" t="s">
        <v>575</v>
      </c>
      <c r="E143" s="31" t="s">
        <v>574</v>
      </c>
      <c r="F143" s="86">
        <v>559738</v>
      </c>
      <c r="G143" s="32">
        <v>117.33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45311</v>
      </c>
      <c r="B144" s="32" t="s">
        <v>1189</v>
      </c>
      <c r="C144" s="31" t="s">
        <v>1190</v>
      </c>
      <c r="D144" s="31" t="s">
        <v>1191</v>
      </c>
      <c r="E144" s="31" t="s">
        <v>574</v>
      </c>
      <c r="F144" s="86">
        <v>593393</v>
      </c>
      <c r="G144" s="32">
        <v>393.89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45311</v>
      </c>
      <c r="B145" s="32" t="s">
        <v>828</v>
      </c>
      <c r="C145" s="31" t="s">
        <v>1067</v>
      </c>
      <c r="D145" s="31" t="s">
        <v>575</v>
      </c>
      <c r="E145" s="31" t="s">
        <v>574</v>
      </c>
      <c r="F145" s="86">
        <v>10979614</v>
      </c>
      <c r="G145" s="32">
        <v>252.45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45311</v>
      </c>
      <c r="B146" s="32" t="s">
        <v>828</v>
      </c>
      <c r="C146" s="31" t="s">
        <v>1067</v>
      </c>
      <c r="D146" s="31" t="s">
        <v>878</v>
      </c>
      <c r="E146" s="31" t="s">
        <v>574</v>
      </c>
      <c r="F146" s="86">
        <v>6237410</v>
      </c>
      <c r="G146" s="32">
        <v>251.96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45311</v>
      </c>
      <c r="B147" s="32" t="s">
        <v>1068</v>
      </c>
      <c r="C147" s="31" t="s">
        <v>1069</v>
      </c>
      <c r="D147" s="31" t="s">
        <v>575</v>
      </c>
      <c r="E147" s="31" t="s">
        <v>574</v>
      </c>
      <c r="F147" s="86">
        <v>1094807</v>
      </c>
      <c r="G147" s="32">
        <v>90.91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45311</v>
      </c>
      <c r="B148" s="32" t="s">
        <v>1192</v>
      </c>
      <c r="C148" s="31" t="s">
        <v>1193</v>
      </c>
      <c r="D148" s="31" t="s">
        <v>575</v>
      </c>
      <c r="E148" s="31" t="s">
        <v>574</v>
      </c>
      <c r="F148" s="86">
        <v>707927</v>
      </c>
      <c r="G148" s="32">
        <v>136.66999999999999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45311</v>
      </c>
      <c r="B149" s="32" t="s">
        <v>1028</v>
      </c>
      <c r="C149" s="31" t="s">
        <v>1029</v>
      </c>
      <c r="D149" s="31" t="s">
        <v>1195</v>
      </c>
      <c r="E149" s="31" t="s">
        <v>574</v>
      </c>
      <c r="F149" s="86">
        <v>2576631</v>
      </c>
      <c r="G149" s="32">
        <v>2.2200000000000002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45311</v>
      </c>
      <c r="B150" s="32" t="s">
        <v>1028</v>
      </c>
      <c r="C150" s="31" t="s">
        <v>1029</v>
      </c>
      <c r="D150" s="31" t="s">
        <v>1031</v>
      </c>
      <c r="E150" s="31" t="s">
        <v>574</v>
      </c>
      <c r="F150" s="86">
        <v>2575110</v>
      </c>
      <c r="G150" s="32">
        <v>2.23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45311</v>
      </c>
      <c r="B151" s="32" t="s">
        <v>1028</v>
      </c>
      <c r="C151" s="31" t="s">
        <v>1029</v>
      </c>
      <c r="D151" s="31" t="s">
        <v>1242</v>
      </c>
      <c r="E151" s="31" t="s">
        <v>574</v>
      </c>
      <c r="F151" s="86">
        <v>1960100</v>
      </c>
      <c r="G151" s="32">
        <v>2.19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45311</v>
      </c>
      <c r="B152" s="32" t="s">
        <v>1002</v>
      </c>
      <c r="C152" s="31" t="s">
        <v>1003</v>
      </c>
      <c r="D152" s="31" t="s">
        <v>575</v>
      </c>
      <c r="E152" s="31" t="s">
        <v>574</v>
      </c>
      <c r="F152" s="86">
        <v>3832326</v>
      </c>
      <c r="G152" s="32">
        <v>37.840000000000003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45311</v>
      </c>
      <c r="B153" s="32" t="s">
        <v>1002</v>
      </c>
      <c r="C153" s="31" t="s">
        <v>1003</v>
      </c>
      <c r="D153" s="31" t="s">
        <v>1196</v>
      </c>
      <c r="E153" s="31" t="s">
        <v>574</v>
      </c>
      <c r="F153" s="86">
        <v>1908036</v>
      </c>
      <c r="G153" s="32">
        <v>37.770000000000003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45311</v>
      </c>
      <c r="B154" s="32" t="s">
        <v>1002</v>
      </c>
      <c r="C154" s="31" t="s">
        <v>1003</v>
      </c>
      <c r="D154" s="31" t="s">
        <v>878</v>
      </c>
      <c r="E154" s="31" t="s">
        <v>574</v>
      </c>
      <c r="F154" s="86">
        <v>3467822</v>
      </c>
      <c r="G154" s="32">
        <v>37.659999999999997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45311</v>
      </c>
      <c r="B155" s="32" t="s">
        <v>464</v>
      </c>
      <c r="C155" s="31" t="s">
        <v>1083</v>
      </c>
      <c r="D155" s="31" t="s">
        <v>878</v>
      </c>
      <c r="E155" s="31" t="s">
        <v>574</v>
      </c>
      <c r="F155" s="86">
        <v>9568172</v>
      </c>
      <c r="G155" s="32">
        <v>100.04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45311</v>
      </c>
      <c r="B156" s="32" t="s">
        <v>464</v>
      </c>
      <c r="C156" s="31" t="s">
        <v>1083</v>
      </c>
      <c r="D156" s="31" t="s">
        <v>575</v>
      </c>
      <c r="E156" s="31" t="s">
        <v>574</v>
      </c>
      <c r="F156" s="86">
        <v>9202718</v>
      </c>
      <c r="G156" s="32">
        <v>100.7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45311</v>
      </c>
      <c r="B157" s="32" t="s">
        <v>1197</v>
      </c>
      <c r="C157" s="31" t="s">
        <v>1198</v>
      </c>
      <c r="D157" s="31" t="s">
        <v>575</v>
      </c>
      <c r="E157" s="31" t="s">
        <v>574</v>
      </c>
      <c r="F157" s="86">
        <v>3061315</v>
      </c>
      <c r="G157" s="32">
        <v>121.38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45311</v>
      </c>
      <c r="B158" s="32" t="s">
        <v>1197</v>
      </c>
      <c r="C158" s="31" t="s">
        <v>1198</v>
      </c>
      <c r="D158" s="31" t="s">
        <v>878</v>
      </c>
      <c r="E158" s="31" t="s">
        <v>574</v>
      </c>
      <c r="F158" s="86">
        <v>2614482</v>
      </c>
      <c r="G158" s="32">
        <v>120.51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45311</v>
      </c>
      <c r="B159" s="32" t="s">
        <v>1199</v>
      </c>
      <c r="C159" s="31" t="s">
        <v>1200</v>
      </c>
      <c r="D159" s="31" t="s">
        <v>575</v>
      </c>
      <c r="E159" s="31" t="s">
        <v>574</v>
      </c>
      <c r="F159" s="86">
        <v>1582235</v>
      </c>
      <c r="G159" s="32">
        <v>131.07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45311</v>
      </c>
      <c r="B160" s="32" t="s">
        <v>1087</v>
      </c>
      <c r="C160" s="31" t="s">
        <v>1088</v>
      </c>
      <c r="D160" s="31" t="s">
        <v>575</v>
      </c>
      <c r="E160" s="31" t="s">
        <v>574</v>
      </c>
      <c r="F160" s="86">
        <v>1148785</v>
      </c>
      <c r="G160" s="32">
        <v>55.58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45311</v>
      </c>
      <c r="B161" s="32" t="s">
        <v>939</v>
      </c>
      <c r="C161" s="31" t="s">
        <v>940</v>
      </c>
      <c r="D161" s="31" t="s">
        <v>1204</v>
      </c>
      <c r="E161" s="31" t="s">
        <v>574</v>
      </c>
      <c r="F161" s="86">
        <v>1714306</v>
      </c>
      <c r="G161" s="32">
        <v>62.83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45311</v>
      </c>
      <c r="B162" s="32" t="s">
        <v>939</v>
      </c>
      <c r="C162" s="31" t="s">
        <v>940</v>
      </c>
      <c r="D162" s="31" t="s">
        <v>1081</v>
      </c>
      <c r="E162" s="31" t="s">
        <v>574</v>
      </c>
      <c r="F162" s="86">
        <v>857119</v>
      </c>
      <c r="G162" s="32">
        <v>62.98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45311</v>
      </c>
      <c r="B163" s="32" t="s">
        <v>939</v>
      </c>
      <c r="C163" s="31" t="s">
        <v>940</v>
      </c>
      <c r="D163" s="31" t="s">
        <v>1091</v>
      </c>
      <c r="E163" s="31" t="s">
        <v>574</v>
      </c>
      <c r="F163" s="86">
        <v>474491</v>
      </c>
      <c r="G163" s="32">
        <v>63.27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45311</v>
      </c>
      <c r="B164" s="32" t="s">
        <v>939</v>
      </c>
      <c r="C164" s="31" t="s">
        <v>940</v>
      </c>
      <c r="D164" s="31" t="s">
        <v>878</v>
      </c>
      <c r="E164" s="31" t="s">
        <v>574</v>
      </c>
      <c r="F164" s="86">
        <v>848047</v>
      </c>
      <c r="G164" s="32">
        <v>63.69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45311</v>
      </c>
      <c r="B165" s="32" t="s">
        <v>1098</v>
      </c>
      <c r="C165" s="31" t="s">
        <v>1099</v>
      </c>
      <c r="D165" s="31" t="s">
        <v>575</v>
      </c>
      <c r="E165" s="31" t="s">
        <v>574</v>
      </c>
      <c r="F165" s="86">
        <v>2351647</v>
      </c>
      <c r="G165" s="32">
        <v>426.29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45311</v>
      </c>
      <c r="B166" s="32" t="s">
        <v>207</v>
      </c>
      <c r="C166" s="31" t="s">
        <v>1208</v>
      </c>
      <c r="D166" s="31" t="s">
        <v>575</v>
      </c>
      <c r="E166" s="31" t="s">
        <v>574</v>
      </c>
      <c r="F166" s="86">
        <v>2807096</v>
      </c>
      <c r="G166" s="32">
        <v>161.1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45311</v>
      </c>
      <c r="B167" s="32" t="s">
        <v>1209</v>
      </c>
      <c r="C167" s="31" t="s">
        <v>1210</v>
      </c>
      <c r="D167" s="31" t="s">
        <v>575</v>
      </c>
      <c r="E167" s="31" t="s">
        <v>574</v>
      </c>
      <c r="F167" s="86">
        <v>5920393</v>
      </c>
      <c r="G167" s="32">
        <v>44.98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45311</v>
      </c>
      <c r="B168" s="32" t="s">
        <v>1209</v>
      </c>
      <c r="C168" s="31" t="s">
        <v>1210</v>
      </c>
      <c r="D168" s="31" t="s">
        <v>1023</v>
      </c>
      <c r="E168" s="31" t="s">
        <v>574</v>
      </c>
      <c r="F168" s="86">
        <v>2802473</v>
      </c>
      <c r="G168" s="32">
        <v>44.11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45311</v>
      </c>
      <c r="B169" s="32" t="s">
        <v>1209</v>
      </c>
      <c r="C169" s="31" t="s">
        <v>1210</v>
      </c>
      <c r="D169" s="31" t="s">
        <v>1211</v>
      </c>
      <c r="E169" s="31" t="s">
        <v>574</v>
      </c>
      <c r="F169" s="86">
        <v>4543959</v>
      </c>
      <c r="G169" s="32">
        <v>45.76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45311</v>
      </c>
      <c r="B170" s="32" t="s">
        <v>1209</v>
      </c>
      <c r="C170" s="31" t="s">
        <v>1210</v>
      </c>
      <c r="D170" s="31" t="s">
        <v>1092</v>
      </c>
      <c r="E170" s="31" t="s">
        <v>574</v>
      </c>
      <c r="F170" s="86">
        <v>13313798</v>
      </c>
      <c r="G170" s="32">
        <v>45.85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45311</v>
      </c>
      <c r="B171" s="32" t="s">
        <v>1212</v>
      </c>
      <c r="C171" s="31" t="s">
        <v>1213</v>
      </c>
      <c r="D171" s="31" t="s">
        <v>575</v>
      </c>
      <c r="E171" s="31" t="s">
        <v>574</v>
      </c>
      <c r="F171" s="86">
        <v>288923</v>
      </c>
      <c r="G171" s="32">
        <v>125.65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45311</v>
      </c>
      <c r="B172" s="32" t="s">
        <v>488</v>
      </c>
      <c r="C172" s="31" t="s">
        <v>1214</v>
      </c>
      <c r="D172" s="31" t="s">
        <v>575</v>
      </c>
      <c r="E172" s="31" t="s">
        <v>574</v>
      </c>
      <c r="F172" s="86">
        <v>1978146</v>
      </c>
      <c r="G172" s="32">
        <v>606.55999999999995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45311</v>
      </c>
      <c r="B173" s="32" t="s">
        <v>1215</v>
      </c>
      <c r="C173" s="31" t="s">
        <v>1216</v>
      </c>
      <c r="D173" s="31" t="s">
        <v>1243</v>
      </c>
      <c r="E173" s="31" t="s">
        <v>574</v>
      </c>
      <c r="F173" s="86">
        <v>24000</v>
      </c>
      <c r="G173" s="32">
        <v>66.72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45311</v>
      </c>
      <c r="B174" s="32" t="s">
        <v>1218</v>
      </c>
      <c r="C174" s="31" t="s">
        <v>1219</v>
      </c>
      <c r="D174" s="31" t="s">
        <v>575</v>
      </c>
      <c r="E174" s="31" t="s">
        <v>574</v>
      </c>
      <c r="F174" s="86">
        <v>1562658</v>
      </c>
      <c r="G174" s="32">
        <v>32.86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45311</v>
      </c>
      <c r="B175" s="32" t="s">
        <v>1220</v>
      </c>
      <c r="C175" s="31" t="s">
        <v>1221</v>
      </c>
      <c r="D175" s="31" t="s">
        <v>575</v>
      </c>
      <c r="E175" s="31" t="s">
        <v>574</v>
      </c>
      <c r="F175" s="86">
        <v>1751975</v>
      </c>
      <c r="G175" s="32">
        <v>82.25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45311</v>
      </c>
      <c r="B176" s="32" t="s">
        <v>1222</v>
      </c>
      <c r="C176" s="31" t="s">
        <v>1223</v>
      </c>
      <c r="D176" s="31" t="s">
        <v>575</v>
      </c>
      <c r="E176" s="31" t="s">
        <v>574</v>
      </c>
      <c r="F176" s="86">
        <v>397310</v>
      </c>
      <c r="G176" s="32">
        <v>177.93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45311</v>
      </c>
      <c r="B177" s="32" t="s">
        <v>1227</v>
      </c>
      <c r="C177" s="31" t="s">
        <v>1228</v>
      </c>
      <c r="D177" s="31" t="s">
        <v>575</v>
      </c>
      <c r="E177" s="31" t="s">
        <v>574</v>
      </c>
      <c r="F177" s="86">
        <v>972775</v>
      </c>
      <c r="G177" s="32">
        <v>116.93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45311</v>
      </c>
      <c r="B178" s="32" t="s">
        <v>1229</v>
      </c>
      <c r="C178" s="31" t="s">
        <v>1230</v>
      </c>
      <c r="D178" s="31" t="s">
        <v>575</v>
      </c>
      <c r="E178" s="31" t="s">
        <v>574</v>
      </c>
      <c r="F178" s="86">
        <v>3263340</v>
      </c>
      <c r="G178" s="32">
        <v>217.57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45311</v>
      </c>
      <c r="B179" s="32" t="s">
        <v>1231</v>
      </c>
      <c r="C179" s="31" t="s">
        <v>1232</v>
      </c>
      <c r="D179" s="31" t="s">
        <v>1244</v>
      </c>
      <c r="E179" s="31" t="s">
        <v>574</v>
      </c>
      <c r="F179" s="86">
        <v>815000</v>
      </c>
      <c r="G179" s="32">
        <v>188.8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45311</v>
      </c>
      <c r="B180" s="32" t="s">
        <v>1231</v>
      </c>
      <c r="C180" s="31" t="s">
        <v>1232</v>
      </c>
      <c r="D180" s="31" t="s">
        <v>1237</v>
      </c>
      <c r="E180" s="31" t="s">
        <v>574</v>
      </c>
      <c r="F180" s="86">
        <v>422100</v>
      </c>
      <c r="G180" s="32">
        <v>196.52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45311</v>
      </c>
      <c r="B181" s="32" t="s">
        <v>1231</v>
      </c>
      <c r="C181" s="31" t="s">
        <v>1232</v>
      </c>
      <c r="D181" s="31" t="s">
        <v>1245</v>
      </c>
      <c r="E181" s="31" t="s">
        <v>574</v>
      </c>
      <c r="F181" s="86">
        <v>516019</v>
      </c>
      <c r="G181" s="32">
        <v>192.37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45311</v>
      </c>
      <c r="B182" s="32" t="s">
        <v>1231</v>
      </c>
      <c r="C182" s="31" t="s">
        <v>1232</v>
      </c>
      <c r="D182" s="31" t="s">
        <v>878</v>
      </c>
      <c r="E182" s="31" t="s">
        <v>574</v>
      </c>
      <c r="F182" s="86">
        <v>480351</v>
      </c>
      <c r="G182" s="32">
        <v>190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45311</v>
      </c>
      <c r="B183" s="32" t="s">
        <v>1231</v>
      </c>
      <c r="C183" s="31" t="s">
        <v>1232</v>
      </c>
      <c r="D183" s="31" t="s">
        <v>1234</v>
      </c>
      <c r="E183" s="31" t="s">
        <v>574</v>
      </c>
      <c r="F183" s="86">
        <v>312176</v>
      </c>
      <c r="G183" s="32">
        <v>199.56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45311</v>
      </c>
      <c r="B184" s="32" t="s">
        <v>1238</v>
      </c>
      <c r="C184" s="31" t="s">
        <v>1239</v>
      </c>
      <c r="D184" s="31" t="s">
        <v>575</v>
      </c>
      <c r="E184" s="31" t="s">
        <v>574</v>
      </c>
      <c r="F184" s="86">
        <v>227717</v>
      </c>
      <c r="G184" s="32">
        <v>248.15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45310</v>
      </c>
      <c r="B185" s="32" t="s">
        <v>1024</v>
      </c>
      <c r="C185" s="31" t="s">
        <v>1025</v>
      </c>
      <c r="D185" s="31" t="s">
        <v>575</v>
      </c>
      <c r="E185" s="31" t="s">
        <v>574</v>
      </c>
      <c r="F185" s="86">
        <v>583296</v>
      </c>
      <c r="G185" s="32">
        <v>105.91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45310</v>
      </c>
      <c r="B186" s="32" t="s">
        <v>1024</v>
      </c>
      <c r="C186" s="31" t="s">
        <v>1025</v>
      </c>
      <c r="D186" s="31" t="s">
        <v>878</v>
      </c>
      <c r="E186" s="31" t="s">
        <v>574</v>
      </c>
      <c r="F186" s="86">
        <v>636325</v>
      </c>
      <c r="G186" s="32">
        <v>105.87</v>
      </c>
      <c r="H186" s="32" t="s">
        <v>860</v>
      </c>
    </row>
    <row r="187" spans="1:28" ht="15" customHeight="1">
      <c r="A187" s="85">
        <v>45310</v>
      </c>
      <c r="B187" s="32" t="s">
        <v>1024</v>
      </c>
      <c r="C187" s="31" t="s">
        <v>1025</v>
      </c>
      <c r="D187" s="31" t="s">
        <v>1026</v>
      </c>
      <c r="E187" s="31" t="s">
        <v>574</v>
      </c>
      <c r="F187" s="86">
        <v>501649</v>
      </c>
      <c r="G187" s="32">
        <v>105.76</v>
      </c>
      <c r="H187" s="32" t="s">
        <v>860</v>
      </c>
    </row>
    <row r="188" spans="1:28" ht="15" customHeight="1">
      <c r="A188" s="85">
        <v>45310</v>
      </c>
      <c r="B188" s="32" t="s">
        <v>1024</v>
      </c>
      <c r="C188" s="31" t="s">
        <v>1025</v>
      </c>
      <c r="D188" s="31" t="s">
        <v>1027</v>
      </c>
      <c r="E188" s="31" t="s">
        <v>574</v>
      </c>
      <c r="F188" s="86">
        <v>559388</v>
      </c>
      <c r="G188" s="32">
        <v>106.19</v>
      </c>
      <c r="H188" s="32" t="s">
        <v>860</v>
      </c>
    </row>
    <row r="189" spans="1:28" ht="15" customHeight="1">
      <c r="A189" s="85">
        <v>45310</v>
      </c>
      <c r="B189" s="32" t="s">
        <v>1068</v>
      </c>
      <c r="C189" s="31" t="s">
        <v>1069</v>
      </c>
      <c r="D189" s="31" t="s">
        <v>575</v>
      </c>
      <c r="E189" s="31" t="s">
        <v>574</v>
      </c>
      <c r="F189" s="86">
        <v>630668</v>
      </c>
      <c r="G189" s="32">
        <v>81.38</v>
      </c>
      <c r="H189" s="32" t="s">
        <v>860</v>
      </c>
    </row>
    <row r="190" spans="1:28" ht="15" customHeight="1">
      <c r="A190" s="85">
        <v>45310</v>
      </c>
      <c r="B190" s="32" t="s">
        <v>1070</v>
      </c>
      <c r="C190" s="31" t="s">
        <v>1071</v>
      </c>
      <c r="D190" s="31" t="s">
        <v>1072</v>
      </c>
      <c r="E190" s="31" t="s">
        <v>574</v>
      </c>
      <c r="F190" s="86">
        <v>18400</v>
      </c>
      <c r="G190" s="32">
        <v>167.32</v>
      </c>
      <c r="H190" s="32" t="s">
        <v>860</v>
      </c>
    </row>
    <row r="191" spans="1:28" ht="15" customHeight="1">
      <c r="A191" s="85">
        <v>45310</v>
      </c>
      <c r="B191" s="32" t="s">
        <v>1073</v>
      </c>
      <c r="C191" s="31" t="s">
        <v>1074</v>
      </c>
      <c r="D191" s="31" t="s">
        <v>1075</v>
      </c>
      <c r="E191" s="31" t="s">
        <v>574</v>
      </c>
      <c r="F191" s="86">
        <v>136539</v>
      </c>
      <c r="G191" s="32">
        <v>399.35</v>
      </c>
      <c r="H191" s="32" t="s">
        <v>860</v>
      </c>
    </row>
    <row r="192" spans="1:28" ht="15" customHeight="1">
      <c r="A192" s="85">
        <v>45310</v>
      </c>
      <c r="B192" s="32" t="s">
        <v>1073</v>
      </c>
      <c r="C192" s="31" t="s">
        <v>1074</v>
      </c>
      <c r="D192" s="31" t="s">
        <v>878</v>
      </c>
      <c r="E192" s="31" t="s">
        <v>574</v>
      </c>
      <c r="F192" s="86">
        <v>214389</v>
      </c>
      <c r="G192" s="32">
        <v>370.38</v>
      </c>
      <c r="H192" s="32" t="s">
        <v>860</v>
      </c>
    </row>
    <row r="193" spans="1:8" ht="15" customHeight="1">
      <c r="A193" s="85">
        <v>45310</v>
      </c>
      <c r="B193" s="32" t="s">
        <v>1073</v>
      </c>
      <c r="C193" s="31" t="s">
        <v>1074</v>
      </c>
      <c r="D193" s="31" t="s">
        <v>575</v>
      </c>
      <c r="E193" s="31" t="s">
        <v>574</v>
      </c>
      <c r="F193" s="86">
        <v>385075</v>
      </c>
      <c r="G193" s="32">
        <v>368.63</v>
      </c>
      <c r="H193" s="32" t="s">
        <v>860</v>
      </c>
    </row>
    <row r="194" spans="1:8" ht="15" customHeight="1">
      <c r="A194" s="85">
        <v>45310</v>
      </c>
      <c r="B194" s="32" t="s">
        <v>1076</v>
      </c>
      <c r="C194" s="31" t="s">
        <v>1077</v>
      </c>
      <c r="D194" s="31" t="s">
        <v>878</v>
      </c>
      <c r="E194" s="31" t="s">
        <v>574</v>
      </c>
      <c r="F194" s="86">
        <v>977050</v>
      </c>
      <c r="G194" s="32">
        <v>61.52</v>
      </c>
      <c r="H194" s="32" t="s">
        <v>860</v>
      </c>
    </row>
    <row r="195" spans="1:8" ht="15" customHeight="1">
      <c r="A195" s="85">
        <v>45310</v>
      </c>
      <c r="B195" s="32" t="s">
        <v>1076</v>
      </c>
      <c r="C195" s="31" t="s">
        <v>1077</v>
      </c>
      <c r="D195" s="31" t="s">
        <v>575</v>
      </c>
      <c r="E195" s="31" t="s">
        <v>574</v>
      </c>
      <c r="F195" s="86">
        <v>1885345</v>
      </c>
      <c r="G195" s="32">
        <v>61.68</v>
      </c>
      <c r="H195" s="32" t="s">
        <v>860</v>
      </c>
    </row>
    <row r="196" spans="1:8" ht="15" customHeight="1">
      <c r="A196" s="85">
        <v>45310</v>
      </c>
      <c r="B196" s="32" t="s">
        <v>1076</v>
      </c>
      <c r="C196" s="31" t="s">
        <v>1077</v>
      </c>
      <c r="D196" s="31" t="s">
        <v>1026</v>
      </c>
      <c r="E196" s="31" t="s">
        <v>574</v>
      </c>
      <c r="F196" s="86">
        <v>1124023</v>
      </c>
      <c r="G196" s="32">
        <v>61.43</v>
      </c>
      <c r="H196" s="32" t="s">
        <v>860</v>
      </c>
    </row>
    <row r="197" spans="1:8" ht="15" customHeight="1">
      <c r="A197" s="85">
        <v>45310</v>
      </c>
      <c r="B197" s="32" t="s">
        <v>1028</v>
      </c>
      <c r="C197" s="31" t="s">
        <v>1029</v>
      </c>
      <c r="D197" s="31" t="s">
        <v>1031</v>
      </c>
      <c r="E197" s="31" t="s">
        <v>574</v>
      </c>
      <c r="F197" s="86">
        <v>1710140</v>
      </c>
      <c r="G197" s="32">
        <v>2.2799999999999998</v>
      </c>
      <c r="H197" s="32" t="s">
        <v>860</v>
      </c>
    </row>
    <row r="198" spans="1:8" ht="15" customHeight="1">
      <c r="A198" s="85">
        <v>45310</v>
      </c>
      <c r="B198" s="32" t="s">
        <v>1028</v>
      </c>
      <c r="C198" s="31" t="s">
        <v>1029</v>
      </c>
      <c r="D198" s="31" t="s">
        <v>1030</v>
      </c>
      <c r="E198" s="31" t="s">
        <v>574</v>
      </c>
      <c r="F198" s="86">
        <v>1950000</v>
      </c>
      <c r="G198" s="32">
        <v>2.25</v>
      </c>
      <c r="H198" s="32" t="s">
        <v>860</v>
      </c>
    </row>
    <row r="199" spans="1:8" ht="15" customHeight="1">
      <c r="A199" s="85">
        <v>45310</v>
      </c>
      <c r="B199" s="32" t="s">
        <v>1078</v>
      </c>
      <c r="C199" s="31" t="s">
        <v>1079</v>
      </c>
      <c r="D199" s="31" t="s">
        <v>1036</v>
      </c>
      <c r="E199" s="31" t="s">
        <v>574</v>
      </c>
      <c r="F199" s="86">
        <v>241530</v>
      </c>
      <c r="G199" s="32">
        <v>27.26</v>
      </c>
      <c r="H199" s="32" t="s">
        <v>860</v>
      </c>
    </row>
    <row r="200" spans="1:8" ht="15" customHeight="1">
      <c r="A200" s="85">
        <v>45310</v>
      </c>
      <c r="B200" s="32" t="s">
        <v>1032</v>
      </c>
      <c r="C200" s="31" t="s">
        <v>1033</v>
      </c>
      <c r="D200" s="31" t="s">
        <v>1080</v>
      </c>
      <c r="E200" s="31" t="s">
        <v>574</v>
      </c>
      <c r="F200" s="86">
        <v>129600</v>
      </c>
      <c r="G200" s="32">
        <v>149.06</v>
      </c>
      <c r="H200" s="32" t="s">
        <v>860</v>
      </c>
    </row>
    <row r="201" spans="1:8" ht="15" customHeight="1">
      <c r="A201" s="85">
        <v>45310</v>
      </c>
      <c r="B201" s="32" t="s">
        <v>1032</v>
      </c>
      <c r="C201" s="31" t="s">
        <v>1033</v>
      </c>
      <c r="D201" s="31" t="s">
        <v>1081</v>
      </c>
      <c r="E201" s="31" t="s">
        <v>574</v>
      </c>
      <c r="F201" s="86">
        <v>198400</v>
      </c>
      <c r="G201" s="32">
        <v>150.18</v>
      </c>
      <c r="H201" s="32" t="s">
        <v>860</v>
      </c>
    </row>
    <row r="202" spans="1:8" ht="15" customHeight="1">
      <c r="A202" s="85">
        <v>45310</v>
      </c>
      <c r="B202" s="32" t="s">
        <v>1032</v>
      </c>
      <c r="C202" s="31" t="s">
        <v>1033</v>
      </c>
      <c r="D202" s="31" t="s">
        <v>1023</v>
      </c>
      <c r="E202" s="31" t="s">
        <v>574</v>
      </c>
      <c r="F202" s="86">
        <v>273600</v>
      </c>
      <c r="G202" s="32">
        <v>148.78</v>
      </c>
      <c r="H202" s="32" t="s">
        <v>860</v>
      </c>
    </row>
    <row r="203" spans="1:8" ht="15" customHeight="1">
      <c r="A203" s="85">
        <v>45310</v>
      </c>
      <c r="B203" s="32" t="s">
        <v>1002</v>
      </c>
      <c r="C203" s="31" t="s">
        <v>1003</v>
      </c>
      <c r="D203" s="31" t="s">
        <v>878</v>
      </c>
      <c r="E203" s="31" t="s">
        <v>574</v>
      </c>
      <c r="F203" s="86">
        <v>1531802</v>
      </c>
      <c r="G203" s="32">
        <v>35.159999999999997</v>
      </c>
      <c r="H203" s="32" t="s">
        <v>860</v>
      </c>
    </row>
    <row r="204" spans="1:8" ht="15" customHeight="1">
      <c r="A204" s="85">
        <v>45310</v>
      </c>
      <c r="B204" s="32" t="s">
        <v>1034</v>
      </c>
      <c r="C204" s="31" t="s">
        <v>1035</v>
      </c>
      <c r="D204" s="31" t="s">
        <v>575</v>
      </c>
      <c r="E204" s="31" t="s">
        <v>574</v>
      </c>
      <c r="F204" s="86">
        <v>446902</v>
      </c>
      <c r="G204" s="32">
        <v>192.38</v>
      </c>
      <c r="H204" s="32" t="s">
        <v>860</v>
      </c>
    </row>
    <row r="205" spans="1:8" ht="15" customHeight="1">
      <c r="A205" s="85">
        <v>45310</v>
      </c>
      <c r="B205" s="32" t="s">
        <v>1057</v>
      </c>
      <c r="C205" s="31" t="s">
        <v>1082</v>
      </c>
      <c r="D205" s="31" t="s">
        <v>575</v>
      </c>
      <c r="E205" s="31" t="s">
        <v>574</v>
      </c>
      <c r="F205" s="86">
        <v>193024</v>
      </c>
      <c r="G205" s="32">
        <v>232.78</v>
      </c>
      <c r="H205" s="32" t="s">
        <v>860</v>
      </c>
    </row>
    <row r="206" spans="1:8" ht="15" customHeight="1">
      <c r="A206" s="85">
        <v>45310</v>
      </c>
      <c r="B206" s="32" t="s">
        <v>464</v>
      </c>
      <c r="C206" s="31" t="s">
        <v>1083</v>
      </c>
      <c r="D206" s="31" t="s">
        <v>878</v>
      </c>
      <c r="E206" s="31" t="s">
        <v>574</v>
      </c>
      <c r="F206" s="86">
        <v>10375013</v>
      </c>
      <c r="G206" s="32">
        <v>93.68</v>
      </c>
      <c r="H206" s="32" t="s">
        <v>860</v>
      </c>
    </row>
    <row r="207" spans="1:8" ht="15" customHeight="1">
      <c r="A207" s="85">
        <v>45310</v>
      </c>
      <c r="B207" s="32" t="s">
        <v>464</v>
      </c>
      <c r="C207" s="31" t="s">
        <v>1083</v>
      </c>
      <c r="D207" s="31" t="s">
        <v>575</v>
      </c>
      <c r="E207" s="31" t="s">
        <v>574</v>
      </c>
      <c r="F207" s="86">
        <v>10090822</v>
      </c>
      <c r="G207" s="32">
        <v>93.6</v>
      </c>
      <c r="H207" s="32" t="s">
        <v>860</v>
      </c>
    </row>
    <row r="208" spans="1:8" ht="15" customHeight="1">
      <c r="A208" s="85">
        <v>45310</v>
      </c>
      <c r="B208" s="32" t="s">
        <v>193</v>
      </c>
      <c r="C208" s="31" t="s">
        <v>1084</v>
      </c>
      <c r="D208" s="31" t="s">
        <v>575</v>
      </c>
      <c r="E208" s="31" t="s">
        <v>574</v>
      </c>
      <c r="F208" s="86">
        <v>562364</v>
      </c>
      <c r="G208" s="32">
        <v>6890.1</v>
      </c>
      <c r="H208" s="32" t="s">
        <v>860</v>
      </c>
    </row>
    <row r="209" spans="1:8" ht="15" customHeight="1">
      <c r="A209" s="85">
        <v>45310</v>
      </c>
      <c r="B209" s="32" t="s">
        <v>1085</v>
      </c>
      <c r="C209" s="31" t="s">
        <v>1086</v>
      </c>
      <c r="D209" s="31" t="s">
        <v>1072</v>
      </c>
      <c r="E209" s="31" t="s">
        <v>574</v>
      </c>
      <c r="F209" s="86">
        <v>33000</v>
      </c>
      <c r="G209" s="32">
        <v>397.47</v>
      </c>
      <c r="H209" s="32" t="s">
        <v>860</v>
      </c>
    </row>
    <row r="210" spans="1:8" ht="15" customHeight="1">
      <c r="A210" s="85">
        <v>45310</v>
      </c>
      <c r="B210" s="32" t="s">
        <v>1087</v>
      </c>
      <c r="C210" s="31" t="s">
        <v>1088</v>
      </c>
      <c r="D210" s="31" t="s">
        <v>575</v>
      </c>
      <c r="E210" s="31" t="s">
        <v>574</v>
      </c>
      <c r="F210" s="86">
        <v>3200805</v>
      </c>
      <c r="G210" s="32">
        <v>52.62</v>
      </c>
      <c r="H210" s="32" t="s">
        <v>860</v>
      </c>
    </row>
    <row r="211" spans="1:8" ht="15" customHeight="1">
      <c r="A211" s="85">
        <v>45310</v>
      </c>
      <c r="B211" s="32" t="s">
        <v>1087</v>
      </c>
      <c r="C211" s="31" t="s">
        <v>1088</v>
      </c>
      <c r="D211" s="31" t="s">
        <v>1090</v>
      </c>
      <c r="E211" s="31" t="s">
        <v>574</v>
      </c>
      <c r="F211" s="86">
        <v>1715601</v>
      </c>
      <c r="G211" s="32">
        <v>53.77</v>
      </c>
      <c r="H211" s="32" t="s">
        <v>860</v>
      </c>
    </row>
    <row r="212" spans="1:8" ht="15" customHeight="1">
      <c r="A212" s="85">
        <v>45310</v>
      </c>
      <c r="B212" s="32" t="s">
        <v>1087</v>
      </c>
      <c r="C212" s="31" t="s">
        <v>1088</v>
      </c>
      <c r="D212" s="31" t="s">
        <v>1089</v>
      </c>
      <c r="E212" s="31" t="s">
        <v>574</v>
      </c>
      <c r="F212" s="86">
        <v>500000</v>
      </c>
      <c r="G212" s="32">
        <v>50.5</v>
      </c>
      <c r="H212" s="32" t="s">
        <v>860</v>
      </c>
    </row>
    <row r="213" spans="1:8" ht="15" customHeight="1">
      <c r="A213" s="85">
        <v>45310</v>
      </c>
      <c r="B213" s="32" t="s">
        <v>1087</v>
      </c>
      <c r="C213" s="31" t="s">
        <v>1088</v>
      </c>
      <c r="D213" s="31" t="s">
        <v>878</v>
      </c>
      <c r="E213" s="31" t="s">
        <v>574</v>
      </c>
      <c r="F213" s="86">
        <v>1608606</v>
      </c>
      <c r="G213" s="32">
        <v>52.22</v>
      </c>
      <c r="H213" s="32" t="s">
        <v>860</v>
      </c>
    </row>
    <row r="214" spans="1:8" ht="15" customHeight="1">
      <c r="A214" s="85">
        <v>45310</v>
      </c>
      <c r="B214" s="32" t="s">
        <v>1087</v>
      </c>
      <c r="C214" s="31" t="s">
        <v>1088</v>
      </c>
      <c r="D214" s="31" t="s">
        <v>977</v>
      </c>
      <c r="E214" s="31" t="s">
        <v>574</v>
      </c>
      <c r="F214" s="86">
        <v>1126402</v>
      </c>
      <c r="G214" s="32">
        <v>52.83</v>
      </c>
      <c r="H214" s="32" t="s">
        <v>860</v>
      </c>
    </row>
    <row r="215" spans="1:8" ht="15" customHeight="1">
      <c r="A215" s="85">
        <v>45310</v>
      </c>
      <c r="B215" s="32" t="s">
        <v>939</v>
      </c>
      <c r="C215" s="31" t="s">
        <v>940</v>
      </c>
      <c r="D215" s="31" t="s">
        <v>878</v>
      </c>
      <c r="E215" s="31" t="s">
        <v>574</v>
      </c>
      <c r="F215" s="86">
        <v>762741</v>
      </c>
      <c r="G215" s="32">
        <v>62.95</v>
      </c>
      <c r="H215" s="32" t="s">
        <v>860</v>
      </c>
    </row>
    <row r="216" spans="1:8" ht="15" customHeight="1">
      <c r="A216" s="85">
        <v>45310</v>
      </c>
      <c r="B216" s="32" t="s">
        <v>939</v>
      </c>
      <c r="C216" s="31" t="s">
        <v>940</v>
      </c>
      <c r="D216" s="31" t="s">
        <v>1092</v>
      </c>
      <c r="E216" s="31" t="s">
        <v>574</v>
      </c>
      <c r="F216" s="86">
        <v>1407372</v>
      </c>
      <c r="G216" s="32">
        <v>62.97</v>
      </c>
      <c r="H216" s="32" t="s">
        <v>860</v>
      </c>
    </row>
    <row r="217" spans="1:8" ht="15" customHeight="1">
      <c r="A217" s="85">
        <v>45310</v>
      </c>
      <c r="B217" s="32" t="s">
        <v>939</v>
      </c>
      <c r="C217" s="31" t="s">
        <v>940</v>
      </c>
      <c r="D217" s="31" t="s">
        <v>1091</v>
      </c>
      <c r="E217" s="31" t="s">
        <v>574</v>
      </c>
      <c r="F217" s="86">
        <v>553000</v>
      </c>
      <c r="G217" s="32">
        <v>62.65</v>
      </c>
      <c r="H217" s="32" t="s">
        <v>860</v>
      </c>
    </row>
    <row r="218" spans="1:8" ht="15" customHeight="1">
      <c r="A218" s="85">
        <v>45310</v>
      </c>
      <c r="B218" s="32" t="s">
        <v>1012</v>
      </c>
      <c r="C218" s="31" t="s">
        <v>1013</v>
      </c>
      <c r="D218" s="31" t="s">
        <v>575</v>
      </c>
      <c r="E218" s="31" t="s">
        <v>574</v>
      </c>
      <c r="F218" s="86">
        <v>352645</v>
      </c>
      <c r="G218" s="32">
        <v>353.59</v>
      </c>
      <c r="H218" s="32" t="s">
        <v>860</v>
      </c>
    </row>
    <row r="219" spans="1:8" ht="15" customHeight="1">
      <c r="A219" s="85">
        <v>45310</v>
      </c>
      <c r="B219" s="32" t="s">
        <v>1093</v>
      </c>
      <c r="C219" s="31" t="s">
        <v>1094</v>
      </c>
      <c r="D219" s="31" t="s">
        <v>575</v>
      </c>
      <c r="E219" s="31" t="s">
        <v>574</v>
      </c>
      <c r="F219" s="86">
        <v>649167</v>
      </c>
      <c r="G219" s="32">
        <v>59.62</v>
      </c>
      <c r="H219" s="32" t="s">
        <v>860</v>
      </c>
    </row>
    <row r="220" spans="1:8" ht="15" customHeight="1">
      <c r="A220" s="85">
        <v>45310</v>
      </c>
      <c r="B220" s="32" t="s">
        <v>937</v>
      </c>
      <c r="C220" s="31" t="s">
        <v>938</v>
      </c>
      <c r="D220" s="31" t="s">
        <v>1037</v>
      </c>
      <c r="E220" s="31" t="s">
        <v>574</v>
      </c>
      <c r="F220" s="86">
        <v>72000</v>
      </c>
      <c r="G220" s="32">
        <v>39.75</v>
      </c>
      <c r="H220" s="32" t="s">
        <v>860</v>
      </c>
    </row>
    <row r="221" spans="1:8" ht="15" customHeight="1">
      <c r="A221" s="85">
        <v>45310</v>
      </c>
      <c r="B221" s="32" t="s">
        <v>1095</v>
      </c>
      <c r="C221" s="31" t="s">
        <v>1096</v>
      </c>
      <c r="D221" s="31" t="s">
        <v>1097</v>
      </c>
      <c r="E221" s="31" t="s">
        <v>574</v>
      </c>
      <c r="F221" s="86">
        <v>44800</v>
      </c>
      <c r="G221" s="32">
        <v>199.2</v>
      </c>
      <c r="H221" s="32" t="s">
        <v>860</v>
      </c>
    </row>
    <row r="222" spans="1:8" ht="15" customHeight="1">
      <c r="A222" s="85">
        <v>45310</v>
      </c>
      <c r="B222" s="32" t="s">
        <v>1098</v>
      </c>
      <c r="C222" s="31" t="s">
        <v>1099</v>
      </c>
      <c r="D222" s="31" t="s">
        <v>575</v>
      </c>
      <c r="E222" s="31" t="s">
        <v>574</v>
      </c>
      <c r="F222" s="86">
        <v>2451192</v>
      </c>
      <c r="G222" s="32">
        <v>384.58</v>
      </c>
      <c r="H222" s="32" t="s">
        <v>860</v>
      </c>
    </row>
    <row r="223" spans="1:8" ht="15" customHeight="1">
      <c r="A223" s="85">
        <v>45310</v>
      </c>
      <c r="B223" s="32" t="s">
        <v>1100</v>
      </c>
      <c r="C223" s="31" t="s">
        <v>1101</v>
      </c>
      <c r="D223" s="31" t="s">
        <v>575</v>
      </c>
      <c r="E223" s="31" t="s">
        <v>574</v>
      </c>
      <c r="F223" s="86">
        <v>174073</v>
      </c>
      <c r="G223" s="32">
        <v>147.63</v>
      </c>
      <c r="H223" s="32" t="s">
        <v>860</v>
      </c>
    </row>
    <row r="224" spans="1:8" ht="15" customHeight="1">
      <c r="A224" s="85">
        <v>45310</v>
      </c>
      <c r="B224" s="32" t="s">
        <v>490</v>
      </c>
      <c r="C224" s="31" t="s">
        <v>1102</v>
      </c>
      <c r="D224" s="31" t="s">
        <v>1103</v>
      </c>
      <c r="E224" s="31" t="s">
        <v>574</v>
      </c>
      <c r="F224" s="86">
        <v>11190381</v>
      </c>
      <c r="G224" s="32">
        <v>274.01</v>
      </c>
      <c r="H224" s="32" t="s">
        <v>860</v>
      </c>
    </row>
    <row r="225" spans="1:8" ht="15" customHeight="1">
      <c r="A225" s="85">
        <v>45310</v>
      </c>
      <c r="B225" s="32" t="s">
        <v>1109</v>
      </c>
      <c r="C225" s="31" t="s">
        <v>1110</v>
      </c>
      <c r="D225" s="31" t="s">
        <v>1111</v>
      </c>
      <c r="E225" s="31" t="s">
        <v>574</v>
      </c>
      <c r="F225" s="86">
        <v>4950480</v>
      </c>
      <c r="G225" s="32">
        <v>6.66</v>
      </c>
      <c r="H225" s="32" t="s">
        <v>860</v>
      </c>
    </row>
    <row r="226" spans="1:8" ht="15" customHeight="1">
      <c r="A226" s="85">
        <v>45310</v>
      </c>
      <c r="B226" s="32" t="s">
        <v>1109</v>
      </c>
      <c r="C226" s="31" t="s">
        <v>1110</v>
      </c>
      <c r="D226" s="31" t="s">
        <v>1112</v>
      </c>
      <c r="E226" s="31" t="s">
        <v>574</v>
      </c>
      <c r="F226" s="86">
        <v>5680270</v>
      </c>
      <c r="G226" s="32">
        <v>6.66</v>
      </c>
      <c r="H226" s="32" t="s">
        <v>860</v>
      </c>
    </row>
    <row r="227" spans="1:8" ht="15" customHeight="1">
      <c r="A227" s="85">
        <v>45310</v>
      </c>
      <c r="B227" s="32" t="s">
        <v>1038</v>
      </c>
      <c r="C227" s="31" t="s">
        <v>1039</v>
      </c>
      <c r="D227" s="31" t="s">
        <v>575</v>
      </c>
      <c r="E227" s="31" t="s">
        <v>574</v>
      </c>
      <c r="F227" s="86">
        <v>2177920</v>
      </c>
      <c r="G227" s="32">
        <v>118.2</v>
      </c>
      <c r="H227" s="32" t="s">
        <v>860</v>
      </c>
    </row>
    <row r="228" spans="1:8" ht="15" customHeight="1">
      <c r="A228" s="85">
        <v>45310</v>
      </c>
      <c r="B228" s="32" t="s">
        <v>1113</v>
      </c>
      <c r="C228" s="31" t="s">
        <v>1114</v>
      </c>
      <c r="D228" s="31" t="s">
        <v>1115</v>
      </c>
      <c r="E228" s="31" t="s">
        <v>574</v>
      </c>
      <c r="F228" s="86">
        <v>56894</v>
      </c>
      <c r="G228" s="32">
        <v>30.56</v>
      </c>
      <c r="H228" s="32" t="s">
        <v>860</v>
      </c>
    </row>
    <row r="229" spans="1:8" ht="15" customHeight="1">
      <c r="A229" s="85">
        <v>45310</v>
      </c>
      <c r="B229" s="32" t="s">
        <v>1040</v>
      </c>
      <c r="C229" s="31" t="s">
        <v>1041</v>
      </c>
      <c r="D229" s="31" t="s">
        <v>878</v>
      </c>
      <c r="E229" s="31" t="s">
        <v>574</v>
      </c>
      <c r="F229" s="86">
        <v>12001785</v>
      </c>
      <c r="G229" s="32">
        <v>31.13</v>
      </c>
      <c r="H229" s="32" t="s">
        <v>860</v>
      </c>
    </row>
    <row r="230" spans="1:8" ht="15" customHeight="1">
      <c r="A230" s="85">
        <v>45310</v>
      </c>
      <c r="B230" s="32" t="s">
        <v>1104</v>
      </c>
      <c r="C230" s="31" t="s">
        <v>1105</v>
      </c>
      <c r="D230" s="31" t="s">
        <v>1106</v>
      </c>
      <c r="E230" s="31" t="s">
        <v>574</v>
      </c>
      <c r="F230" s="86">
        <v>186000</v>
      </c>
      <c r="G230" s="32">
        <v>181.51</v>
      </c>
      <c r="H230" s="32" t="s">
        <v>860</v>
      </c>
    </row>
    <row r="231" spans="1:8" ht="15" customHeight="1">
      <c r="A231" s="85">
        <v>45310</v>
      </c>
      <c r="B231" s="32" t="s">
        <v>1104</v>
      </c>
      <c r="C231" s="31" t="s">
        <v>1105</v>
      </c>
      <c r="D231" s="31" t="s">
        <v>1072</v>
      </c>
      <c r="E231" s="31" t="s">
        <v>574</v>
      </c>
      <c r="F231" s="86">
        <v>332000</v>
      </c>
      <c r="G231" s="32">
        <v>196.86</v>
      </c>
      <c r="H231" s="32" t="s">
        <v>860</v>
      </c>
    </row>
    <row r="232" spans="1:8" ht="15" customHeight="1">
      <c r="A232" s="85">
        <v>45310</v>
      </c>
      <c r="B232" s="32" t="s">
        <v>1104</v>
      </c>
      <c r="C232" s="31" t="s">
        <v>1105</v>
      </c>
      <c r="D232" s="31" t="s">
        <v>899</v>
      </c>
      <c r="E232" s="31" t="s">
        <v>574</v>
      </c>
      <c r="F232" s="86">
        <v>266000</v>
      </c>
      <c r="G232" s="32">
        <v>191.46</v>
      </c>
      <c r="H232" s="32" t="s">
        <v>860</v>
      </c>
    </row>
    <row r="233" spans="1:8" ht="15" customHeight="1">
      <c r="A233" s="85">
        <v>45310</v>
      </c>
      <c r="B233" s="32" t="s">
        <v>1116</v>
      </c>
      <c r="C233" s="31" t="s">
        <v>1117</v>
      </c>
      <c r="D233" s="31" t="s">
        <v>1118</v>
      </c>
      <c r="E233" s="31" t="s">
        <v>574</v>
      </c>
      <c r="F233" s="86">
        <v>370540</v>
      </c>
      <c r="G233" s="32">
        <v>47.99</v>
      </c>
      <c r="H233" s="32" t="s">
        <v>860</v>
      </c>
    </row>
    <row r="234" spans="1:8" ht="15" customHeight="1">
      <c r="A234" s="85">
        <v>45310</v>
      </c>
      <c r="B234" s="32" t="s">
        <v>1043</v>
      </c>
      <c r="C234" s="31" t="s">
        <v>1044</v>
      </c>
      <c r="D234" s="31" t="s">
        <v>575</v>
      </c>
      <c r="E234" s="31" t="s">
        <v>574</v>
      </c>
      <c r="F234" s="86">
        <v>1704606</v>
      </c>
      <c r="G234" s="32">
        <v>88.06</v>
      </c>
      <c r="H234" s="32" t="s">
        <v>860</v>
      </c>
    </row>
    <row r="235" spans="1:8" ht="15" customHeight="1">
      <c r="A235" s="85">
        <v>45310</v>
      </c>
      <c r="B235" s="32" t="s">
        <v>1045</v>
      </c>
      <c r="C235" s="31" t="s">
        <v>1046</v>
      </c>
      <c r="D235" s="31" t="s">
        <v>1047</v>
      </c>
      <c r="E235" s="31" t="s">
        <v>574</v>
      </c>
      <c r="F235" s="86">
        <v>170857</v>
      </c>
      <c r="G235" s="32">
        <v>2.5099999999999998</v>
      </c>
      <c r="H235" s="32" t="s">
        <v>860</v>
      </c>
    </row>
    <row r="236" spans="1:8" ht="15" customHeight="1">
      <c r="A236" s="85">
        <v>45310</v>
      </c>
      <c r="B236" s="32" t="s">
        <v>1048</v>
      </c>
      <c r="C236" s="31" t="s">
        <v>1049</v>
      </c>
      <c r="D236" s="31" t="s">
        <v>878</v>
      </c>
      <c r="E236" s="31" t="s">
        <v>574</v>
      </c>
      <c r="F236" s="86">
        <v>9065799</v>
      </c>
      <c r="G236" s="32">
        <v>6.86</v>
      </c>
      <c r="H236" s="32" t="s">
        <v>860</v>
      </c>
    </row>
    <row r="237" spans="1:8" ht="15" customHeight="1">
      <c r="A237" s="85">
        <v>45310</v>
      </c>
      <c r="B237" s="32" t="s">
        <v>1048</v>
      </c>
      <c r="C237" s="31" t="s">
        <v>1049</v>
      </c>
      <c r="D237" s="31" t="s">
        <v>1042</v>
      </c>
      <c r="E237" s="31" t="s">
        <v>574</v>
      </c>
      <c r="F237" s="86">
        <v>2221514</v>
      </c>
      <c r="G237" s="32">
        <v>6.77</v>
      </c>
      <c r="H237" s="32" t="s">
        <v>860</v>
      </c>
    </row>
    <row r="238" spans="1:8" ht="15" customHeight="1">
      <c r="A238" s="85">
        <v>45310</v>
      </c>
      <c r="B238" s="32" t="s">
        <v>737</v>
      </c>
      <c r="C238" s="31" t="s">
        <v>1050</v>
      </c>
      <c r="D238" s="31" t="s">
        <v>575</v>
      </c>
      <c r="E238" s="31" t="s">
        <v>574</v>
      </c>
      <c r="F238" s="86">
        <v>4855645</v>
      </c>
      <c r="G238" s="32">
        <v>16.079999999999998</v>
      </c>
      <c r="H238" s="32" t="s">
        <v>860</v>
      </c>
    </row>
    <row r="239" spans="1:8" ht="15" customHeight="1">
      <c r="A239" s="85">
        <v>45310</v>
      </c>
      <c r="B239" s="32" t="s">
        <v>737</v>
      </c>
      <c r="C239" s="31" t="s">
        <v>1050</v>
      </c>
      <c r="D239" s="31" t="s">
        <v>977</v>
      </c>
      <c r="E239" s="31" t="s">
        <v>574</v>
      </c>
      <c r="F239" s="86">
        <v>3644605</v>
      </c>
      <c r="G239" s="32">
        <v>16.149999999999999</v>
      </c>
      <c r="H239" s="32" t="s">
        <v>860</v>
      </c>
    </row>
    <row r="240" spans="1:8" ht="15" customHeight="1">
      <c r="A240" s="85">
        <v>45310</v>
      </c>
      <c r="B240" s="32" t="s">
        <v>737</v>
      </c>
      <c r="C240" s="31" t="s">
        <v>1050</v>
      </c>
      <c r="D240" s="31" t="s">
        <v>878</v>
      </c>
      <c r="E240" s="31" t="s">
        <v>574</v>
      </c>
      <c r="F240" s="86">
        <v>4485327</v>
      </c>
      <c r="G240" s="32">
        <v>16.190000000000001</v>
      </c>
      <c r="H240" s="32" t="s">
        <v>860</v>
      </c>
    </row>
    <row r="241" spans="1:8" ht="15" customHeight="1">
      <c r="A241" s="85">
        <v>45310</v>
      </c>
      <c r="B241" s="32" t="s">
        <v>737</v>
      </c>
      <c r="C241" s="31" t="s">
        <v>1050</v>
      </c>
      <c r="D241" s="31" t="s">
        <v>1042</v>
      </c>
      <c r="E241" s="31" t="s">
        <v>574</v>
      </c>
      <c r="F241" s="86">
        <v>4097566</v>
      </c>
      <c r="G241" s="32">
        <v>15.91</v>
      </c>
      <c r="H241" s="32" t="s">
        <v>860</v>
      </c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84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45314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967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928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271.3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907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631.4</v>
      </c>
      <c r="Q14" s="272">
        <v>45301</v>
      </c>
      <c r="S14" s="37" t="s">
        <v>592</v>
      </c>
    </row>
    <row r="15" spans="1:27" ht="15" customHeight="1">
      <c r="A15" s="316">
        <v>6</v>
      </c>
      <c r="B15" s="317">
        <v>45280</v>
      </c>
      <c r="C15" s="318"/>
      <c r="D15" s="319" t="s">
        <v>353</v>
      </c>
      <c r="E15" s="320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1" t="s">
        <v>774</v>
      </c>
      <c r="K15" s="321">
        <f>H15-F15</f>
        <v>70</v>
      </c>
      <c r="L15" s="322">
        <f>(F15*-0.3)/100</f>
        <v>-3.36</v>
      </c>
      <c r="M15" s="323">
        <f t="shared" ref="M15" si="4">(K15+L15)/F15</f>
        <v>5.9499999999999997E-2</v>
      </c>
      <c r="N15" s="321" t="s">
        <v>593</v>
      </c>
      <c r="O15" s="324">
        <v>45306</v>
      </c>
      <c r="P15" s="325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901</v>
      </c>
      <c r="G16" s="219">
        <v>1645</v>
      </c>
      <c r="H16" s="217"/>
      <c r="I16" s="217" t="s">
        <v>902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1707.35</v>
      </c>
      <c r="Q16" s="272">
        <v>45301</v>
      </c>
      <c r="S16" s="37" t="s">
        <v>592</v>
      </c>
    </row>
    <row r="17" spans="1:19" ht="15" customHeight="1">
      <c r="A17" s="316">
        <v>8</v>
      </c>
      <c r="B17" s="317">
        <v>45289</v>
      </c>
      <c r="C17" s="318"/>
      <c r="D17" s="319" t="s">
        <v>905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906</v>
      </c>
      <c r="J17" s="321" t="s">
        <v>930</v>
      </c>
      <c r="K17" s="321">
        <f>H17-F17</f>
        <v>28</v>
      </c>
      <c r="L17" s="322">
        <f>(F17*-0.3)/100</f>
        <v>-0.75450000000000006</v>
      </c>
      <c r="M17" s="323">
        <f t="shared" ref="M17" si="5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1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916</v>
      </c>
      <c r="J18" s="321" t="s">
        <v>946</v>
      </c>
      <c r="K18" s="321">
        <f>H18-F18</f>
        <v>12.5</v>
      </c>
      <c r="L18" s="322">
        <f>(F18*-0.3)/100</f>
        <v>-0.61949999999999994</v>
      </c>
      <c r="M18" s="323">
        <f t="shared" ref="M18" si="6">(K18+L18)/F18</f>
        <v>5.7532687651331717E-2</v>
      </c>
      <c r="N18" s="321" t="s">
        <v>593</v>
      </c>
      <c r="O18" s="324">
        <v>45299</v>
      </c>
      <c r="P18" s="325"/>
      <c r="Q18" s="272"/>
      <c r="S18" s="37" t="s">
        <v>784</v>
      </c>
    </row>
    <row r="19" spans="1:19" ht="15" customHeight="1">
      <c r="A19" s="316">
        <v>10</v>
      </c>
      <c r="B19" s="317">
        <v>45294</v>
      </c>
      <c r="C19" s="318"/>
      <c r="D19" s="319" t="s">
        <v>1055</v>
      </c>
      <c r="E19" s="320" t="s">
        <v>590</v>
      </c>
      <c r="F19" s="220">
        <f>3715-27</f>
        <v>3688</v>
      </c>
      <c r="G19" s="215">
        <v>3540</v>
      </c>
      <c r="H19" s="220">
        <v>3945</v>
      </c>
      <c r="I19" s="220" t="s">
        <v>922</v>
      </c>
      <c r="J19" s="321" t="s">
        <v>1054</v>
      </c>
      <c r="K19" s="321">
        <f>H19-F19</f>
        <v>257</v>
      </c>
      <c r="L19" s="322">
        <f>(F19*-0.3)/100</f>
        <v>-11.063999999999998</v>
      </c>
      <c r="M19" s="323">
        <f t="shared" ref="M19" si="7">(K19+L19)/F19</f>
        <v>6.6685466377440356E-2</v>
      </c>
      <c r="N19" s="321" t="s">
        <v>593</v>
      </c>
      <c r="O19" s="324">
        <v>45310</v>
      </c>
      <c r="P19" s="325"/>
      <c r="Q19" s="272">
        <v>45295</v>
      </c>
      <c r="S19" s="37" t="s">
        <v>592</v>
      </c>
    </row>
    <row r="20" spans="1:1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923</v>
      </c>
      <c r="G20" s="219">
        <v>9340</v>
      </c>
      <c r="H20" s="217"/>
      <c r="I20" s="217" t="s">
        <v>924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9972.5499999999993</v>
      </c>
      <c r="Q20" s="272"/>
      <c r="S20" s="37" t="s">
        <v>592</v>
      </c>
    </row>
    <row r="21" spans="1:1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925</v>
      </c>
      <c r="G21" s="219">
        <v>397</v>
      </c>
      <c r="H21" s="217"/>
      <c r="I21" s="217" t="s">
        <v>926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401.85</v>
      </c>
      <c r="Q21" s="272">
        <v>45299</v>
      </c>
      <c r="S21" s="37" t="s">
        <v>784</v>
      </c>
    </row>
    <row r="22" spans="1:1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943</v>
      </c>
      <c r="G22" s="219">
        <v>3590</v>
      </c>
      <c r="H22" s="217"/>
      <c r="I22" s="217" t="s">
        <v>944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3649.55</v>
      </c>
      <c r="Q22" s="272">
        <v>45308</v>
      </c>
      <c r="S22" s="37" t="s">
        <v>592</v>
      </c>
    </row>
    <row r="23" spans="1:1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947</v>
      </c>
      <c r="G23" s="219">
        <v>258</v>
      </c>
      <c r="H23" s="217"/>
      <c r="I23" s="217" t="s">
        <v>948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273.95</v>
      </c>
      <c r="Q23" s="272">
        <v>45303</v>
      </c>
      <c r="S23" s="37" t="s">
        <v>592</v>
      </c>
    </row>
    <row r="24" spans="1:19" ht="15" customHeight="1">
      <c r="A24" s="316">
        <v>15</v>
      </c>
      <c r="B24" s="317">
        <v>45301</v>
      </c>
      <c r="C24" s="318"/>
      <c r="D24" s="319" t="s">
        <v>401</v>
      </c>
      <c r="E24" s="320" t="s">
        <v>590</v>
      </c>
      <c r="F24" s="220">
        <v>3385</v>
      </c>
      <c r="G24" s="215">
        <v>2990</v>
      </c>
      <c r="H24" s="220">
        <v>3652.5</v>
      </c>
      <c r="I24" s="220" t="s">
        <v>962</v>
      </c>
      <c r="J24" s="321" t="s">
        <v>1119</v>
      </c>
      <c r="K24" s="321">
        <f>H24-F24</f>
        <v>267.5</v>
      </c>
      <c r="L24" s="322">
        <f>(F24*-0.3)/100</f>
        <v>-10.154999999999999</v>
      </c>
      <c r="M24" s="323">
        <f t="shared" ref="M24" si="8">(K24+L24)/F24</f>
        <v>7.6025110782865585E-2</v>
      </c>
      <c r="N24" s="321" t="s">
        <v>593</v>
      </c>
      <c r="O24" s="324">
        <v>45310</v>
      </c>
      <c r="P24" s="325"/>
      <c r="Q24" s="272"/>
      <c r="S24" s="37" t="s">
        <v>592</v>
      </c>
    </row>
    <row r="25" spans="1:1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970</v>
      </c>
      <c r="G25" s="219">
        <v>490</v>
      </c>
      <c r="H25" s="217"/>
      <c r="I25" s="217" t="s">
        <v>971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523.20000000000005</v>
      </c>
      <c r="Q25" s="272">
        <v>45309</v>
      </c>
      <c r="S25" s="37" t="s">
        <v>784</v>
      </c>
    </row>
    <row r="26" spans="1:19" ht="15" customHeight="1">
      <c r="A26" s="222">
        <v>17</v>
      </c>
      <c r="B26" s="218">
        <v>45307</v>
      </c>
      <c r="C26" s="223"/>
      <c r="D26" s="227" t="s">
        <v>905</v>
      </c>
      <c r="E26" s="224" t="s">
        <v>590</v>
      </c>
      <c r="F26" s="217" t="s">
        <v>992</v>
      </c>
      <c r="G26" s="219">
        <v>237</v>
      </c>
      <c r="H26" s="217"/>
      <c r="I26" s="217" t="s">
        <v>993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19" ht="15" customHeight="1">
      <c r="A27" s="316">
        <v>18</v>
      </c>
      <c r="B27" s="317">
        <v>45308</v>
      </c>
      <c r="C27" s="318"/>
      <c r="D27" s="319" t="s">
        <v>1006</v>
      </c>
      <c r="E27" s="320" t="s">
        <v>590</v>
      </c>
      <c r="F27" s="220">
        <v>168</v>
      </c>
      <c r="G27" s="215">
        <v>157</v>
      </c>
      <c r="H27" s="220">
        <v>179.5</v>
      </c>
      <c r="I27" s="220" t="s">
        <v>1007</v>
      </c>
      <c r="J27" s="321" t="s">
        <v>1126</v>
      </c>
      <c r="K27" s="321">
        <f>H27-F27</f>
        <v>11.5</v>
      </c>
      <c r="L27" s="322">
        <f>(F27*-0.3)/100</f>
        <v>-0.504</v>
      </c>
      <c r="M27" s="323">
        <f t="shared" ref="M27" si="9">(K27+L27)/F27</f>
        <v>6.5452380952380956E-2</v>
      </c>
      <c r="N27" s="321" t="s">
        <v>593</v>
      </c>
      <c r="O27" s="324">
        <v>45311</v>
      </c>
      <c r="P27" s="324"/>
      <c r="Q27" s="272">
        <v>45309</v>
      </c>
      <c r="S27" s="37"/>
    </row>
    <row r="28" spans="1:19" ht="15" customHeight="1">
      <c r="A28" s="222">
        <v>19</v>
      </c>
      <c r="B28" s="218">
        <v>45308</v>
      </c>
      <c r="C28" s="223"/>
      <c r="D28" s="227" t="s">
        <v>211</v>
      </c>
      <c r="E28" s="224" t="s">
        <v>590</v>
      </c>
      <c r="F28" s="217" t="s">
        <v>1008</v>
      </c>
      <c r="G28" s="219">
        <v>2470</v>
      </c>
      <c r="H28" s="217"/>
      <c r="I28" s="217" t="s">
        <v>1009</v>
      </c>
      <c r="J28" s="219" t="s">
        <v>591</v>
      </c>
      <c r="K28" s="219"/>
      <c r="L28" s="221"/>
      <c r="M28" s="225"/>
      <c r="N28" s="219"/>
      <c r="O28" s="226"/>
      <c r="P28" s="221">
        <f>VLOOKUP(D28,'MidCap Intra'!$B$11:$C$568,2,0)</f>
        <v>2713.3</v>
      </c>
      <c r="Q28" s="272"/>
      <c r="S28" s="37"/>
    </row>
    <row r="29" spans="1:19" ht="15" customHeight="1">
      <c r="A29" s="316">
        <v>20</v>
      </c>
      <c r="B29" s="317">
        <v>45309</v>
      </c>
      <c r="C29" s="318"/>
      <c r="D29" s="319" t="s">
        <v>89</v>
      </c>
      <c r="E29" s="320" t="s">
        <v>590</v>
      </c>
      <c r="F29" s="220">
        <v>449</v>
      </c>
      <c r="G29" s="215">
        <v>421</v>
      </c>
      <c r="H29" s="220">
        <v>475.5</v>
      </c>
      <c r="I29" s="220" t="s">
        <v>1014</v>
      </c>
      <c r="J29" s="321" t="s">
        <v>1127</v>
      </c>
      <c r="K29" s="321">
        <f>H29-F29</f>
        <v>26.5</v>
      </c>
      <c r="L29" s="322">
        <f>(F29*-0.3)/100</f>
        <v>-1.347</v>
      </c>
      <c r="M29" s="323">
        <f t="shared" ref="M29" si="10">(K29+L29)/F29</f>
        <v>5.6020044543429841E-2</v>
      </c>
      <c r="N29" s="321" t="s">
        <v>593</v>
      </c>
      <c r="O29" s="324">
        <v>45311</v>
      </c>
      <c r="P29" s="325"/>
      <c r="Q29" s="272">
        <v>45309</v>
      </c>
      <c r="S29" s="37"/>
    </row>
    <row r="30" spans="1:19" ht="15" customHeight="1">
      <c r="A30" s="222"/>
      <c r="B30" s="218"/>
      <c r="C30" s="223"/>
      <c r="D30" s="227"/>
      <c r="E30" s="224"/>
      <c r="F30" s="217"/>
      <c r="G30" s="219"/>
      <c r="H30" s="217"/>
      <c r="I30" s="217"/>
      <c r="J30" s="219"/>
      <c r="K30" s="219"/>
      <c r="L30" s="221"/>
      <c r="M30" s="225"/>
      <c r="N30" s="219"/>
      <c r="O30" s="226"/>
      <c r="P30" s="221"/>
      <c r="Q30" s="272"/>
      <c r="S30" s="37"/>
    </row>
    <row r="31" spans="1:19" ht="15" customHeight="1">
      <c r="A31" s="222"/>
      <c r="B31" s="218"/>
      <c r="C31" s="223"/>
      <c r="D31" s="227"/>
      <c r="E31" s="224"/>
      <c r="F31" s="217"/>
      <c r="G31" s="219"/>
      <c r="H31" s="217"/>
      <c r="I31" s="217"/>
      <c r="J31" s="219"/>
      <c r="K31" s="219"/>
      <c r="L31" s="221"/>
      <c r="M31" s="225"/>
      <c r="N31" s="219"/>
      <c r="O31" s="226"/>
      <c r="P31" s="221"/>
      <c r="Q31" s="272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594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595</v>
      </c>
      <c r="B35" s="115"/>
      <c r="C35" s="115"/>
      <c r="D35" s="115"/>
      <c r="E35" s="37"/>
      <c r="F35" s="122" t="s">
        <v>596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597</v>
      </c>
      <c r="B36" s="115"/>
      <c r="C36" s="115"/>
      <c r="D36" s="115" t="s">
        <v>598</v>
      </c>
      <c r="E36" s="6"/>
      <c r="F36" s="122" t="s">
        <v>599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4"/>
      <c r="B38" s="234"/>
      <c r="C38" s="234"/>
      <c r="D38" s="234"/>
      <c r="E38" s="235"/>
      <c r="F38" s="235"/>
      <c r="G38" s="235"/>
      <c r="H38" s="235"/>
      <c r="I38" s="235"/>
      <c r="J38" s="236"/>
      <c r="K38" s="237"/>
      <c r="L38" s="237"/>
      <c r="M38" s="235"/>
      <c r="N38" s="238"/>
      <c r="O38" s="239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604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565</v>
      </c>
      <c r="C41" s="95"/>
      <c r="D41" s="96" t="s">
        <v>577</v>
      </c>
      <c r="E41" s="95" t="s">
        <v>578</v>
      </c>
      <c r="F41" s="95" t="s">
        <v>579</v>
      </c>
      <c r="G41" s="95" t="s">
        <v>600</v>
      </c>
      <c r="H41" s="95" t="s">
        <v>581</v>
      </c>
      <c r="I41" s="228" t="s">
        <v>582</v>
      </c>
      <c r="J41" s="230" t="s">
        <v>583</v>
      </c>
      <c r="K41" s="229" t="s">
        <v>605</v>
      </c>
      <c r="L41" s="97" t="s">
        <v>585</v>
      </c>
      <c r="M41" s="139" t="s">
        <v>606</v>
      </c>
      <c r="N41" s="95" t="s">
        <v>607</v>
      </c>
      <c r="O41" s="94" t="s">
        <v>587</v>
      </c>
      <c r="P41" s="96" t="s">
        <v>588</v>
      </c>
      <c r="Q41" s="276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0">
        <v>1</v>
      </c>
      <c r="B42" s="274">
        <v>45292</v>
      </c>
      <c r="C42" s="248"/>
      <c r="D42" s="248" t="s">
        <v>908</v>
      </c>
      <c r="E42" s="220" t="s">
        <v>602</v>
      </c>
      <c r="F42" s="220">
        <v>1463</v>
      </c>
      <c r="G42" s="220">
        <v>1448</v>
      </c>
      <c r="H42" s="220">
        <v>1479</v>
      </c>
      <c r="I42" s="215" t="s">
        <v>911</v>
      </c>
      <c r="J42" s="307" t="s">
        <v>912</v>
      </c>
      <c r="K42" s="231">
        <f t="shared" ref="K42:K43" si="11">H42-F42</f>
        <v>16</v>
      </c>
      <c r="L42" s="277">
        <f t="shared" ref="L42:L43" si="12">(H42*N42)*0.03%</f>
        <v>310.58999999999997</v>
      </c>
      <c r="M42" s="232">
        <f t="shared" ref="M42:M43" si="13">(K42*N42)-L42</f>
        <v>10889.41</v>
      </c>
      <c r="N42" s="231">
        <v>700</v>
      </c>
      <c r="O42" s="102" t="s">
        <v>593</v>
      </c>
      <c r="P42" s="233">
        <v>45292</v>
      </c>
      <c r="Q42" s="270"/>
      <c r="R42" s="140"/>
      <c r="S42" s="55" t="s">
        <v>986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94">
        <v>2</v>
      </c>
      <c r="B43" s="308">
        <v>45292</v>
      </c>
      <c r="C43" s="309"/>
      <c r="D43" s="309" t="s">
        <v>909</v>
      </c>
      <c r="E43" s="294" t="s">
        <v>602</v>
      </c>
      <c r="F43" s="294">
        <v>2857</v>
      </c>
      <c r="G43" s="294">
        <v>2820</v>
      </c>
      <c r="H43" s="294">
        <v>2820</v>
      </c>
      <c r="I43" s="295" t="s">
        <v>913</v>
      </c>
      <c r="J43" s="310" t="s">
        <v>919</v>
      </c>
      <c r="K43" s="311">
        <f t="shared" si="11"/>
        <v>-37</v>
      </c>
      <c r="L43" s="312">
        <f t="shared" si="12"/>
        <v>253.79999999999998</v>
      </c>
      <c r="M43" s="313">
        <f t="shared" si="13"/>
        <v>-11353.8</v>
      </c>
      <c r="N43" s="311">
        <v>300</v>
      </c>
      <c r="O43" s="314" t="s">
        <v>603</v>
      </c>
      <c r="P43" s="315">
        <v>45293</v>
      </c>
      <c r="Q43" s="270"/>
      <c r="R43" s="140"/>
      <c r="S43" s="55" t="s">
        <v>986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94">
        <v>3</v>
      </c>
      <c r="B44" s="308">
        <v>45292</v>
      </c>
      <c r="C44" s="309"/>
      <c r="D44" s="309" t="s">
        <v>910</v>
      </c>
      <c r="E44" s="294" t="s">
        <v>602</v>
      </c>
      <c r="F44" s="294">
        <v>870</v>
      </c>
      <c r="G44" s="294">
        <v>860</v>
      </c>
      <c r="H44" s="294">
        <v>860</v>
      </c>
      <c r="I44" s="295" t="s">
        <v>914</v>
      </c>
      <c r="J44" s="310" t="s">
        <v>918</v>
      </c>
      <c r="K44" s="311">
        <f t="shared" ref="K44" si="14">H44-F44</f>
        <v>-10</v>
      </c>
      <c r="L44" s="312">
        <f t="shared" ref="L44" si="15">(H44*N44)*0.03%</f>
        <v>258</v>
      </c>
      <c r="M44" s="313">
        <f t="shared" ref="M44" si="16">(K44*N44)-L44</f>
        <v>-10258</v>
      </c>
      <c r="N44" s="311">
        <v>1000</v>
      </c>
      <c r="O44" s="314" t="s">
        <v>603</v>
      </c>
      <c r="P44" s="315">
        <v>45293</v>
      </c>
      <c r="Q44" s="270"/>
      <c r="R44" s="140"/>
      <c r="S44" s="55" t="s">
        <v>986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4">
        <v>4</v>
      </c>
      <c r="B45" s="308">
        <v>45293</v>
      </c>
      <c r="C45" s="309"/>
      <c r="D45" s="309" t="s">
        <v>908</v>
      </c>
      <c r="E45" s="294" t="s">
        <v>602</v>
      </c>
      <c r="F45" s="294">
        <v>1460</v>
      </c>
      <c r="G45" s="294">
        <v>1445</v>
      </c>
      <c r="H45" s="294">
        <v>1445</v>
      </c>
      <c r="I45" s="295" t="s">
        <v>920</v>
      </c>
      <c r="J45" s="310" t="s">
        <v>921</v>
      </c>
      <c r="K45" s="311">
        <f t="shared" ref="K45:K46" si="17">H45-F45</f>
        <v>-15</v>
      </c>
      <c r="L45" s="312">
        <f t="shared" ref="L45:L46" si="18">(H45*N45)*0.03%</f>
        <v>303.45</v>
      </c>
      <c r="M45" s="313">
        <f t="shared" ref="M45:M46" si="19">(K45*N45)-L45</f>
        <v>-10803.45</v>
      </c>
      <c r="N45" s="311">
        <v>700</v>
      </c>
      <c r="O45" s="314" t="s">
        <v>603</v>
      </c>
      <c r="P45" s="315">
        <v>45294</v>
      </c>
      <c r="Q45" s="270"/>
      <c r="R45" s="140"/>
      <c r="S45" s="55" t="s">
        <v>986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33">
        <v>5</v>
      </c>
      <c r="B46" s="334">
        <v>45295</v>
      </c>
      <c r="C46" s="335"/>
      <c r="D46" s="335" t="s">
        <v>931</v>
      </c>
      <c r="E46" s="333" t="s">
        <v>602</v>
      </c>
      <c r="F46" s="333">
        <v>2626</v>
      </c>
      <c r="G46" s="333">
        <v>2592</v>
      </c>
      <c r="H46" s="333">
        <v>2627</v>
      </c>
      <c r="I46" s="336" t="s">
        <v>932</v>
      </c>
      <c r="J46" s="337" t="s">
        <v>806</v>
      </c>
      <c r="K46" s="338">
        <f t="shared" si="17"/>
        <v>1</v>
      </c>
      <c r="L46" s="339">
        <f t="shared" si="18"/>
        <v>236.42999999999998</v>
      </c>
      <c r="M46" s="340">
        <f t="shared" si="19"/>
        <v>63.570000000000022</v>
      </c>
      <c r="N46" s="338">
        <v>300</v>
      </c>
      <c r="O46" s="341" t="s">
        <v>610</v>
      </c>
      <c r="P46" s="342">
        <v>45296</v>
      </c>
      <c r="Q46" s="270"/>
      <c r="R46" s="140"/>
      <c r="S46" s="55" t="s">
        <v>986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94">
        <v>6</v>
      </c>
      <c r="B47" s="308">
        <v>45295</v>
      </c>
      <c r="C47" s="309"/>
      <c r="D47" s="309" t="s">
        <v>936</v>
      </c>
      <c r="E47" s="294" t="s">
        <v>602</v>
      </c>
      <c r="F47" s="294">
        <v>2724</v>
      </c>
      <c r="G47" s="294">
        <v>2693</v>
      </c>
      <c r="H47" s="294">
        <v>2693</v>
      </c>
      <c r="I47" s="295" t="s">
        <v>941</v>
      </c>
      <c r="J47" s="310" t="s">
        <v>942</v>
      </c>
      <c r="K47" s="311">
        <f t="shared" ref="K47:K48" si="20">H47-F47</f>
        <v>-31</v>
      </c>
      <c r="L47" s="312">
        <f t="shared" ref="L47:L48" si="21">(H47*N47)*0.03%</f>
        <v>323.15999999999997</v>
      </c>
      <c r="M47" s="313">
        <f t="shared" ref="M47:M48" si="22">(K47*N47)-L47</f>
        <v>-12723.16</v>
      </c>
      <c r="N47" s="311">
        <v>400</v>
      </c>
      <c r="O47" s="314" t="s">
        <v>603</v>
      </c>
      <c r="P47" s="315">
        <v>45296</v>
      </c>
      <c r="Q47" s="270"/>
      <c r="R47" s="140"/>
      <c r="S47" s="55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>
        <v>7</v>
      </c>
      <c r="B48" s="274">
        <v>45299</v>
      </c>
      <c r="C48" s="248"/>
      <c r="D48" s="248" t="s">
        <v>949</v>
      </c>
      <c r="E48" s="220" t="s">
        <v>602</v>
      </c>
      <c r="F48" s="220">
        <v>10080</v>
      </c>
      <c r="G48" s="220">
        <v>9880</v>
      </c>
      <c r="H48" s="220">
        <v>10257.5</v>
      </c>
      <c r="I48" s="215" t="s">
        <v>950</v>
      </c>
      <c r="J48" s="307" t="s">
        <v>994</v>
      </c>
      <c r="K48" s="231">
        <f t="shared" si="20"/>
        <v>177.5</v>
      </c>
      <c r="L48" s="277">
        <f t="shared" si="21"/>
        <v>153.86249999999998</v>
      </c>
      <c r="M48" s="232">
        <f t="shared" si="22"/>
        <v>8721.1375000000007</v>
      </c>
      <c r="N48" s="231">
        <v>50</v>
      </c>
      <c r="O48" s="102" t="s">
        <v>593</v>
      </c>
      <c r="P48" s="233">
        <v>45307</v>
      </c>
      <c r="Q48" s="270"/>
      <c r="R48" s="140"/>
      <c r="S48" s="55" t="s">
        <v>986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94">
        <v>8</v>
      </c>
      <c r="B49" s="308">
        <v>45301</v>
      </c>
      <c r="C49" s="309"/>
      <c r="D49" s="309" t="s">
        <v>960</v>
      </c>
      <c r="E49" s="294" t="s">
        <v>602</v>
      </c>
      <c r="F49" s="294">
        <v>241</v>
      </c>
      <c r="G49" s="294">
        <v>238</v>
      </c>
      <c r="H49" s="294">
        <v>238</v>
      </c>
      <c r="I49" s="295" t="s">
        <v>961</v>
      </c>
      <c r="J49" s="310" t="s">
        <v>980</v>
      </c>
      <c r="K49" s="311">
        <f t="shared" ref="K49" si="23">H49-F49</f>
        <v>-3</v>
      </c>
      <c r="L49" s="312">
        <f t="shared" ref="L49" si="24">(H49*N49)*0.03%</f>
        <v>257.03999999999996</v>
      </c>
      <c r="M49" s="313">
        <f t="shared" ref="M49" si="25">(K49*N49)-L49</f>
        <v>-11057.04</v>
      </c>
      <c r="N49" s="311">
        <v>3600</v>
      </c>
      <c r="O49" s="314" t="s">
        <v>603</v>
      </c>
      <c r="P49" s="315">
        <v>45306</v>
      </c>
      <c r="Q49" s="270"/>
      <c r="R49" s="140"/>
      <c r="S49" s="55" t="s">
        <v>986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>
        <v>9</v>
      </c>
      <c r="B50" s="274">
        <v>45301</v>
      </c>
      <c r="C50" s="248"/>
      <c r="D50" s="248" t="s">
        <v>963</v>
      </c>
      <c r="E50" s="220" t="s">
        <v>602</v>
      </c>
      <c r="F50" s="220">
        <v>2645</v>
      </c>
      <c r="G50" s="220">
        <v>2595</v>
      </c>
      <c r="H50" s="220">
        <v>2692.5</v>
      </c>
      <c r="I50" s="215" t="s">
        <v>964</v>
      </c>
      <c r="J50" s="307" t="s">
        <v>612</v>
      </c>
      <c r="K50" s="231">
        <f t="shared" ref="K50:K51" si="26">H50-F50</f>
        <v>47.5</v>
      </c>
      <c r="L50" s="277">
        <f t="shared" ref="L50:L51" si="27">(H50*N50)*0.03%</f>
        <v>201.93749999999997</v>
      </c>
      <c r="M50" s="232">
        <f t="shared" ref="M50:M51" si="28">(K50*N50)-L50</f>
        <v>11673.0625</v>
      </c>
      <c r="N50" s="231">
        <v>250</v>
      </c>
      <c r="O50" s="102" t="s">
        <v>593</v>
      </c>
      <c r="P50" s="233">
        <v>45302</v>
      </c>
      <c r="Q50" s="270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94">
        <v>10</v>
      </c>
      <c r="B51" s="308">
        <v>45303</v>
      </c>
      <c r="C51" s="309"/>
      <c r="D51" s="309" t="s">
        <v>968</v>
      </c>
      <c r="E51" s="294" t="s">
        <v>602</v>
      </c>
      <c r="F51" s="294">
        <v>5365</v>
      </c>
      <c r="G51" s="294">
        <v>5298</v>
      </c>
      <c r="H51" s="294">
        <v>5325</v>
      </c>
      <c r="I51" s="295" t="s">
        <v>969</v>
      </c>
      <c r="J51" s="310" t="s">
        <v>981</v>
      </c>
      <c r="K51" s="311">
        <f t="shared" si="26"/>
        <v>-40</v>
      </c>
      <c r="L51" s="312">
        <f t="shared" si="27"/>
        <v>239.62499999999997</v>
      </c>
      <c r="M51" s="313">
        <f t="shared" si="28"/>
        <v>-6239.625</v>
      </c>
      <c r="N51" s="311">
        <v>150</v>
      </c>
      <c r="O51" s="314" t="s">
        <v>603</v>
      </c>
      <c r="P51" s="315">
        <v>45306</v>
      </c>
      <c r="Q51" s="270"/>
      <c r="R51" s="140"/>
      <c r="S51" s="55" t="s">
        <v>986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0">
        <v>11</v>
      </c>
      <c r="B52" s="274">
        <v>45303</v>
      </c>
      <c r="C52" s="248"/>
      <c r="D52" s="248" t="s">
        <v>975</v>
      </c>
      <c r="E52" s="220" t="s">
        <v>602</v>
      </c>
      <c r="F52" s="220">
        <v>21910</v>
      </c>
      <c r="G52" s="220">
        <v>21795</v>
      </c>
      <c r="H52" s="220">
        <v>22055</v>
      </c>
      <c r="I52" s="215" t="s">
        <v>976</v>
      </c>
      <c r="J52" s="307" t="s">
        <v>736</v>
      </c>
      <c r="K52" s="231">
        <f t="shared" ref="K52:K53" si="29">H52-F52</f>
        <v>145</v>
      </c>
      <c r="L52" s="277">
        <f t="shared" ref="L52:L53" si="30">(H52*N52)*0.03%</f>
        <v>330.82499999999999</v>
      </c>
      <c r="M52" s="232">
        <f t="shared" ref="M52:M53" si="31">(K52*N52)-L52</f>
        <v>6919.1750000000002</v>
      </c>
      <c r="N52" s="231">
        <v>50</v>
      </c>
      <c r="O52" s="102" t="s">
        <v>593</v>
      </c>
      <c r="P52" s="233">
        <v>45306</v>
      </c>
      <c r="Q52" s="270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94">
        <v>12</v>
      </c>
      <c r="B53" s="308">
        <v>45307</v>
      </c>
      <c r="C53" s="309"/>
      <c r="D53" s="309" t="s">
        <v>990</v>
      </c>
      <c r="E53" s="294" t="s">
        <v>602</v>
      </c>
      <c r="F53" s="294">
        <v>3887.5</v>
      </c>
      <c r="G53" s="294">
        <v>3838</v>
      </c>
      <c r="H53" s="294">
        <v>3838</v>
      </c>
      <c r="I53" s="295" t="s">
        <v>991</v>
      </c>
      <c r="J53" s="310" t="s">
        <v>995</v>
      </c>
      <c r="K53" s="311">
        <f t="shared" si="29"/>
        <v>-49.5</v>
      </c>
      <c r="L53" s="312">
        <f t="shared" si="30"/>
        <v>230.27999999999997</v>
      </c>
      <c r="M53" s="313">
        <f t="shared" si="31"/>
        <v>-10130.280000000001</v>
      </c>
      <c r="N53" s="311">
        <v>200</v>
      </c>
      <c r="O53" s="314" t="s">
        <v>603</v>
      </c>
      <c r="P53" s="315">
        <v>45307</v>
      </c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94">
        <v>13</v>
      </c>
      <c r="B54" s="308">
        <v>45311</v>
      </c>
      <c r="C54" s="309"/>
      <c r="D54" s="309" t="s">
        <v>1120</v>
      </c>
      <c r="E54" s="294" t="s">
        <v>602</v>
      </c>
      <c r="F54" s="294">
        <v>746.5</v>
      </c>
      <c r="G54" s="294">
        <v>737</v>
      </c>
      <c r="H54" s="294">
        <v>738.5</v>
      </c>
      <c r="I54" s="295" t="s">
        <v>1121</v>
      </c>
      <c r="J54" s="310" t="s">
        <v>1122</v>
      </c>
      <c r="K54" s="311">
        <f t="shared" ref="K54" si="32">H54-F54</f>
        <v>-8</v>
      </c>
      <c r="L54" s="312">
        <f t="shared" ref="L54" si="33">(H54*N54)*0.03%</f>
        <v>221.54999999999998</v>
      </c>
      <c r="M54" s="313">
        <f t="shared" ref="M54" si="34">(K54*N54)-L54</f>
        <v>-8221.5499999999993</v>
      </c>
      <c r="N54" s="311">
        <v>1000</v>
      </c>
      <c r="O54" s="314" t="s">
        <v>603</v>
      </c>
      <c r="P54" s="315">
        <v>45311</v>
      </c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33">
        <v>14</v>
      </c>
      <c r="B55" s="334">
        <v>45311</v>
      </c>
      <c r="C55" s="335"/>
      <c r="D55" s="335" t="s">
        <v>975</v>
      </c>
      <c r="E55" s="333" t="s">
        <v>602</v>
      </c>
      <c r="F55" s="333">
        <v>21650</v>
      </c>
      <c r="G55" s="333">
        <v>21550</v>
      </c>
      <c r="H55" s="333">
        <v>21655</v>
      </c>
      <c r="I55" s="336" t="s">
        <v>1123</v>
      </c>
      <c r="J55" s="337" t="s">
        <v>1124</v>
      </c>
      <c r="K55" s="338">
        <f t="shared" ref="K55" si="35">H55-F55</f>
        <v>5</v>
      </c>
      <c r="L55" s="339">
        <f t="shared" ref="L55" si="36">(H55*N55)*0.03%</f>
        <v>324.82499999999999</v>
      </c>
      <c r="M55" s="340">
        <f t="shared" ref="M55" si="37">(K55*N55)-L55</f>
        <v>-74.824999999999989</v>
      </c>
      <c r="N55" s="338">
        <v>50</v>
      </c>
      <c r="O55" s="341" t="s">
        <v>610</v>
      </c>
      <c r="P55" s="342">
        <v>45311</v>
      </c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17"/>
      <c r="B56" s="278"/>
      <c r="C56" s="271"/>
      <c r="D56" s="271"/>
      <c r="E56" s="217"/>
      <c r="F56" s="217"/>
      <c r="G56" s="217"/>
      <c r="H56" s="217"/>
      <c r="I56" s="219"/>
      <c r="J56" s="216"/>
      <c r="K56" s="98"/>
      <c r="L56" s="101"/>
      <c r="M56" s="273"/>
      <c r="N56" s="98"/>
      <c r="O56" s="100"/>
      <c r="P56" s="280"/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17"/>
      <c r="B57" s="278"/>
      <c r="C57" s="271"/>
      <c r="D57" s="271"/>
      <c r="E57" s="217"/>
      <c r="F57" s="217"/>
      <c r="G57" s="217"/>
      <c r="H57" s="217"/>
      <c r="I57" s="219"/>
      <c r="J57" s="216"/>
      <c r="K57" s="98"/>
      <c r="L57" s="279"/>
      <c r="M57" s="273"/>
      <c r="N57" s="98"/>
      <c r="O57" s="100"/>
      <c r="P57" s="280"/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9" spans="1:39" ht="12.75" customHeight="1">
      <c r="A59" s="141"/>
      <c r="B59" s="144"/>
      <c r="C59" s="140"/>
      <c r="D59" s="140"/>
      <c r="E59" s="141"/>
      <c r="F59" s="141"/>
      <c r="G59" s="141"/>
      <c r="H59" s="145"/>
      <c r="I59" s="145"/>
      <c r="J59" s="145"/>
      <c r="K59" s="140"/>
      <c r="L59" s="141"/>
      <c r="M59" s="141"/>
      <c r="N59" s="141"/>
      <c r="O59" s="145"/>
      <c r="P59" s="145"/>
      <c r="Q59" s="145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3.8">
      <c r="A60" s="146" t="s">
        <v>608</v>
      </c>
      <c r="B60" s="146"/>
      <c r="C60" s="146"/>
      <c r="D60" s="146"/>
      <c r="E60" s="147"/>
      <c r="F60" s="108"/>
      <c r="G60" s="108"/>
      <c r="H60" s="108"/>
      <c r="I60" s="108"/>
      <c r="J60" s="1"/>
      <c r="K60" s="6"/>
      <c r="L60" s="6"/>
      <c r="M60" s="6"/>
      <c r="N60" s="1"/>
      <c r="O60" s="1"/>
      <c r="P60" s="37"/>
      <c r="Q60" s="37"/>
      <c r="R60" s="37"/>
      <c r="S60" s="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7"/>
      <c r="AH60" s="37"/>
      <c r="AI60" s="37"/>
      <c r="AJ60" s="37"/>
      <c r="AK60" s="37"/>
      <c r="AL60" s="37"/>
      <c r="AM60" s="37"/>
    </row>
    <row r="61" spans="1:39" ht="39.6">
      <c r="A61" s="95" t="s">
        <v>16</v>
      </c>
      <c r="B61" s="95" t="s">
        <v>565</v>
      </c>
      <c r="C61" s="95"/>
      <c r="D61" s="96" t="s">
        <v>577</v>
      </c>
      <c r="E61" s="95" t="s">
        <v>578</v>
      </c>
      <c r="F61" s="95" t="s">
        <v>579</v>
      </c>
      <c r="G61" s="95" t="s">
        <v>600</v>
      </c>
      <c r="H61" s="95" t="s">
        <v>581</v>
      </c>
      <c r="I61" s="95" t="s">
        <v>582</v>
      </c>
      <c r="J61" s="94" t="s">
        <v>583</v>
      </c>
      <c r="K61" s="94" t="s">
        <v>609</v>
      </c>
      <c r="L61" s="97" t="s">
        <v>585</v>
      </c>
      <c r="M61" s="139" t="s">
        <v>606</v>
      </c>
      <c r="N61" s="95" t="s">
        <v>607</v>
      </c>
      <c r="O61" s="95" t="s">
        <v>587</v>
      </c>
      <c r="P61" s="96" t="s">
        <v>588</v>
      </c>
      <c r="Q61" s="275"/>
      <c r="R61" s="37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7"/>
      <c r="AH61" s="37"/>
      <c r="AI61" s="37"/>
      <c r="AJ61" s="37"/>
      <c r="AK61" s="37"/>
      <c r="AL61" s="37"/>
      <c r="AM61" s="37"/>
    </row>
    <row r="62" spans="1:39" ht="12.75" customHeight="1">
      <c r="A62" s="386">
        <v>1</v>
      </c>
      <c r="B62" s="388">
        <v>45289</v>
      </c>
      <c r="C62" s="309"/>
      <c r="D62" s="309" t="s">
        <v>903</v>
      </c>
      <c r="E62" s="294" t="s">
        <v>602</v>
      </c>
      <c r="F62" s="294">
        <v>300</v>
      </c>
      <c r="G62" s="294"/>
      <c r="H62" s="294"/>
      <c r="I62" s="295"/>
      <c r="J62" s="384" t="s">
        <v>929</v>
      </c>
      <c r="K62" s="326">
        <f>H62-F62</f>
        <v>-300</v>
      </c>
      <c r="L62" s="327">
        <v>25</v>
      </c>
      <c r="M62" s="378">
        <v>-2975</v>
      </c>
      <c r="N62" s="311">
        <v>15</v>
      </c>
      <c r="O62" s="380" t="s">
        <v>603</v>
      </c>
      <c r="P62" s="382">
        <v>45294</v>
      </c>
      <c r="Q62" s="270"/>
      <c r="R62" s="140"/>
      <c r="S62" s="55" t="s">
        <v>592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87"/>
      <c r="B63" s="389"/>
      <c r="C63" s="309"/>
      <c r="D63" s="309" t="s">
        <v>904</v>
      </c>
      <c r="E63" s="294" t="s">
        <v>888</v>
      </c>
      <c r="F63" s="294">
        <v>105</v>
      </c>
      <c r="G63" s="294"/>
      <c r="H63" s="294"/>
      <c r="I63" s="294"/>
      <c r="J63" s="385"/>
      <c r="K63" s="326">
        <f>F63-H63</f>
        <v>105</v>
      </c>
      <c r="L63" s="327">
        <v>25</v>
      </c>
      <c r="M63" s="379"/>
      <c r="N63" s="311">
        <v>15</v>
      </c>
      <c r="O63" s="381"/>
      <c r="P63" s="383"/>
      <c r="Q63" s="270"/>
      <c r="R63" s="140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31">
        <v>2</v>
      </c>
      <c r="B64" s="332">
        <v>45295</v>
      </c>
      <c r="C64" s="248"/>
      <c r="D64" s="248" t="s">
        <v>933</v>
      </c>
      <c r="E64" s="220" t="s">
        <v>602</v>
      </c>
      <c r="F64" s="220">
        <v>300</v>
      </c>
      <c r="G64" s="220">
        <v>240</v>
      </c>
      <c r="H64" s="215">
        <v>362.5</v>
      </c>
      <c r="I64" s="215" t="s">
        <v>934</v>
      </c>
      <c r="J64" s="328" t="s">
        <v>935</v>
      </c>
      <c r="K64" s="329">
        <f>H64-F64</f>
        <v>62.5</v>
      </c>
      <c r="L64" s="330">
        <v>50</v>
      </c>
      <c r="M64" s="232">
        <f t="shared" ref="M64" si="38">(K64*N64)-L64</f>
        <v>887.5</v>
      </c>
      <c r="N64" s="231">
        <v>15</v>
      </c>
      <c r="O64" s="102" t="s">
        <v>593</v>
      </c>
      <c r="P64" s="233">
        <v>45295</v>
      </c>
      <c r="Q64" s="270"/>
      <c r="R64" s="140"/>
      <c r="S64" s="55" t="s">
        <v>592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43">
        <v>3</v>
      </c>
      <c r="B65" s="344">
        <v>45299</v>
      </c>
      <c r="C65" s="309"/>
      <c r="D65" s="309" t="s">
        <v>951</v>
      </c>
      <c r="E65" s="294" t="s">
        <v>602</v>
      </c>
      <c r="F65" s="294">
        <v>91.5</v>
      </c>
      <c r="G65" s="294">
        <v>60</v>
      </c>
      <c r="H65" s="294">
        <v>37.5</v>
      </c>
      <c r="I65" s="295" t="s">
        <v>952</v>
      </c>
      <c r="J65" s="345" t="s">
        <v>953</v>
      </c>
      <c r="K65" s="326">
        <f>H65-F65</f>
        <v>-54</v>
      </c>
      <c r="L65" s="327">
        <v>50</v>
      </c>
      <c r="M65" s="313">
        <f t="shared" ref="M65" si="39">(K65*N65)-L65</f>
        <v>-2750</v>
      </c>
      <c r="N65" s="311">
        <v>50</v>
      </c>
      <c r="O65" s="314" t="s">
        <v>603</v>
      </c>
      <c r="P65" s="315">
        <v>45300</v>
      </c>
      <c r="Q65" s="270"/>
      <c r="R65" s="140"/>
      <c r="S65" s="55" t="s">
        <v>592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46">
        <v>4</v>
      </c>
      <c r="B66" s="347">
        <v>45300</v>
      </c>
      <c r="C66" s="335"/>
      <c r="D66" s="335" t="s">
        <v>954</v>
      </c>
      <c r="E66" s="333" t="s">
        <v>602</v>
      </c>
      <c r="F66" s="333">
        <v>280</v>
      </c>
      <c r="G66" s="333">
        <v>180</v>
      </c>
      <c r="H66" s="333">
        <v>280</v>
      </c>
      <c r="I66" s="336" t="s">
        <v>955</v>
      </c>
      <c r="J66" s="348" t="s">
        <v>956</v>
      </c>
      <c r="K66" s="349">
        <f>H66-F66</f>
        <v>0</v>
      </c>
      <c r="L66" s="350">
        <v>50</v>
      </c>
      <c r="M66" s="340">
        <f t="shared" ref="M66:M67" si="40">(K66*N66)-L66</f>
        <v>-50</v>
      </c>
      <c r="N66" s="338">
        <v>15</v>
      </c>
      <c r="O66" s="341" t="s">
        <v>610</v>
      </c>
      <c r="P66" s="342">
        <v>45300</v>
      </c>
      <c r="Q66" s="270"/>
      <c r="R66" s="140"/>
      <c r="S66" s="55" t="s">
        <v>986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43">
        <v>5</v>
      </c>
      <c r="B67" s="344">
        <v>45300</v>
      </c>
      <c r="C67" s="309"/>
      <c r="D67" s="309" t="s">
        <v>957</v>
      </c>
      <c r="E67" s="294" t="s">
        <v>602</v>
      </c>
      <c r="F67" s="294">
        <v>16</v>
      </c>
      <c r="G67" s="294">
        <v>0</v>
      </c>
      <c r="H67" s="294">
        <v>0</v>
      </c>
      <c r="I67" s="295" t="s">
        <v>958</v>
      </c>
      <c r="J67" s="345" t="s">
        <v>959</v>
      </c>
      <c r="K67" s="326">
        <f>H67-F67</f>
        <v>-16</v>
      </c>
      <c r="L67" s="327">
        <v>25</v>
      </c>
      <c r="M67" s="313">
        <f t="shared" si="40"/>
        <v>-665</v>
      </c>
      <c r="N67" s="311">
        <v>40</v>
      </c>
      <c r="O67" s="314" t="s">
        <v>603</v>
      </c>
      <c r="P67" s="315">
        <v>45300</v>
      </c>
      <c r="Q67" s="270"/>
      <c r="R67" s="140"/>
      <c r="S67" s="55" t="s">
        <v>986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94">
        <v>6</v>
      </c>
      <c r="B68" s="308">
        <v>45302</v>
      </c>
      <c r="C68" s="309"/>
      <c r="D68" s="309" t="s">
        <v>965</v>
      </c>
      <c r="E68" s="294" t="s">
        <v>602</v>
      </c>
      <c r="F68" s="294">
        <v>375</v>
      </c>
      <c r="G68" s="294">
        <v>280</v>
      </c>
      <c r="H68" s="294">
        <v>280</v>
      </c>
      <c r="I68" s="295" t="s">
        <v>966</v>
      </c>
      <c r="J68" s="345" t="s">
        <v>714</v>
      </c>
      <c r="K68" s="326">
        <f>H68-F68</f>
        <v>-95</v>
      </c>
      <c r="L68" s="327">
        <v>50</v>
      </c>
      <c r="M68" s="313">
        <f t="shared" ref="M68" si="41">(K68*N68)-L68</f>
        <v>-1475</v>
      </c>
      <c r="N68" s="311">
        <v>15</v>
      </c>
      <c r="O68" s="314" t="s">
        <v>603</v>
      </c>
      <c r="P68" s="315">
        <v>45302</v>
      </c>
      <c r="Q68" s="270"/>
      <c r="R68" s="140"/>
      <c r="S68" s="55" t="s">
        <v>986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69">
        <v>7</v>
      </c>
      <c r="B69" s="371">
        <v>45303</v>
      </c>
      <c r="C69" s="248"/>
      <c r="D69" s="248" t="s">
        <v>972</v>
      </c>
      <c r="E69" s="220" t="s">
        <v>888</v>
      </c>
      <c r="F69" s="220">
        <v>46</v>
      </c>
      <c r="G69" s="220"/>
      <c r="H69" s="220">
        <v>40</v>
      </c>
      <c r="I69" s="215"/>
      <c r="J69" s="365" t="s">
        <v>979</v>
      </c>
      <c r="K69" s="329">
        <f>F69-H69</f>
        <v>6</v>
      </c>
      <c r="L69" s="330">
        <v>50</v>
      </c>
      <c r="M69" s="363">
        <v>820</v>
      </c>
      <c r="N69" s="231">
        <v>40</v>
      </c>
      <c r="O69" s="373" t="s">
        <v>593</v>
      </c>
      <c r="P69" s="367">
        <v>45306</v>
      </c>
      <c r="Q69" s="270"/>
      <c r="R69" s="140"/>
      <c r="S69" s="55" t="s">
        <v>986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70"/>
      <c r="B70" s="372"/>
      <c r="C70" s="248"/>
      <c r="D70" s="248" t="s">
        <v>973</v>
      </c>
      <c r="E70" s="220" t="s">
        <v>888</v>
      </c>
      <c r="F70" s="220">
        <v>44</v>
      </c>
      <c r="G70" s="220"/>
      <c r="H70" s="220">
        <v>27</v>
      </c>
      <c r="I70" s="215"/>
      <c r="J70" s="366"/>
      <c r="K70" s="329">
        <f>F70-H70</f>
        <v>17</v>
      </c>
      <c r="L70" s="330">
        <v>50</v>
      </c>
      <c r="M70" s="376"/>
      <c r="N70" s="231">
        <v>40</v>
      </c>
      <c r="O70" s="375"/>
      <c r="P70" s="377"/>
      <c r="Q70" s="270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>
        <v>8</v>
      </c>
      <c r="B71" s="274">
        <v>45303</v>
      </c>
      <c r="C71" s="248"/>
      <c r="D71" s="248" t="s">
        <v>965</v>
      </c>
      <c r="E71" s="220" t="s">
        <v>602</v>
      </c>
      <c r="F71" s="220">
        <v>360</v>
      </c>
      <c r="G71" s="220">
        <v>255</v>
      </c>
      <c r="H71" s="220">
        <v>480</v>
      </c>
      <c r="I71" s="215" t="s">
        <v>974</v>
      </c>
      <c r="J71" s="328" t="s">
        <v>978</v>
      </c>
      <c r="K71" s="329">
        <f>H71-F71</f>
        <v>120</v>
      </c>
      <c r="L71" s="330">
        <v>50</v>
      </c>
      <c r="M71" s="232">
        <f t="shared" ref="M71" si="42">(K71*N71)-L71</f>
        <v>1750</v>
      </c>
      <c r="N71" s="231">
        <v>15</v>
      </c>
      <c r="O71" s="102" t="s">
        <v>593</v>
      </c>
      <c r="P71" s="233">
        <v>45306</v>
      </c>
      <c r="Q71" s="270"/>
      <c r="R71" s="140"/>
      <c r="S71" s="55" t="s">
        <v>986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69">
        <v>9</v>
      </c>
      <c r="B72" s="371">
        <v>45306</v>
      </c>
      <c r="C72" s="248"/>
      <c r="D72" s="248" t="s">
        <v>982</v>
      </c>
      <c r="E72" s="220" t="s">
        <v>888</v>
      </c>
      <c r="F72" s="220">
        <v>28</v>
      </c>
      <c r="G72" s="220"/>
      <c r="H72" s="220">
        <v>10</v>
      </c>
      <c r="I72" s="215"/>
      <c r="J72" s="365" t="s">
        <v>989</v>
      </c>
      <c r="K72" s="329">
        <f>F72-H72</f>
        <v>18</v>
      </c>
      <c r="L72" s="330">
        <v>50</v>
      </c>
      <c r="M72" s="363">
        <v>940</v>
      </c>
      <c r="N72" s="231">
        <v>40</v>
      </c>
      <c r="O72" s="373" t="s">
        <v>593</v>
      </c>
      <c r="P72" s="367">
        <v>45307</v>
      </c>
      <c r="Q72" s="270"/>
      <c r="R72" s="140"/>
      <c r="S72" s="55" t="s">
        <v>986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70"/>
      <c r="B73" s="372"/>
      <c r="C73" s="248"/>
      <c r="D73" s="248" t="s">
        <v>983</v>
      </c>
      <c r="E73" s="220" t="s">
        <v>888</v>
      </c>
      <c r="F73" s="220">
        <v>28</v>
      </c>
      <c r="G73" s="220"/>
      <c r="H73" s="220">
        <v>20</v>
      </c>
      <c r="I73" s="215"/>
      <c r="J73" s="366"/>
      <c r="K73" s="329">
        <f>F73-H73</f>
        <v>8</v>
      </c>
      <c r="L73" s="330">
        <v>50</v>
      </c>
      <c r="M73" s="376"/>
      <c r="N73" s="231">
        <v>40</v>
      </c>
      <c r="O73" s="375"/>
      <c r="P73" s="377"/>
      <c r="Q73" s="270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20">
        <v>10</v>
      </c>
      <c r="B74" s="274">
        <v>45306</v>
      </c>
      <c r="C74" s="248"/>
      <c r="D74" s="248" t="s">
        <v>984</v>
      </c>
      <c r="E74" s="220" t="s">
        <v>602</v>
      </c>
      <c r="F74" s="220">
        <v>255</v>
      </c>
      <c r="G74" s="220">
        <v>150</v>
      </c>
      <c r="H74" s="220">
        <v>325</v>
      </c>
      <c r="I74" s="215" t="s">
        <v>985</v>
      </c>
      <c r="J74" s="328" t="s">
        <v>774</v>
      </c>
      <c r="K74" s="329">
        <f>H74-F74</f>
        <v>70</v>
      </c>
      <c r="L74" s="330">
        <v>50</v>
      </c>
      <c r="M74" s="232">
        <f t="shared" ref="M74" si="43">(K74*N74)-L74</f>
        <v>1000</v>
      </c>
      <c r="N74" s="231">
        <v>15</v>
      </c>
      <c r="O74" s="102" t="s">
        <v>593</v>
      </c>
      <c r="P74" s="233">
        <v>45306</v>
      </c>
      <c r="Q74" s="270"/>
      <c r="R74" s="140"/>
      <c r="S74" s="55" t="s">
        <v>986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69">
        <v>11</v>
      </c>
      <c r="B75" s="371">
        <v>45307</v>
      </c>
      <c r="C75" s="248"/>
      <c r="D75" s="248" t="s">
        <v>996</v>
      </c>
      <c r="E75" s="220" t="s">
        <v>602</v>
      </c>
      <c r="F75" s="220">
        <v>55</v>
      </c>
      <c r="G75" s="220"/>
      <c r="H75" s="220">
        <v>68</v>
      </c>
      <c r="I75" s="215"/>
      <c r="J75" s="365" t="s">
        <v>1011</v>
      </c>
      <c r="K75" s="329">
        <f>H75-F75</f>
        <v>13</v>
      </c>
      <c r="L75" s="330">
        <v>50</v>
      </c>
      <c r="M75" s="232">
        <f t="shared" ref="M75:M76" si="44">(K75*N75)-L75</f>
        <v>3850</v>
      </c>
      <c r="N75" s="231">
        <v>300</v>
      </c>
      <c r="O75" s="373" t="s">
        <v>593</v>
      </c>
      <c r="P75" s="367">
        <v>45306</v>
      </c>
      <c r="Q75" s="270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70"/>
      <c r="B76" s="372"/>
      <c r="C76" s="248"/>
      <c r="D76" s="248" t="s">
        <v>997</v>
      </c>
      <c r="E76" s="220" t="s">
        <v>888</v>
      </c>
      <c r="F76" s="220">
        <v>33</v>
      </c>
      <c r="G76" s="220"/>
      <c r="H76" s="220">
        <v>40.5</v>
      </c>
      <c r="I76" s="215"/>
      <c r="J76" s="366"/>
      <c r="K76" s="329">
        <f>F76-H76</f>
        <v>-7.5</v>
      </c>
      <c r="L76" s="330">
        <v>50</v>
      </c>
      <c r="M76" s="232">
        <f t="shared" si="44"/>
        <v>-2300</v>
      </c>
      <c r="N76" s="231">
        <v>300</v>
      </c>
      <c r="O76" s="375"/>
      <c r="P76" s="377"/>
      <c r="Q76" s="270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94">
        <v>12</v>
      </c>
      <c r="B77" s="308">
        <v>45307</v>
      </c>
      <c r="C77" s="309"/>
      <c r="D77" s="309" t="s">
        <v>998</v>
      </c>
      <c r="E77" s="294" t="s">
        <v>602</v>
      </c>
      <c r="F77" s="294">
        <v>15</v>
      </c>
      <c r="G77" s="294">
        <v>0</v>
      </c>
      <c r="H77" s="294">
        <v>0</v>
      </c>
      <c r="I77" s="295" t="s">
        <v>999</v>
      </c>
      <c r="J77" s="345" t="s">
        <v>921</v>
      </c>
      <c r="K77" s="326">
        <f>H77-F77</f>
        <v>-15</v>
      </c>
      <c r="L77" s="327">
        <v>50</v>
      </c>
      <c r="M77" s="313">
        <f t="shared" ref="M77" si="45">(K77*N77)-L77</f>
        <v>-650</v>
      </c>
      <c r="N77" s="311">
        <v>40</v>
      </c>
      <c r="O77" s="314" t="s">
        <v>603</v>
      </c>
      <c r="P77" s="315">
        <v>45307</v>
      </c>
      <c r="Q77" s="270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94">
        <v>13</v>
      </c>
      <c r="B78" s="308">
        <v>45307</v>
      </c>
      <c r="C78" s="309"/>
      <c r="D78" s="309" t="s">
        <v>984</v>
      </c>
      <c r="E78" s="294" t="s">
        <v>602</v>
      </c>
      <c r="F78" s="294">
        <v>205</v>
      </c>
      <c r="G78" s="294">
        <v>99</v>
      </c>
      <c r="H78" s="294">
        <v>0</v>
      </c>
      <c r="I78" s="295" t="s">
        <v>1000</v>
      </c>
      <c r="J78" s="345" t="s">
        <v>1010</v>
      </c>
      <c r="K78" s="326">
        <f>H78-F78</f>
        <v>-205</v>
      </c>
      <c r="L78" s="327">
        <v>25</v>
      </c>
      <c r="M78" s="313">
        <f t="shared" ref="M78" si="46">(K78*N78)-L78</f>
        <v>-3100</v>
      </c>
      <c r="N78" s="311">
        <v>15</v>
      </c>
      <c r="O78" s="314" t="s">
        <v>603</v>
      </c>
      <c r="P78" s="315">
        <v>45308</v>
      </c>
      <c r="Q78" s="270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69">
        <v>14</v>
      </c>
      <c r="B79" s="371">
        <v>45309</v>
      </c>
      <c r="C79" s="248"/>
      <c r="D79" s="248" t="s">
        <v>1015</v>
      </c>
      <c r="E79" s="220" t="s">
        <v>602</v>
      </c>
      <c r="F79" s="220">
        <v>114</v>
      </c>
      <c r="G79" s="220"/>
      <c r="H79" s="220">
        <v>138</v>
      </c>
      <c r="I79" s="215"/>
      <c r="J79" s="365" t="s">
        <v>1051</v>
      </c>
      <c r="K79" s="329">
        <f>H79-F79</f>
        <v>24</v>
      </c>
      <c r="L79" s="330">
        <v>50</v>
      </c>
      <c r="M79" s="363">
        <v>1712.5</v>
      </c>
      <c r="N79" s="231">
        <v>125</v>
      </c>
      <c r="O79" s="373" t="s">
        <v>593</v>
      </c>
      <c r="P79" s="367">
        <v>45310</v>
      </c>
      <c r="Q79" s="270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70"/>
      <c r="B80" s="372"/>
      <c r="C80" s="248"/>
      <c r="D80" s="248" t="s">
        <v>1016</v>
      </c>
      <c r="E80" s="220" t="s">
        <v>888</v>
      </c>
      <c r="F80" s="220">
        <v>54.5</v>
      </c>
      <c r="G80" s="220"/>
      <c r="H80" s="220">
        <v>64</v>
      </c>
      <c r="I80" s="215"/>
      <c r="J80" s="366"/>
      <c r="K80" s="329">
        <f>F80-H80</f>
        <v>-9.5</v>
      </c>
      <c r="L80" s="330">
        <v>50</v>
      </c>
      <c r="M80" s="364"/>
      <c r="N80" s="231">
        <v>125</v>
      </c>
      <c r="O80" s="374"/>
      <c r="P80" s="368"/>
      <c r="Q80" s="270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33">
        <v>15</v>
      </c>
      <c r="B81" s="334">
        <v>45310</v>
      </c>
      <c r="C81" s="335"/>
      <c r="D81" s="335" t="s">
        <v>1052</v>
      </c>
      <c r="E81" s="333" t="s">
        <v>602</v>
      </c>
      <c r="F81" s="333">
        <v>415</v>
      </c>
      <c r="G81" s="333">
        <v>300</v>
      </c>
      <c r="H81" s="333">
        <v>440</v>
      </c>
      <c r="I81" s="336" t="s">
        <v>1053</v>
      </c>
      <c r="J81" s="348" t="s">
        <v>1125</v>
      </c>
      <c r="K81" s="349">
        <v>50</v>
      </c>
      <c r="L81" s="350">
        <v>50</v>
      </c>
      <c r="M81" s="340">
        <f t="shared" ref="M81" si="47">(K81*N81)-L81</f>
        <v>700</v>
      </c>
      <c r="N81" s="338">
        <v>15</v>
      </c>
      <c r="O81" s="341" t="s">
        <v>610</v>
      </c>
      <c r="P81" s="342">
        <v>45311</v>
      </c>
      <c r="Q81" s="270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17"/>
      <c r="B82" s="278"/>
      <c r="C82" s="271"/>
      <c r="D82" s="271"/>
      <c r="E82" s="217"/>
      <c r="F82" s="217"/>
      <c r="G82" s="217"/>
      <c r="H82" s="217"/>
      <c r="I82" s="219"/>
      <c r="J82" s="219"/>
      <c r="K82" s="217"/>
      <c r="L82" s="281"/>
      <c r="M82" s="283"/>
      <c r="N82" s="217"/>
      <c r="O82" s="219"/>
      <c r="P82" s="278"/>
      <c r="Q82" s="270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17"/>
      <c r="B83" s="278"/>
      <c r="C83" s="271"/>
      <c r="D83" s="271"/>
      <c r="E83" s="217"/>
      <c r="F83" s="217"/>
      <c r="G83" s="217"/>
      <c r="H83" s="217"/>
      <c r="I83" s="219"/>
      <c r="J83" s="219"/>
      <c r="K83" s="217"/>
      <c r="L83" s="281"/>
      <c r="M83" s="283"/>
      <c r="N83" s="217"/>
      <c r="O83" s="219"/>
      <c r="P83" s="278"/>
      <c r="Q83" s="270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38.25" customHeight="1">
      <c r="A84" s="93" t="s">
        <v>614</v>
      </c>
      <c r="B84" s="148"/>
      <c r="C84" s="148"/>
      <c r="D84" s="149"/>
      <c r="E84" s="129"/>
      <c r="F84" s="6"/>
      <c r="G84" s="6"/>
      <c r="H84" s="130"/>
      <c r="I84" s="150"/>
      <c r="J84" s="1"/>
      <c r="K84" s="6"/>
      <c r="L84" s="6"/>
      <c r="M84" s="6"/>
      <c r="N84" s="1"/>
      <c r="O84" s="1"/>
      <c r="R84" s="1"/>
      <c r="S84" s="6"/>
      <c r="T84" s="1"/>
      <c r="U84" s="1"/>
      <c r="V84" s="1"/>
      <c r="W84" s="1"/>
      <c r="X84" s="1"/>
      <c r="Y84" s="6"/>
      <c r="Z84" s="1"/>
      <c r="AA84" s="1"/>
      <c r="AB84" s="1"/>
      <c r="AC84" s="1"/>
      <c r="AD84" s="1"/>
      <c r="AE84" s="6"/>
      <c r="AF84" s="1"/>
      <c r="AG84" s="1"/>
      <c r="AH84" s="1"/>
      <c r="AI84" s="1"/>
      <c r="AJ84" s="1"/>
      <c r="AK84" s="6"/>
      <c r="AL84" s="1"/>
    </row>
    <row r="85" spans="1:39" ht="39.6">
      <c r="A85" s="94" t="s">
        <v>16</v>
      </c>
      <c r="B85" s="95" t="s">
        <v>565</v>
      </c>
      <c r="C85" s="95"/>
      <c r="D85" s="96" t="s">
        <v>577</v>
      </c>
      <c r="E85" s="95" t="s">
        <v>578</v>
      </c>
      <c r="F85" s="95" t="s">
        <v>579</v>
      </c>
      <c r="G85" s="95" t="s">
        <v>580</v>
      </c>
      <c r="H85" s="95" t="s">
        <v>581</v>
      </c>
      <c r="I85" s="95" t="s">
        <v>582</v>
      </c>
      <c r="J85" s="94" t="s">
        <v>583</v>
      </c>
      <c r="K85" s="133" t="s">
        <v>601</v>
      </c>
      <c r="L85" s="134" t="s">
        <v>585</v>
      </c>
      <c r="M85" s="97" t="s">
        <v>586</v>
      </c>
      <c r="N85" s="95" t="s">
        <v>587</v>
      </c>
      <c r="O85" s="96" t="s">
        <v>588</v>
      </c>
      <c r="P85" s="228" t="s">
        <v>589</v>
      </c>
      <c r="Q85" s="230" t="s">
        <v>872</v>
      </c>
      <c r="R85" s="37"/>
      <c r="S85" s="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</row>
    <row r="86" spans="1:39" ht="14.25" customHeight="1">
      <c r="A86" s="98">
        <v>1</v>
      </c>
      <c r="B86" s="99">
        <v>45252</v>
      </c>
      <c r="C86" s="143"/>
      <c r="D86" s="143" t="s">
        <v>365</v>
      </c>
      <c r="E86" s="98" t="s">
        <v>590</v>
      </c>
      <c r="F86" s="98" t="s">
        <v>882</v>
      </c>
      <c r="G86" s="98">
        <v>2480</v>
      </c>
      <c r="H86" s="98"/>
      <c r="I86" s="98" t="s">
        <v>883</v>
      </c>
      <c r="J86" s="100" t="s">
        <v>591</v>
      </c>
      <c r="K86" s="100"/>
      <c r="L86" s="101"/>
      <c r="M86" s="285"/>
      <c r="N86" s="282"/>
      <c r="O86" s="286"/>
      <c r="P86" s="221">
        <f>VLOOKUP(D86,'MidCap Intra'!$B$11:$C$568,2,0)</f>
        <v>2765.7</v>
      </c>
      <c r="Q86" s="218"/>
      <c r="R86" s="37"/>
      <c r="S86" s="37" t="s">
        <v>592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</row>
    <row r="87" spans="1:39" ht="14.25" customHeight="1">
      <c r="A87" s="98">
        <v>2</v>
      </c>
      <c r="B87" s="99">
        <v>45261</v>
      </c>
      <c r="C87" s="143"/>
      <c r="D87" s="143" t="s">
        <v>406</v>
      </c>
      <c r="E87" s="98" t="s">
        <v>590</v>
      </c>
      <c r="F87" s="98" t="s">
        <v>886</v>
      </c>
      <c r="G87" s="98">
        <v>477</v>
      </c>
      <c r="H87" s="98"/>
      <c r="I87" s="98" t="s">
        <v>887</v>
      </c>
      <c r="J87" s="100" t="s">
        <v>591</v>
      </c>
      <c r="K87" s="100"/>
      <c r="L87" s="284"/>
      <c r="M87" s="225"/>
      <c r="N87" s="219"/>
      <c r="O87" s="226"/>
      <c r="P87" s="221">
        <f>VLOOKUP(D87,'MidCap Intra'!$B$11:$C$568,2,0)</f>
        <v>561.9</v>
      </c>
      <c r="Q87" s="218"/>
      <c r="R87" s="37"/>
      <c r="S87" s="37" t="s">
        <v>592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</row>
    <row r="88" spans="1:39" ht="14.25" customHeight="1">
      <c r="A88" s="98">
        <v>3</v>
      </c>
      <c r="B88" s="99">
        <v>45271</v>
      </c>
      <c r="C88" s="143"/>
      <c r="D88" s="143" t="s">
        <v>447</v>
      </c>
      <c r="E88" s="98" t="s">
        <v>590</v>
      </c>
      <c r="F88" s="98" t="s">
        <v>894</v>
      </c>
      <c r="G88" s="98">
        <v>390</v>
      </c>
      <c r="H88" s="98"/>
      <c r="I88" s="98" t="s">
        <v>893</v>
      </c>
      <c r="J88" s="100" t="s">
        <v>591</v>
      </c>
      <c r="K88" s="100"/>
      <c r="L88" s="284"/>
      <c r="M88" s="225"/>
      <c r="N88" s="219"/>
      <c r="O88" s="226"/>
      <c r="P88" s="221">
        <f>VLOOKUP(D88,'MidCap Intra'!$B$11:$C$568,2,0)</f>
        <v>465.35</v>
      </c>
      <c r="Q88" s="218"/>
      <c r="R88" s="37"/>
      <c r="S88" s="37" t="s">
        <v>592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4.25" customHeight="1">
      <c r="A89" s="98"/>
      <c r="B89" s="99"/>
      <c r="C89" s="143"/>
      <c r="D89" s="143"/>
      <c r="E89" s="98"/>
      <c r="F89" s="98"/>
      <c r="G89" s="98"/>
      <c r="H89" s="98"/>
      <c r="I89" s="98"/>
      <c r="J89" s="100"/>
      <c r="K89" s="100"/>
      <c r="L89" s="284"/>
      <c r="M89" s="225"/>
      <c r="N89" s="219"/>
      <c r="O89" s="226"/>
      <c r="P89" s="218"/>
      <c r="Q89" s="218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2.75" customHeight="1">
      <c r="A90" s="98"/>
      <c r="B90" s="99"/>
      <c r="C90" s="143"/>
      <c r="D90" s="143"/>
      <c r="E90" s="98"/>
      <c r="F90" s="98"/>
      <c r="G90" s="98"/>
      <c r="H90" s="98"/>
      <c r="I90" s="98"/>
      <c r="J90" s="100"/>
      <c r="K90" s="100"/>
      <c r="L90" s="284"/>
      <c r="M90" s="287"/>
      <c r="N90" s="219"/>
      <c r="O90" s="219"/>
      <c r="P90" s="218"/>
      <c r="Q90" s="218"/>
      <c r="S90" s="6"/>
      <c r="T90" s="1"/>
      <c r="U90" s="1"/>
      <c r="V90" s="1"/>
      <c r="W90" s="1"/>
      <c r="X90" s="1"/>
      <c r="Y90" s="1"/>
      <c r="Z90" s="1"/>
    </row>
    <row r="91" spans="1:39" ht="12.75" customHeight="1">
      <c r="A91" s="115" t="s">
        <v>594</v>
      </c>
      <c r="B91" s="115"/>
      <c r="C91" s="115"/>
      <c r="D91" s="115"/>
      <c r="E91" s="37"/>
      <c r="F91" s="122" t="s">
        <v>596</v>
      </c>
      <c r="G91" s="55"/>
      <c r="H91" s="55"/>
      <c r="I91" s="55"/>
      <c r="J91" s="6"/>
      <c r="K91" s="135"/>
      <c r="L91" s="136"/>
      <c r="M91" s="6"/>
      <c r="N91" s="105"/>
      <c r="O91" s="151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 t="s">
        <v>595</v>
      </c>
      <c r="B92" s="115"/>
      <c r="C92" s="115"/>
      <c r="D92" s="115"/>
      <c r="E92" s="6"/>
      <c r="F92" s="122" t="s">
        <v>599</v>
      </c>
      <c r="G92" s="6"/>
      <c r="H92" s="6" t="s">
        <v>616</v>
      </c>
      <c r="I92" s="6"/>
      <c r="J92" s="1"/>
      <c r="K92" s="6"/>
      <c r="L92" s="6"/>
      <c r="M92" s="6"/>
      <c r="N92" s="1"/>
      <c r="O92" s="1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121"/>
      <c r="B93" s="115"/>
      <c r="C93" s="115"/>
      <c r="D93" s="115"/>
      <c r="E93" s="6"/>
      <c r="F93" s="122"/>
      <c r="G93" s="6"/>
      <c r="H93" s="6"/>
      <c r="I93" s="6"/>
      <c r="J93" s="1"/>
      <c r="K93" s="6"/>
      <c r="L93" s="6"/>
      <c r="M93" s="6"/>
      <c r="N93" s="1"/>
      <c r="O93" s="1"/>
      <c r="R93" s="1"/>
      <c r="S93" s="55"/>
      <c r="T93" s="1"/>
      <c r="U93" s="1"/>
      <c r="V93" s="1"/>
      <c r="W93" s="1"/>
      <c r="X93" s="1"/>
      <c r="Y93" s="1"/>
      <c r="Z93" s="1"/>
      <c r="AA93" s="1"/>
    </row>
    <row r="94" spans="1:39" ht="12.75" customHeight="1">
      <c r="A94" s="121"/>
      <c r="B94" s="115"/>
      <c r="C94" s="115"/>
      <c r="D94" s="115"/>
      <c r="E94" s="6"/>
      <c r="F94" s="122"/>
      <c r="G94" s="55"/>
      <c r="H94" s="37"/>
      <c r="I94" s="55"/>
      <c r="J94" s="6"/>
      <c r="K94" s="135"/>
      <c r="L94" s="136"/>
      <c r="M94" s="6"/>
      <c r="N94" s="105"/>
      <c r="O94" s="137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21"/>
      <c r="B95" s="115"/>
      <c r="C95" s="115"/>
      <c r="D95" s="115"/>
      <c r="E95" s="6"/>
      <c r="F95" s="122"/>
      <c r="G95" s="55"/>
      <c r="H95" s="37"/>
      <c r="I95" s="55"/>
      <c r="J95" s="6"/>
      <c r="K95" s="135"/>
      <c r="L95" s="136"/>
      <c r="M95" s="6"/>
      <c r="N95" s="105"/>
      <c r="O95" s="137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21"/>
      <c r="B96" s="115"/>
      <c r="C96" s="115"/>
      <c r="D96" s="115"/>
      <c r="E96" s="6"/>
      <c r="F96" s="122"/>
      <c r="G96" s="55"/>
      <c r="H96" s="37"/>
      <c r="I96" s="55"/>
      <c r="J96" s="6"/>
      <c r="K96" s="135"/>
      <c r="L96" s="136"/>
      <c r="M96" s="6"/>
      <c r="N96" s="105"/>
      <c r="O96" s="137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21"/>
      <c r="B97" s="115"/>
      <c r="C97" s="115"/>
      <c r="D97" s="115"/>
      <c r="E97" s="6"/>
      <c r="F97" s="122"/>
      <c r="G97" s="55"/>
      <c r="H97" s="37"/>
      <c r="I97" s="55"/>
      <c r="J97" s="6"/>
      <c r="K97" s="135"/>
      <c r="L97" s="136"/>
      <c r="M97" s="6"/>
      <c r="N97" s="105"/>
      <c r="O97" s="137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21"/>
      <c r="B98" s="115"/>
      <c r="C98" s="115"/>
      <c r="D98" s="115"/>
      <c r="E98" s="6"/>
      <c r="F98" s="122"/>
      <c r="G98" s="55"/>
      <c r="H98" s="37"/>
      <c r="I98" s="55"/>
      <c r="J98" s="6"/>
      <c r="K98" s="135"/>
      <c r="L98" s="136"/>
      <c r="M98" s="6"/>
      <c r="N98" s="105"/>
      <c r="O98" s="137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21"/>
      <c r="B99" s="115"/>
      <c r="C99" s="115"/>
      <c r="D99" s="115"/>
      <c r="E99" s="6"/>
      <c r="F99" s="122"/>
      <c r="G99" s="55"/>
      <c r="H99" s="37"/>
      <c r="I99" s="55"/>
      <c r="J99" s="6"/>
      <c r="K99" s="135"/>
      <c r="L99" s="136"/>
      <c r="M99" s="6"/>
      <c r="N99" s="105"/>
      <c r="O99" s="137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55"/>
      <c r="B100" s="104"/>
      <c r="C100" s="104"/>
      <c r="D100" s="37"/>
      <c r="E100" s="55"/>
      <c r="F100" s="55"/>
      <c r="G100" s="55"/>
      <c r="H100" s="37"/>
      <c r="I100" s="55"/>
      <c r="J100" s="6"/>
      <c r="K100" s="135"/>
      <c r="L100" s="136"/>
      <c r="M100" s="6"/>
      <c r="N100" s="105"/>
      <c r="O100" s="137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38.25" customHeight="1">
      <c r="A101" s="37"/>
      <c r="B101" s="152" t="s">
        <v>617</v>
      </c>
      <c r="C101" s="152"/>
      <c r="D101" s="152"/>
      <c r="E101" s="152"/>
      <c r="F101" s="6"/>
      <c r="G101" s="6"/>
      <c r="H101" s="131"/>
      <c r="I101" s="6"/>
      <c r="J101" s="131"/>
      <c r="K101" s="132"/>
      <c r="L101" s="6"/>
      <c r="M101" s="6"/>
      <c r="N101" s="1"/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94" t="s">
        <v>16</v>
      </c>
      <c r="B102" s="95" t="s">
        <v>565</v>
      </c>
      <c r="C102" s="95"/>
      <c r="D102" s="96" t="s">
        <v>577</v>
      </c>
      <c r="E102" s="95" t="s">
        <v>578</v>
      </c>
      <c r="F102" s="95" t="s">
        <v>579</v>
      </c>
      <c r="G102" s="95" t="s">
        <v>618</v>
      </c>
      <c r="H102" s="95" t="s">
        <v>619</v>
      </c>
      <c r="I102" s="95" t="s">
        <v>582</v>
      </c>
      <c r="J102" s="153" t="s">
        <v>583</v>
      </c>
      <c r="K102" s="95" t="s">
        <v>584</v>
      </c>
      <c r="L102" s="95" t="s">
        <v>620</v>
      </c>
      <c r="M102" s="95" t="s">
        <v>587</v>
      </c>
      <c r="N102" s="96" t="s">
        <v>588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</v>
      </c>
      <c r="B103" s="155">
        <v>41579</v>
      </c>
      <c r="C103" s="155"/>
      <c r="D103" s="156" t="s">
        <v>621</v>
      </c>
      <c r="E103" s="157" t="s">
        <v>590</v>
      </c>
      <c r="F103" s="158">
        <v>82</v>
      </c>
      <c r="G103" s="157" t="s">
        <v>622</v>
      </c>
      <c r="H103" s="157">
        <v>100</v>
      </c>
      <c r="I103" s="159">
        <v>100</v>
      </c>
      <c r="J103" s="160" t="s">
        <v>623</v>
      </c>
      <c r="K103" s="161">
        <f t="shared" ref="K103:K155" si="48">H103-F103</f>
        <v>18</v>
      </c>
      <c r="L103" s="162">
        <f t="shared" ref="L103:L155" si="49">K103/F103</f>
        <v>0.21951219512195122</v>
      </c>
      <c r="M103" s="157" t="s">
        <v>593</v>
      </c>
      <c r="N103" s="163">
        <v>42657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</v>
      </c>
      <c r="B104" s="155">
        <v>41794</v>
      </c>
      <c r="C104" s="155"/>
      <c r="D104" s="156" t="s">
        <v>624</v>
      </c>
      <c r="E104" s="157" t="s">
        <v>602</v>
      </c>
      <c r="F104" s="158">
        <v>257</v>
      </c>
      <c r="G104" s="157" t="s">
        <v>622</v>
      </c>
      <c r="H104" s="157">
        <v>300</v>
      </c>
      <c r="I104" s="159">
        <v>300</v>
      </c>
      <c r="J104" s="160" t="s">
        <v>623</v>
      </c>
      <c r="K104" s="161">
        <f t="shared" si="48"/>
        <v>43</v>
      </c>
      <c r="L104" s="162">
        <f t="shared" si="49"/>
        <v>0.16731517509727625</v>
      </c>
      <c r="M104" s="157" t="s">
        <v>593</v>
      </c>
      <c r="N104" s="163">
        <v>41822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</v>
      </c>
      <c r="B105" s="155">
        <v>41828</v>
      </c>
      <c r="C105" s="155"/>
      <c r="D105" s="156" t="s">
        <v>625</v>
      </c>
      <c r="E105" s="157" t="s">
        <v>602</v>
      </c>
      <c r="F105" s="158">
        <v>393</v>
      </c>
      <c r="G105" s="157" t="s">
        <v>622</v>
      </c>
      <c r="H105" s="157">
        <v>468</v>
      </c>
      <c r="I105" s="159">
        <v>468</v>
      </c>
      <c r="J105" s="160" t="s">
        <v>623</v>
      </c>
      <c r="K105" s="161">
        <f t="shared" si="48"/>
        <v>75</v>
      </c>
      <c r="L105" s="162">
        <f t="shared" si="49"/>
        <v>0.19083969465648856</v>
      </c>
      <c r="M105" s="157" t="s">
        <v>593</v>
      </c>
      <c r="N105" s="163">
        <v>41863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4</v>
      </c>
      <c r="B106" s="155">
        <v>41857</v>
      </c>
      <c r="C106" s="155"/>
      <c r="D106" s="156" t="s">
        <v>626</v>
      </c>
      <c r="E106" s="157" t="s">
        <v>602</v>
      </c>
      <c r="F106" s="158">
        <v>205</v>
      </c>
      <c r="G106" s="157" t="s">
        <v>622</v>
      </c>
      <c r="H106" s="157">
        <v>275</v>
      </c>
      <c r="I106" s="159">
        <v>250</v>
      </c>
      <c r="J106" s="160" t="s">
        <v>623</v>
      </c>
      <c r="K106" s="161">
        <f t="shared" si="48"/>
        <v>70</v>
      </c>
      <c r="L106" s="162">
        <f t="shared" si="49"/>
        <v>0.34146341463414637</v>
      </c>
      <c r="M106" s="157" t="s">
        <v>593</v>
      </c>
      <c r="N106" s="163">
        <v>41962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5</v>
      </c>
      <c r="B107" s="155">
        <v>41886</v>
      </c>
      <c r="C107" s="155"/>
      <c r="D107" s="156" t="s">
        <v>627</v>
      </c>
      <c r="E107" s="157" t="s">
        <v>602</v>
      </c>
      <c r="F107" s="158">
        <v>162</v>
      </c>
      <c r="G107" s="157" t="s">
        <v>622</v>
      </c>
      <c r="H107" s="157">
        <v>190</v>
      </c>
      <c r="I107" s="159">
        <v>190</v>
      </c>
      <c r="J107" s="160" t="s">
        <v>623</v>
      </c>
      <c r="K107" s="161">
        <f t="shared" si="48"/>
        <v>28</v>
      </c>
      <c r="L107" s="162">
        <f t="shared" si="49"/>
        <v>0.1728395061728395</v>
      </c>
      <c r="M107" s="157" t="s">
        <v>593</v>
      </c>
      <c r="N107" s="163">
        <v>42006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6</v>
      </c>
      <c r="B108" s="155">
        <v>41886</v>
      </c>
      <c r="C108" s="155"/>
      <c r="D108" s="156" t="s">
        <v>628</v>
      </c>
      <c r="E108" s="157" t="s">
        <v>602</v>
      </c>
      <c r="F108" s="158">
        <v>75</v>
      </c>
      <c r="G108" s="157" t="s">
        <v>622</v>
      </c>
      <c r="H108" s="157">
        <v>91.5</v>
      </c>
      <c r="I108" s="159" t="s">
        <v>615</v>
      </c>
      <c r="J108" s="160" t="s">
        <v>629</v>
      </c>
      <c r="K108" s="161">
        <f t="shared" si="48"/>
        <v>16.5</v>
      </c>
      <c r="L108" s="162">
        <f t="shared" si="49"/>
        <v>0.22</v>
      </c>
      <c r="M108" s="157" t="s">
        <v>593</v>
      </c>
      <c r="N108" s="163">
        <v>41954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7</v>
      </c>
      <c r="B109" s="155">
        <v>41913</v>
      </c>
      <c r="C109" s="155"/>
      <c r="D109" s="156" t="s">
        <v>630</v>
      </c>
      <c r="E109" s="157" t="s">
        <v>602</v>
      </c>
      <c r="F109" s="158">
        <v>850</v>
      </c>
      <c r="G109" s="157" t="s">
        <v>622</v>
      </c>
      <c r="H109" s="157">
        <v>982.5</v>
      </c>
      <c r="I109" s="159">
        <v>1050</v>
      </c>
      <c r="J109" s="160" t="s">
        <v>631</v>
      </c>
      <c r="K109" s="161">
        <f t="shared" si="48"/>
        <v>132.5</v>
      </c>
      <c r="L109" s="162">
        <f t="shared" si="49"/>
        <v>0.15588235294117647</v>
      </c>
      <c r="M109" s="157" t="s">
        <v>593</v>
      </c>
      <c r="N109" s="163">
        <v>42039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8</v>
      </c>
      <c r="B110" s="155">
        <v>41913</v>
      </c>
      <c r="C110" s="155"/>
      <c r="D110" s="156" t="s">
        <v>632</v>
      </c>
      <c r="E110" s="157" t="s">
        <v>602</v>
      </c>
      <c r="F110" s="158">
        <v>475</v>
      </c>
      <c r="G110" s="157" t="s">
        <v>622</v>
      </c>
      <c r="H110" s="157">
        <v>515</v>
      </c>
      <c r="I110" s="159">
        <v>600</v>
      </c>
      <c r="J110" s="160" t="s">
        <v>633</v>
      </c>
      <c r="K110" s="161">
        <f t="shared" si="48"/>
        <v>40</v>
      </c>
      <c r="L110" s="162">
        <f t="shared" si="49"/>
        <v>8.4210526315789472E-2</v>
      </c>
      <c r="M110" s="157" t="s">
        <v>593</v>
      </c>
      <c r="N110" s="163">
        <v>41939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9</v>
      </c>
      <c r="B111" s="155">
        <v>41913</v>
      </c>
      <c r="C111" s="155"/>
      <c r="D111" s="156" t="s">
        <v>634</v>
      </c>
      <c r="E111" s="157" t="s">
        <v>602</v>
      </c>
      <c r="F111" s="158">
        <v>86</v>
      </c>
      <c r="G111" s="157" t="s">
        <v>622</v>
      </c>
      <c r="H111" s="157">
        <v>99</v>
      </c>
      <c r="I111" s="159">
        <v>140</v>
      </c>
      <c r="J111" s="160" t="s">
        <v>635</v>
      </c>
      <c r="K111" s="161">
        <f t="shared" si="48"/>
        <v>13</v>
      </c>
      <c r="L111" s="162">
        <f t="shared" si="49"/>
        <v>0.15116279069767441</v>
      </c>
      <c r="M111" s="157" t="s">
        <v>593</v>
      </c>
      <c r="N111" s="163">
        <v>41939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10</v>
      </c>
      <c r="B112" s="155">
        <v>41926</v>
      </c>
      <c r="C112" s="155"/>
      <c r="D112" s="156" t="s">
        <v>636</v>
      </c>
      <c r="E112" s="157" t="s">
        <v>602</v>
      </c>
      <c r="F112" s="158">
        <v>496.6</v>
      </c>
      <c r="G112" s="157" t="s">
        <v>622</v>
      </c>
      <c r="H112" s="157">
        <v>621</v>
      </c>
      <c r="I112" s="159">
        <v>580</v>
      </c>
      <c r="J112" s="160" t="s">
        <v>623</v>
      </c>
      <c r="K112" s="161">
        <f t="shared" si="48"/>
        <v>124.39999999999998</v>
      </c>
      <c r="L112" s="162">
        <f t="shared" si="49"/>
        <v>0.25050342327829234</v>
      </c>
      <c r="M112" s="157" t="s">
        <v>593</v>
      </c>
      <c r="N112" s="163">
        <v>42605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11</v>
      </c>
      <c r="B113" s="155">
        <v>41926</v>
      </c>
      <c r="C113" s="155"/>
      <c r="D113" s="156" t="s">
        <v>637</v>
      </c>
      <c r="E113" s="157" t="s">
        <v>602</v>
      </c>
      <c r="F113" s="158">
        <v>2481.9</v>
      </c>
      <c r="G113" s="157" t="s">
        <v>622</v>
      </c>
      <c r="H113" s="157">
        <v>2840</v>
      </c>
      <c r="I113" s="159">
        <v>2870</v>
      </c>
      <c r="J113" s="160" t="s">
        <v>638</v>
      </c>
      <c r="K113" s="161">
        <f t="shared" si="48"/>
        <v>358.09999999999991</v>
      </c>
      <c r="L113" s="162">
        <f t="shared" si="49"/>
        <v>0.14428462065353154</v>
      </c>
      <c r="M113" s="157" t="s">
        <v>593</v>
      </c>
      <c r="N113" s="163">
        <v>42017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12</v>
      </c>
      <c r="B114" s="155">
        <v>41928</v>
      </c>
      <c r="C114" s="155"/>
      <c r="D114" s="156" t="s">
        <v>639</v>
      </c>
      <c r="E114" s="157" t="s">
        <v>602</v>
      </c>
      <c r="F114" s="158">
        <v>84.5</v>
      </c>
      <c r="G114" s="157" t="s">
        <v>622</v>
      </c>
      <c r="H114" s="157">
        <v>93</v>
      </c>
      <c r="I114" s="159">
        <v>110</v>
      </c>
      <c r="J114" s="160" t="s">
        <v>640</v>
      </c>
      <c r="K114" s="161">
        <f t="shared" si="48"/>
        <v>8.5</v>
      </c>
      <c r="L114" s="162">
        <f t="shared" si="49"/>
        <v>0.10059171597633136</v>
      </c>
      <c r="M114" s="157" t="s">
        <v>593</v>
      </c>
      <c r="N114" s="163">
        <v>41939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13</v>
      </c>
      <c r="B115" s="155">
        <v>41928</v>
      </c>
      <c r="C115" s="155"/>
      <c r="D115" s="156" t="s">
        <v>641</v>
      </c>
      <c r="E115" s="157" t="s">
        <v>602</v>
      </c>
      <c r="F115" s="158">
        <v>401</v>
      </c>
      <c r="G115" s="157" t="s">
        <v>622</v>
      </c>
      <c r="H115" s="157">
        <v>428</v>
      </c>
      <c r="I115" s="159">
        <v>450</v>
      </c>
      <c r="J115" s="160" t="s">
        <v>642</v>
      </c>
      <c r="K115" s="161">
        <f t="shared" si="48"/>
        <v>27</v>
      </c>
      <c r="L115" s="162">
        <f t="shared" si="49"/>
        <v>6.7331670822942641E-2</v>
      </c>
      <c r="M115" s="157" t="s">
        <v>593</v>
      </c>
      <c r="N115" s="163">
        <v>42020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14</v>
      </c>
      <c r="B116" s="155">
        <v>41928</v>
      </c>
      <c r="C116" s="155"/>
      <c r="D116" s="156" t="s">
        <v>643</v>
      </c>
      <c r="E116" s="157" t="s">
        <v>602</v>
      </c>
      <c r="F116" s="158">
        <v>101</v>
      </c>
      <c r="G116" s="157" t="s">
        <v>622</v>
      </c>
      <c r="H116" s="157">
        <v>112</v>
      </c>
      <c r="I116" s="159">
        <v>120</v>
      </c>
      <c r="J116" s="160" t="s">
        <v>644</v>
      </c>
      <c r="K116" s="161">
        <f t="shared" si="48"/>
        <v>11</v>
      </c>
      <c r="L116" s="162">
        <f t="shared" si="49"/>
        <v>0.10891089108910891</v>
      </c>
      <c r="M116" s="157" t="s">
        <v>593</v>
      </c>
      <c r="N116" s="163">
        <v>41939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15</v>
      </c>
      <c r="B117" s="155">
        <v>41954</v>
      </c>
      <c r="C117" s="155"/>
      <c r="D117" s="156" t="s">
        <v>645</v>
      </c>
      <c r="E117" s="157" t="s">
        <v>602</v>
      </c>
      <c r="F117" s="158">
        <v>59</v>
      </c>
      <c r="G117" s="157" t="s">
        <v>622</v>
      </c>
      <c r="H117" s="157">
        <v>76</v>
      </c>
      <c r="I117" s="159">
        <v>76</v>
      </c>
      <c r="J117" s="160" t="s">
        <v>623</v>
      </c>
      <c r="K117" s="161">
        <f t="shared" si="48"/>
        <v>17</v>
      </c>
      <c r="L117" s="162">
        <f t="shared" si="49"/>
        <v>0.28813559322033899</v>
      </c>
      <c r="M117" s="157" t="s">
        <v>593</v>
      </c>
      <c r="N117" s="163">
        <v>43032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16</v>
      </c>
      <c r="B118" s="155">
        <v>41954</v>
      </c>
      <c r="C118" s="155"/>
      <c r="D118" s="156" t="s">
        <v>634</v>
      </c>
      <c r="E118" s="157" t="s">
        <v>602</v>
      </c>
      <c r="F118" s="158">
        <v>99</v>
      </c>
      <c r="G118" s="157" t="s">
        <v>622</v>
      </c>
      <c r="H118" s="157">
        <v>120</v>
      </c>
      <c r="I118" s="159">
        <v>120</v>
      </c>
      <c r="J118" s="160" t="s">
        <v>611</v>
      </c>
      <c r="K118" s="161">
        <f t="shared" si="48"/>
        <v>21</v>
      </c>
      <c r="L118" s="162">
        <f t="shared" si="49"/>
        <v>0.21212121212121213</v>
      </c>
      <c r="M118" s="157" t="s">
        <v>593</v>
      </c>
      <c r="N118" s="163">
        <v>41960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17</v>
      </c>
      <c r="B119" s="155">
        <v>41956</v>
      </c>
      <c r="C119" s="155"/>
      <c r="D119" s="156" t="s">
        <v>646</v>
      </c>
      <c r="E119" s="157" t="s">
        <v>602</v>
      </c>
      <c r="F119" s="158">
        <v>22</v>
      </c>
      <c r="G119" s="157" t="s">
        <v>622</v>
      </c>
      <c r="H119" s="157">
        <v>33.549999999999997</v>
      </c>
      <c r="I119" s="159">
        <v>32</v>
      </c>
      <c r="J119" s="160" t="s">
        <v>647</v>
      </c>
      <c r="K119" s="161">
        <f t="shared" si="48"/>
        <v>11.549999999999997</v>
      </c>
      <c r="L119" s="162">
        <f t="shared" si="49"/>
        <v>0.52499999999999991</v>
      </c>
      <c r="M119" s="157" t="s">
        <v>593</v>
      </c>
      <c r="N119" s="163">
        <v>42188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18</v>
      </c>
      <c r="B120" s="155">
        <v>41976</v>
      </c>
      <c r="C120" s="155"/>
      <c r="D120" s="156" t="s">
        <v>648</v>
      </c>
      <c r="E120" s="157" t="s">
        <v>602</v>
      </c>
      <c r="F120" s="158">
        <v>440</v>
      </c>
      <c r="G120" s="157" t="s">
        <v>622</v>
      </c>
      <c r="H120" s="157">
        <v>520</v>
      </c>
      <c r="I120" s="159">
        <v>520</v>
      </c>
      <c r="J120" s="160" t="s">
        <v>649</v>
      </c>
      <c r="K120" s="161">
        <f t="shared" si="48"/>
        <v>80</v>
      </c>
      <c r="L120" s="162">
        <f t="shared" si="49"/>
        <v>0.18181818181818182</v>
      </c>
      <c r="M120" s="157" t="s">
        <v>593</v>
      </c>
      <c r="N120" s="163">
        <v>42208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19</v>
      </c>
      <c r="B121" s="155">
        <v>41976</v>
      </c>
      <c r="C121" s="155"/>
      <c r="D121" s="156" t="s">
        <v>650</v>
      </c>
      <c r="E121" s="157" t="s">
        <v>602</v>
      </c>
      <c r="F121" s="158">
        <v>360</v>
      </c>
      <c r="G121" s="157" t="s">
        <v>622</v>
      </c>
      <c r="H121" s="157">
        <v>427</v>
      </c>
      <c r="I121" s="159">
        <v>425</v>
      </c>
      <c r="J121" s="160" t="s">
        <v>651</v>
      </c>
      <c r="K121" s="161">
        <f t="shared" si="48"/>
        <v>67</v>
      </c>
      <c r="L121" s="162">
        <f t="shared" si="49"/>
        <v>0.18611111111111112</v>
      </c>
      <c r="M121" s="157" t="s">
        <v>593</v>
      </c>
      <c r="N121" s="163">
        <v>42058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20</v>
      </c>
      <c r="B122" s="155">
        <v>42012</v>
      </c>
      <c r="C122" s="155"/>
      <c r="D122" s="156" t="s">
        <v>652</v>
      </c>
      <c r="E122" s="157" t="s">
        <v>602</v>
      </c>
      <c r="F122" s="158">
        <v>360</v>
      </c>
      <c r="G122" s="157" t="s">
        <v>622</v>
      </c>
      <c r="H122" s="157">
        <v>455</v>
      </c>
      <c r="I122" s="159">
        <v>420</v>
      </c>
      <c r="J122" s="160" t="s">
        <v>653</v>
      </c>
      <c r="K122" s="161">
        <f t="shared" si="48"/>
        <v>95</v>
      </c>
      <c r="L122" s="162">
        <f t="shared" si="49"/>
        <v>0.2638888888888889</v>
      </c>
      <c r="M122" s="157" t="s">
        <v>593</v>
      </c>
      <c r="N122" s="163">
        <v>42024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21</v>
      </c>
      <c r="B123" s="155">
        <v>42012</v>
      </c>
      <c r="C123" s="155"/>
      <c r="D123" s="156" t="s">
        <v>654</v>
      </c>
      <c r="E123" s="157" t="s">
        <v>602</v>
      </c>
      <c r="F123" s="158">
        <v>130</v>
      </c>
      <c r="G123" s="157"/>
      <c r="H123" s="157">
        <v>175.5</v>
      </c>
      <c r="I123" s="159">
        <v>165</v>
      </c>
      <c r="J123" s="160" t="s">
        <v>655</v>
      </c>
      <c r="K123" s="161">
        <f t="shared" si="48"/>
        <v>45.5</v>
      </c>
      <c r="L123" s="162">
        <f t="shared" si="49"/>
        <v>0.35</v>
      </c>
      <c r="M123" s="157" t="s">
        <v>593</v>
      </c>
      <c r="N123" s="163">
        <v>43088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22</v>
      </c>
      <c r="B124" s="155">
        <v>42040</v>
      </c>
      <c r="C124" s="155"/>
      <c r="D124" s="156" t="s">
        <v>403</v>
      </c>
      <c r="E124" s="157" t="s">
        <v>590</v>
      </c>
      <c r="F124" s="158">
        <v>98</v>
      </c>
      <c r="G124" s="157"/>
      <c r="H124" s="157">
        <v>120</v>
      </c>
      <c r="I124" s="159">
        <v>120</v>
      </c>
      <c r="J124" s="160" t="s">
        <v>623</v>
      </c>
      <c r="K124" s="161">
        <f t="shared" si="48"/>
        <v>22</v>
      </c>
      <c r="L124" s="162">
        <f t="shared" si="49"/>
        <v>0.22448979591836735</v>
      </c>
      <c r="M124" s="157" t="s">
        <v>593</v>
      </c>
      <c r="N124" s="163">
        <v>42753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23</v>
      </c>
      <c r="B125" s="155">
        <v>42040</v>
      </c>
      <c r="C125" s="155"/>
      <c r="D125" s="156" t="s">
        <v>656</v>
      </c>
      <c r="E125" s="157" t="s">
        <v>590</v>
      </c>
      <c r="F125" s="158">
        <v>196</v>
      </c>
      <c r="G125" s="157"/>
      <c r="H125" s="157">
        <v>262</v>
      </c>
      <c r="I125" s="159">
        <v>255</v>
      </c>
      <c r="J125" s="160" t="s">
        <v>623</v>
      </c>
      <c r="K125" s="161">
        <f t="shared" si="48"/>
        <v>66</v>
      </c>
      <c r="L125" s="162">
        <f t="shared" si="49"/>
        <v>0.33673469387755101</v>
      </c>
      <c r="M125" s="157" t="s">
        <v>593</v>
      </c>
      <c r="N125" s="163">
        <v>42599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64">
        <v>24</v>
      </c>
      <c r="B126" s="165">
        <v>42067</v>
      </c>
      <c r="C126" s="165"/>
      <c r="D126" s="166" t="s">
        <v>402</v>
      </c>
      <c r="E126" s="167" t="s">
        <v>590</v>
      </c>
      <c r="F126" s="168">
        <v>235</v>
      </c>
      <c r="G126" s="168"/>
      <c r="H126" s="169">
        <v>77</v>
      </c>
      <c r="I126" s="169" t="s">
        <v>657</v>
      </c>
      <c r="J126" s="170" t="s">
        <v>658</v>
      </c>
      <c r="K126" s="171">
        <f t="shared" si="48"/>
        <v>-158</v>
      </c>
      <c r="L126" s="172">
        <f t="shared" si="49"/>
        <v>-0.67234042553191486</v>
      </c>
      <c r="M126" s="168" t="s">
        <v>603</v>
      </c>
      <c r="N126" s="165">
        <v>43522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25</v>
      </c>
      <c r="B127" s="155">
        <v>42067</v>
      </c>
      <c r="C127" s="155"/>
      <c r="D127" s="156" t="s">
        <v>659</v>
      </c>
      <c r="E127" s="157" t="s">
        <v>590</v>
      </c>
      <c r="F127" s="158">
        <v>185</v>
      </c>
      <c r="G127" s="157"/>
      <c r="H127" s="157">
        <v>224</v>
      </c>
      <c r="I127" s="159" t="s">
        <v>660</v>
      </c>
      <c r="J127" s="160" t="s">
        <v>623</v>
      </c>
      <c r="K127" s="161">
        <f t="shared" si="48"/>
        <v>39</v>
      </c>
      <c r="L127" s="162">
        <f t="shared" si="49"/>
        <v>0.21081081081081082</v>
      </c>
      <c r="M127" s="157" t="s">
        <v>593</v>
      </c>
      <c r="N127" s="163">
        <v>42647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64">
        <v>26</v>
      </c>
      <c r="B128" s="165">
        <v>42090</v>
      </c>
      <c r="C128" s="165"/>
      <c r="D128" s="173" t="s">
        <v>661</v>
      </c>
      <c r="E128" s="168" t="s">
        <v>590</v>
      </c>
      <c r="F128" s="168">
        <v>49.5</v>
      </c>
      <c r="G128" s="169"/>
      <c r="H128" s="169">
        <v>15.85</v>
      </c>
      <c r="I128" s="169">
        <v>67</v>
      </c>
      <c r="J128" s="170" t="s">
        <v>662</v>
      </c>
      <c r="K128" s="169">
        <f t="shared" si="48"/>
        <v>-33.65</v>
      </c>
      <c r="L128" s="174">
        <f t="shared" si="49"/>
        <v>-0.67979797979797973</v>
      </c>
      <c r="M128" s="168" t="s">
        <v>603</v>
      </c>
      <c r="N128" s="175">
        <v>43627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27</v>
      </c>
      <c r="B129" s="155">
        <v>42093</v>
      </c>
      <c r="C129" s="155"/>
      <c r="D129" s="156" t="s">
        <v>663</v>
      </c>
      <c r="E129" s="157" t="s">
        <v>590</v>
      </c>
      <c r="F129" s="158">
        <v>183.5</v>
      </c>
      <c r="G129" s="157"/>
      <c r="H129" s="157">
        <v>219</v>
      </c>
      <c r="I129" s="159">
        <v>218</v>
      </c>
      <c r="J129" s="160" t="s">
        <v>664</v>
      </c>
      <c r="K129" s="161">
        <f t="shared" si="48"/>
        <v>35.5</v>
      </c>
      <c r="L129" s="162">
        <f t="shared" si="49"/>
        <v>0.19346049046321526</v>
      </c>
      <c r="M129" s="157" t="s">
        <v>593</v>
      </c>
      <c r="N129" s="163">
        <v>42103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28</v>
      </c>
      <c r="B130" s="155">
        <v>42114</v>
      </c>
      <c r="C130" s="155"/>
      <c r="D130" s="156" t="s">
        <v>665</v>
      </c>
      <c r="E130" s="157" t="s">
        <v>590</v>
      </c>
      <c r="F130" s="158">
        <f>(227+237)/2</f>
        <v>232</v>
      </c>
      <c r="G130" s="157"/>
      <c r="H130" s="157">
        <v>298</v>
      </c>
      <c r="I130" s="159">
        <v>298</v>
      </c>
      <c r="J130" s="160" t="s">
        <v>623</v>
      </c>
      <c r="K130" s="161">
        <f t="shared" si="48"/>
        <v>66</v>
      </c>
      <c r="L130" s="162">
        <f t="shared" si="49"/>
        <v>0.28448275862068967</v>
      </c>
      <c r="M130" s="157" t="s">
        <v>593</v>
      </c>
      <c r="N130" s="163">
        <v>42823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29</v>
      </c>
      <c r="B131" s="155">
        <v>42128</v>
      </c>
      <c r="C131" s="155"/>
      <c r="D131" s="156" t="s">
        <v>666</v>
      </c>
      <c r="E131" s="157" t="s">
        <v>602</v>
      </c>
      <c r="F131" s="158">
        <v>385</v>
      </c>
      <c r="G131" s="157"/>
      <c r="H131" s="157">
        <f>212.5+331</f>
        <v>543.5</v>
      </c>
      <c r="I131" s="159">
        <v>510</v>
      </c>
      <c r="J131" s="160" t="s">
        <v>667</v>
      </c>
      <c r="K131" s="161">
        <f t="shared" si="48"/>
        <v>158.5</v>
      </c>
      <c r="L131" s="162">
        <f t="shared" si="49"/>
        <v>0.41168831168831171</v>
      </c>
      <c r="M131" s="157" t="s">
        <v>593</v>
      </c>
      <c r="N131" s="163">
        <v>42235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30</v>
      </c>
      <c r="B132" s="155">
        <v>42128</v>
      </c>
      <c r="C132" s="155"/>
      <c r="D132" s="156" t="s">
        <v>668</v>
      </c>
      <c r="E132" s="157" t="s">
        <v>602</v>
      </c>
      <c r="F132" s="158">
        <v>115.5</v>
      </c>
      <c r="G132" s="157"/>
      <c r="H132" s="157">
        <v>146</v>
      </c>
      <c r="I132" s="159">
        <v>142</v>
      </c>
      <c r="J132" s="160" t="s">
        <v>669</v>
      </c>
      <c r="K132" s="161">
        <f t="shared" si="48"/>
        <v>30.5</v>
      </c>
      <c r="L132" s="162">
        <f t="shared" si="49"/>
        <v>0.26406926406926406</v>
      </c>
      <c r="M132" s="157" t="s">
        <v>593</v>
      </c>
      <c r="N132" s="163">
        <v>42202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31</v>
      </c>
      <c r="B133" s="155">
        <v>42151</v>
      </c>
      <c r="C133" s="155"/>
      <c r="D133" s="156" t="s">
        <v>540</v>
      </c>
      <c r="E133" s="157" t="s">
        <v>602</v>
      </c>
      <c r="F133" s="158">
        <v>237.5</v>
      </c>
      <c r="G133" s="157"/>
      <c r="H133" s="157">
        <v>279.5</v>
      </c>
      <c r="I133" s="159">
        <v>278</v>
      </c>
      <c r="J133" s="160" t="s">
        <v>623</v>
      </c>
      <c r="K133" s="161">
        <f t="shared" si="48"/>
        <v>42</v>
      </c>
      <c r="L133" s="162">
        <f t="shared" si="49"/>
        <v>0.17684210526315788</v>
      </c>
      <c r="M133" s="157" t="s">
        <v>593</v>
      </c>
      <c r="N133" s="163">
        <v>42222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32</v>
      </c>
      <c r="B134" s="155">
        <v>42174</v>
      </c>
      <c r="C134" s="155"/>
      <c r="D134" s="156" t="s">
        <v>641</v>
      </c>
      <c r="E134" s="157" t="s">
        <v>590</v>
      </c>
      <c r="F134" s="158">
        <v>340</v>
      </c>
      <c r="G134" s="157"/>
      <c r="H134" s="157">
        <v>448</v>
      </c>
      <c r="I134" s="159">
        <v>448</v>
      </c>
      <c r="J134" s="160" t="s">
        <v>623</v>
      </c>
      <c r="K134" s="161">
        <f t="shared" si="48"/>
        <v>108</v>
      </c>
      <c r="L134" s="162">
        <f t="shared" si="49"/>
        <v>0.31764705882352939</v>
      </c>
      <c r="M134" s="157" t="s">
        <v>593</v>
      </c>
      <c r="N134" s="163">
        <v>43018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33</v>
      </c>
      <c r="B135" s="155">
        <v>42191</v>
      </c>
      <c r="C135" s="155"/>
      <c r="D135" s="156" t="s">
        <v>670</v>
      </c>
      <c r="E135" s="157" t="s">
        <v>590</v>
      </c>
      <c r="F135" s="158">
        <v>390</v>
      </c>
      <c r="G135" s="157"/>
      <c r="H135" s="157">
        <v>460</v>
      </c>
      <c r="I135" s="159">
        <v>460</v>
      </c>
      <c r="J135" s="160" t="s">
        <v>623</v>
      </c>
      <c r="K135" s="161">
        <f t="shared" si="48"/>
        <v>70</v>
      </c>
      <c r="L135" s="162">
        <f t="shared" si="49"/>
        <v>0.17948717948717949</v>
      </c>
      <c r="M135" s="157" t="s">
        <v>593</v>
      </c>
      <c r="N135" s="163">
        <v>42478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4">
        <v>34</v>
      </c>
      <c r="B136" s="165">
        <v>42195</v>
      </c>
      <c r="C136" s="165"/>
      <c r="D136" s="166" t="s">
        <v>671</v>
      </c>
      <c r="E136" s="167" t="s">
        <v>590</v>
      </c>
      <c r="F136" s="168">
        <v>122.5</v>
      </c>
      <c r="G136" s="168"/>
      <c r="H136" s="169">
        <v>61</v>
      </c>
      <c r="I136" s="169">
        <v>172</v>
      </c>
      <c r="J136" s="170" t="s">
        <v>672</v>
      </c>
      <c r="K136" s="171">
        <f t="shared" si="48"/>
        <v>-61.5</v>
      </c>
      <c r="L136" s="172">
        <f t="shared" si="49"/>
        <v>-0.50204081632653064</v>
      </c>
      <c r="M136" s="168" t="s">
        <v>603</v>
      </c>
      <c r="N136" s="165">
        <v>43333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35</v>
      </c>
      <c r="B137" s="155">
        <v>42219</v>
      </c>
      <c r="C137" s="155"/>
      <c r="D137" s="156" t="s">
        <v>673</v>
      </c>
      <c r="E137" s="157" t="s">
        <v>590</v>
      </c>
      <c r="F137" s="158">
        <v>297.5</v>
      </c>
      <c r="G137" s="157"/>
      <c r="H137" s="157">
        <v>350</v>
      </c>
      <c r="I137" s="159">
        <v>360</v>
      </c>
      <c r="J137" s="160" t="s">
        <v>674</v>
      </c>
      <c r="K137" s="161">
        <f t="shared" si="48"/>
        <v>52.5</v>
      </c>
      <c r="L137" s="162">
        <f t="shared" si="49"/>
        <v>0.17647058823529413</v>
      </c>
      <c r="M137" s="157" t="s">
        <v>593</v>
      </c>
      <c r="N137" s="163">
        <v>42232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36</v>
      </c>
      <c r="B138" s="155">
        <v>42219</v>
      </c>
      <c r="C138" s="155"/>
      <c r="D138" s="156" t="s">
        <v>675</v>
      </c>
      <c r="E138" s="157" t="s">
        <v>590</v>
      </c>
      <c r="F138" s="158">
        <v>115.5</v>
      </c>
      <c r="G138" s="157"/>
      <c r="H138" s="157">
        <v>149</v>
      </c>
      <c r="I138" s="159">
        <v>140</v>
      </c>
      <c r="J138" s="160" t="s">
        <v>676</v>
      </c>
      <c r="K138" s="161">
        <f t="shared" si="48"/>
        <v>33.5</v>
      </c>
      <c r="L138" s="162">
        <f t="shared" si="49"/>
        <v>0.29004329004329005</v>
      </c>
      <c r="M138" s="157" t="s">
        <v>593</v>
      </c>
      <c r="N138" s="163">
        <v>42740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37</v>
      </c>
      <c r="B139" s="155">
        <v>42251</v>
      </c>
      <c r="C139" s="155"/>
      <c r="D139" s="156" t="s">
        <v>540</v>
      </c>
      <c r="E139" s="157" t="s">
        <v>590</v>
      </c>
      <c r="F139" s="158">
        <v>226</v>
      </c>
      <c r="G139" s="157"/>
      <c r="H139" s="157">
        <v>292</v>
      </c>
      <c r="I139" s="159">
        <v>292</v>
      </c>
      <c r="J139" s="160" t="s">
        <v>677</v>
      </c>
      <c r="K139" s="161">
        <f t="shared" si="48"/>
        <v>66</v>
      </c>
      <c r="L139" s="162">
        <f t="shared" si="49"/>
        <v>0.29203539823008851</v>
      </c>
      <c r="M139" s="157" t="s">
        <v>593</v>
      </c>
      <c r="N139" s="163">
        <v>42286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38</v>
      </c>
      <c r="B140" s="155">
        <v>42254</v>
      </c>
      <c r="C140" s="155"/>
      <c r="D140" s="156" t="s">
        <v>665</v>
      </c>
      <c r="E140" s="157" t="s">
        <v>590</v>
      </c>
      <c r="F140" s="158">
        <v>232.5</v>
      </c>
      <c r="G140" s="157"/>
      <c r="H140" s="157">
        <v>312.5</v>
      </c>
      <c r="I140" s="159">
        <v>310</v>
      </c>
      <c r="J140" s="160" t="s">
        <v>623</v>
      </c>
      <c r="K140" s="161">
        <f t="shared" si="48"/>
        <v>80</v>
      </c>
      <c r="L140" s="162">
        <f t="shared" si="49"/>
        <v>0.34408602150537637</v>
      </c>
      <c r="M140" s="157" t="s">
        <v>593</v>
      </c>
      <c r="N140" s="163">
        <v>42823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39</v>
      </c>
      <c r="B141" s="155">
        <v>42268</v>
      </c>
      <c r="C141" s="155"/>
      <c r="D141" s="156" t="s">
        <v>678</v>
      </c>
      <c r="E141" s="157" t="s">
        <v>590</v>
      </c>
      <c r="F141" s="158">
        <v>196.5</v>
      </c>
      <c r="G141" s="157"/>
      <c r="H141" s="157">
        <v>238</v>
      </c>
      <c r="I141" s="159">
        <v>238</v>
      </c>
      <c r="J141" s="160" t="s">
        <v>677</v>
      </c>
      <c r="K141" s="161">
        <f t="shared" si="48"/>
        <v>41.5</v>
      </c>
      <c r="L141" s="162">
        <f t="shared" si="49"/>
        <v>0.21119592875318066</v>
      </c>
      <c r="M141" s="157" t="s">
        <v>593</v>
      </c>
      <c r="N141" s="163">
        <v>42291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40</v>
      </c>
      <c r="B142" s="155">
        <v>42271</v>
      </c>
      <c r="C142" s="155"/>
      <c r="D142" s="156" t="s">
        <v>621</v>
      </c>
      <c r="E142" s="157" t="s">
        <v>590</v>
      </c>
      <c r="F142" s="158">
        <v>65</v>
      </c>
      <c r="G142" s="157"/>
      <c r="H142" s="157">
        <v>82</v>
      </c>
      <c r="I142" s="159">
        <v>82</v>
      </c>
      <c r="J142" s="160" t="s">
        <v>677</v>
      </c>
      <c r="K142" s="161">
        <f t="shared" si="48"/>
        <v>17</v>
      </c>
      <c r="L142" s="162">
        <f t="shared" si="49"/>
        <v>0.26153846153846155</v>
      </c>
      <c r="M142" s="157" t="s">
        <v>593</v>
      </c>
      <c r="N142" s="163">
        <v>42578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41</v>
      </c>
      <c r="B143" s="155">
        <v>42291</v>
      </c>
      <c r="C143" s="155"/>
      <c r="D143" s="156" t="s">
        <v>679</v>
      </c>
      <c r="E143" s="157" t="s">
        <v>590</v>
      </c>
      <c r="F143" s="158">
        <v>144</v>
      </c>
      <c r="G143" s="157"/>
      <c r="H143" s="157">
        <v>182.5</v>
      </c>
      <c r="I143" s="159">
        <v>181</v>
      </c>
      <c r="J143" s="160" t="s">
        <v>677</v>
      </c>
      <c r="K143" s="161">
        <f t="shared" si="48"/>
        <v>38.5</v>
      </c>
      <c r="L143" s="162">
        <f t="shared" si="49"/>
        <v>0.2673611111111111</v>
      </c>
      <c r="M143" s="157" t="s">
        <v>593</v>
      </c>
      <c r="N143" s="163">
        <v>42817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42</v>
      </c>
      <c r="B144" s="155">
        <v>42291</v>
      </c>
      <c r="C144" s="155"/>
      <c r="D144" s="156" t="s">
        <v>680</v>
      </c>
      <c r="E144" s="157" t="s">
        <v>590</v>
      </c>
      <c r="F144" s="158">
        <v>264</v>
      </c>
      <c r="G144" s="157"/>
      <c r="H144" s="157">
        <v>311</v>
      </c>
      <c r="I144" s="159">
        <v>311</v>
      </c>
      <c r="J144" s="160" t="s">
        <v>677</v>
      </c>
      <c r="K144" s="161">
        <f t="shared" si="48"/>
        <v>47</v>
      </c>
      <c r="L144" s="162">
        <f t="shared" si="49"/>
        <v>0.17803030303030304</v>
      </c>
      <c r="M144" s="157" t="s">
        <v>593</v>
      </c>
      <c r="N144" s="163">
        <v>42604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43</v>
      </c>
      <c r="B145" s="155">
        <v>42318</v>
      </c>
      <c r="C145" s="155"/>
      <c r="D145" s="156" t="s">
        <v>681</v>
      </c>
      <c r="E145" s="157" t="s">
        <v>602</v>
      </c>
      <c r="F145" s="158">
        <v>549.5</v>
      </c>
      <c r="G145" s="157"/>
      <c r="H145" s="157">
        <v>630</v>
      </c>
      <c r="I145" s="159">
        <v>630</v>
      </c>
      <c r="J145" s="160" t="s">
        <v>677</v>
      </c>
      <c r="K145" s="161">
        <f t="shared" si="48"/>
        <v>80.5</v>
      </c>
      <c r="L145" s="162">
        <f t="shared" si="49"/>
        <v>0.1464968152866242</v>
      </c>
      <c r="M145" s="157" t="s">
        <v>593</v>
      </c>
      <c r="N145" s="163">
        <v>42419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44</v>
      </c>
      <c r="B146" s="155">
        <v>42342</v>
      </c>
      <c r="C146" s="155"/>
      <c r="D146" s="156" t="s">
        <v>682</v>
      </c>
      <c r="E146" s="157" t="s">
        <v>590</v>
      </c>
      <c r="F146" s="158">
        <v>1027.5</v>
      </c>
      <c r="G146" s="157"/>
      <c r="H146" s="157">
        <v>1315</v>
      </c>
      <c r="I146" s="159">
        <v>1250</v>
      </c>
      <c r="J146" s="160" t="s">
        <v>677</v>
      </c>
      <c r="K146" s="161">
        <f t="shared" si="48"/>
        <v>287.5</v>
      </c>
      <c r="L146" s="162">
        <f t="shared" si="49"/>
        <v>0.27980535279805352</v>
      </c>
      <c r="M146" s="157" t="s">
        <v>593</v>
      </c>
      <c r="N146" s="163">
        <v>43244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45</v>
      </c>
      <c r="B147" s="155">
        <v>42367</v>
      </c>
      <c r="C147" s="155"/>
      <c r="D147" s="156" t="s">
        <v>683</v>
      </c>
      <c r="E147" s="157" t="s">
        <v>590</v>
      </c>
      <c r="F147" s="158">
        <v>465</v>
      </c>
      <c r="G147" s="157"/>
      <c r="H147" s="157">
        <v>540</v>
      </c>
      <c r="I147" s="159">
        <v>540</v>
      </c>
      <c r="J147" s="160" t="s">
        <v>677</v>
      </c>
      <c r="K147" s="161">
        <f t="shared" si="48"/>
        <v>75</v>
      </c>
      <c r="L147" s="162">
        <f t="shared" si="49"/>
        <v>0.16129032258064516</v>
      </c>
      <c r="M147" s="157" t="s">
        <v>593</v>
      </c>
      <c r="N147" s="163">
        <v>42530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46</v>
      </c>
      <c r="B148" s="155">
        <v>42380</v>
      </c>
      <c r="C148" s="155"/>
      <c r="D148" s="156" t="s">
        <v>403</v>
      </c>
      <c r="E148" s="157" t="s">
        <v>602</v>
      </c>
      <c r="F148" s="158">
        <v>81</v>
      </c>
      <c r="G148" s="157"/>
      <c r="H148" s="157">
        <v>110</v>
      </c>
      <c r="I148" s="159">
        <v>110</v>
      </c>
      <c r="J148" s="160" t="s">
        <v>677</v>
      </c>
      <c r="K148" s="161">
        <f t="shared" si="48"/>
        <v>29</v>
      </c>
      <c r="L148" s="162">
        <f t="shared" si="49"/>
        <v>0.35802469135802467</v>
      </c>
      <c r="M148" s="157" t="s">
        <v>593</v>
      </c>
      <c r="N148" s="163">
        <v>42745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47</v>
      </c>
      <c r="B149" s="155">
        <v>42382</v>
      </c>
      <c r="C149" s="155"/>
      <c r="D149" s="156" t="s">
        <v>684</v>
      </c>
      <c r="E149" s="157" t="s">
        <v>602</v>
      </c>
      <c r="F149" s="158">
        <v>417.5</v>
      </c>
      <c r="G149" s="157"/>
      <c r="H149" s="157">
        <v>547</v>
      </c>
      <c r="I149" s="159">
        <v>535</v>
      </c>
      <c r="J149" s="160" t="s">
        <v>677</v>
      </c>
      <c r="K149" s="161">
        <f t="shared" si="48"/>
        <v>129.5</v>
      </c>
      <c r="L149" s="162">
        <f t="shared" si="49"/>
        <v>0.31017964071856285</v>
      </c>
      <c r="M149" s="157" t="s">
        <v>593</v>
      </c>
      <c r="N149" s="163">
        <v>42578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48</v>
      </c>
      <c r="B150" s="155">
        <v>42408</v>
      </c>
      <c r="C150" s="155"/>
      <c r="D150" s="156" t="s">
        <v>685</v>
      </c>
      <c r="E150" s="157" t="s">
        <v>590</v>
      </c>
      <c r="F150" s="158">
        <v>650</v>
      </c>
      <c r="G150" s="157"/>
      <c r="H150" s="157">
        <v>800</v>
      </c>
      <c r="I150" s="159">
        <v>800</v>
      </c>
      <c r="J150" s="160" t="s">
        <v>677</v>
      </c>
      <c r="K150" s="161">
        <f t="shared" si="48"/>
        <v>150</v>
      </c>
      <c r="L150" s="162">
        <f t="shared" si="49"/>
        <v>0.23076923076923078</v>
      </c>
      <c r="M150" s="157" t="s">
        <v>593</v>
      </c>
      <c r="N150" s="163">
        <v>43154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49</v>
      </c>
      <c r="B151" s="155">
        <v>42433</v>
      </c>
      <c r="C151" s="155"/>
      <c r="D151" s="156" t="s">
        <v>237</v>
      </c>
      <c r="E151" s="157" t="s">
        <v>590</v>
      </c>
      <c r="F151" s="158">
        <v>437.5</v>
      </c>
      <c r="G151" s="157"/>
      <c r="H151" s="157">
        <v>504.5</v>
      </c>
      <c r="I151" s="159">
        <v>522</v>
      </c>
      <c r="J151" s="160" t="s">
        <v>686</v>
      </c>
      <c r="K151" s="161">
        <f t="shared" si="48"/>
        <v>67</v>
      </c>
      <c r="L151" s="162">
        <f t="shared" si="49"/>
        <v>0.15314285714285714</v>
      </c>
      <c r="M151" s="157" t="s">
        <v>593</v>
      </c>
      <c r="N151" s="163">
        <v>42480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50</v>
      </c>
      <c r="B152" s="155">
        <v>42438</v>
      </c>
      <c r="C152" s="155"/>
      <c r="D152" s="156" t="s">
        <v>687</v>
      </c>
      <c r="E152" s="157" t="s">
        <v>590</v>
      </c>
      <c r="F152" s="158">
        <v>189.5</v>
      </c>
      <c r="G152" s="157"/>
      <c r="H152" s="157">
        <v>218</v>
      </c>
      <c r="I152" s="159">
        <v>218</v>
      </c>
      <c r="J152" s="160" t="s">
        <v>677</v>
      </c>
      <c r="K152" s="161">
        <f t="shared" si="48"/>
        <v>28.5</v>
      </c>
      <c r="L152" s="162">
        <f t="shared" si="49"/>
        <v>0.15039577836411611</v>
      </c>
      <c r="M152" s="157" t="s">
        <v>593</v>
      </c>
      <c r="N152" s="163">
        <v>43034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51</v>
      </c>
      <c r="B153" s="165">
        <v>42471</v>
      </c>
      <c r="C153" s="165"/>
      <c r="D153" s="173" t="s">
        <v>688</v>
      </c>
      <c r="E153" s="168" t="s">
        <v>590</v>
      </c>
      <c r="F153" s="168">
        <v>36.5</v>
      </c>
      <c r="G153" s="169"/>
      <c r="H153" s="169">
        <v>15.85</v>
      </c>
      <c r="I153" s="169">
        <v>60</v>
      </c>
      <c r="J153" s="170" t="s">
        <v>689</v>
      </c>
      <c r="K153" s="171">
        <f t="shared" si="48"/>
        <v>-20.65</v>
      </c>
      <c r="L153" s="172">
        <f t="shared" si="49"/>
        <v>-0.5657534246575342</v>
      </c>
      <c r="M153" s="168" t="s">
        <v>603</v>
      </c>
      <c r="N153" s="176">
        <v>43627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52</v>
      </c>
      <c r="B154" s="155">
        <v>42472</v>
      </c>
      <c r="C154" s="155"/>
      <c r="D154" s="156" t="s">
        <v>690</v>
      </c>
      <c r="E154" s="157" t="s">
        <v>590</v>
      </c>
      <c r="F154" s="158">
        <v>93</v>
      </c>
      <c r="G154" s="157"/>
      <c r="H154" s="157">
        <v>149</v>
      </c>
      <c r="I154" s="159">
        <v>140</v>
      </c>
      <c r="J154" s="160" t="s">
        <v>691</v>
      </c>
      <c r="K154" s="161">
        <f t="shared" si="48"/>
        <v>56</v>
      </c>
      <c r="L154" s="162">
        <f t="shared" si="49"/>
        <v>0.60215053763440862</v>
      </c>
      <c r="M154" s="157" t="s">
        <v>593</v>
      </c>
      <c r="N154" s="163">
        <v>42740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53</v>
      </c>
      <c r="B155" s="155">
        <v>42472</v>
      </c>
      <c r="C155" s="155"/>
      <c r="D155" s="156" t="s">
        <v>692</v>
      </c>
      <c r="E155" s="157" t="s">
        <v>590</v>
      </c>
      <c r="F155" s="158">
        <v>130</v>
      </c>
      <c r="G155" s="157"/>
      <c r="H155" s="157">
        <v>150</v>
      </c>
      <c r="I155" s="159" t="s">
        <v>693</v>
      </c>
      <c r="J155" s="160" t="s">
        <v>677</v>
      </c>
      <c r="K155" s="161">
        <f t="shared" si="48"/>
        <v>20</v>
      </c>
      <c r="L155" s="162">
        <f t="shared" si="49"/>
        <v>0.15384615384615385</v>
      </c>
      <c r="M155" s="157" t="s">
        <v>593</v>
      </c>
      <c r="N155" s="163">
        <v>42564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54</v>
      </c>
      <c r="B156" s="155">
        <v>42473</v>
      </c>
      <c r="C156" s="155"/>
      <c r="D156" s="156" t="s">
        <v>694</v>
      </c>
      <c r="E156" s="157" t="s">
        <v>590</v>
      </c>
      <c r="F156" s="158">
        <v>196</v>
      </c>
      <c r="G156" s="157"/>
      <c r="H156" s="157">
        <v>299</v>
      </c>
      <c r="I156" s="159">
        <v>299</v>
      </c>
      <c r="J156" s="160" t="s">
        <v>677</v>
      </c>
      <c r="K156" s="161">
        <v>103</v>
      </c>
      <c r="L156" s="162">
        <v>0.52551020408163296</v>
      </c>
      <c r="M156" s="157" t="s">
        <v>593</v>
      </c>
      <c r="N156" s="163">
        <v>42620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55</v>
      </c>
      <c r="B157" s="155">
        <v>42473</v>
      </c>
      <c r="C157" s="155"/>
      <c r="D157" s="156" t="s">
        <v>695</v>
      </c>
      <c r="E157" s="157" t="s">
        <v>590</v>
      </c>
      <c r="F157" s="158">
        <v>88</v>
      </c>
      <c r="G157" s="157"/>
      <c r="H157" s="157">
        <v>103</v>
      </c>
      <c r="I157" s="159">
        <v>103</v>
      </c>
      <c r="J157" s="160" t="s">
        <v>677</v>
      </c>
      <c r="K157" s="161">
        <v>15</v>
      </c>
      <c r="L157" s="162">
        <v>0.170454545454545</v>
      </c>
      <c r="M157" s="157" t="s">
        <v>593</v>
      </c>
      <c r="N157" s="163">
        <v>42530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56</v>
      </c>
      <c r="B158" s="155">
        <v>42492</v>
      </c>
      <c r="C158" s="155"/>
      <c r="D158" s="156" t="s">
        <v>696</v>
      </c>
      <c r="E158" s="157" t="s">
        <v>590</v>
      </c>
      <c r="F158" s="158">
        <v>127.5</v>
      </c>
      <c r="G158" s="157"/>
      <c r="H158" s="157">
        <v>148</v>
      </c>
      <c r="I158" s="159" t="s">
        <v>697</v>
      </c>
      <c r="J158" s="160" t="s">
        <v>677</v>
      </c>
      <c r="K158" s="161">
        <f t="shared" ref="K158:K162" si="50">H158-F158</f>
        <v>20.5</v>
      </c>
      <c r="L158" s="162">
        <f t="shared" ref="L158:L162" si="51">K158/F158</f>
        <v>0.16078431372549021</v>
      </c>
      <c r="M158" s="157" t="s">
        <v>593</v>
      </c>
      <c r="N158" s="163">
        <v>42564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57</v>
      </c>
      <c r="B159" s="155">
        <v>42493</v>
      </c>
      <c r="C159" s="155"/>
      <c r="D159" s="156" t="s">
        <v>698</v>
      </c>
      <c r="E159" s="157" t="s">
        <v>590</v>
      </c>
      <c r="F159" s="158">
        <v>675</v>
      </c>
      <c r="G159" s="157"/>
      <c r="H159" s="157">
        <v>815</v>
      </c>
      <c r="I159" s="159" t="s">
        <v>699</v>
      </c>
      <c r="J159" s="160" t="s">
        <v>677</v>
      </c>
      <c r="K159" s="161">
        <f t="shared" si="50"/>
        <v>140</v>
      </c>
      <c r="L159" s="162">
        <f t="shared" si="51"/>
        <v>0.2074074074074074</v>
      </c>
      <c r="M159" s="157" t="s">
        <v>593</v>
      </c>
      <c r="N159" s="163">
        <v>43154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4">
        <v>58</v>
      </c>
      <c r="B160" s="165">
        <v>42522</v>
      </c>
      <c r="C160" s="165"/>
      <c r="D160" s="166" t="s">
        <v>700</v>
      </c>
      <c r="E160" s="167" t="s">
        <v>590</v>
      </c>
      <c r="F160" s="168">
        <v>500</v>
      </c>
      <c r="G160" s="168"/>
      <c r="H160" s="169">
        <v>232.5</v>
      </c>
      <c r="I160" s="169" t="s">
        <v>701</v>
      </c>
      <c r="J160" s="170" t="s">
        <v>702</v>
      </c>
      <c r="K160" s="171">
        <f t="shared" si="50"/>
        <v>-267.5</v>
      </c>
      <c r="L160" s="172">
        <f t="shared" si="51"/>
        <v>-0.53500000000000003</v>
      </c>
      <c r="M160" s="168" t="s">
        <v>603</v>
      </c>
      <c r="N160" s="165">
        <v>43735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59</v>
      </c>
      <c r="B161" s="155">
        <v>42527</v>
      </c>
      <c r="C161" s="155"/>
      <c r="D161" s="156" t="s">
        <v>542</v>
      </c>
      <c r="E161" s="157" t="s">
        <v>590</v>
      </c>
      <c r="F161" s="158">
        <v>110</v>
      </c>
      <c r="G161" s="157"/>
      <c r="H161" s="157">
        <v>126.5</v>
      </c>
      <c r="I161" s="159">
        <v>125</v>
      </c>
      <c r="J161" s="160" t="s">
        <v>629</v>
      </c>
      <c r="K161" s="161">
        <f t="shared" si="50"/>
        <v>16.5</v>
      </c>
      <c r="L161" s="162">
        <f t="shared" si="51"/>
        <v>0.15</v>
      </c>
      <c r="M161" s="157" t="s">
        <v>593</v>
      </c>
      <c r="N161" s="163">
        <v>42552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60</v>
      </c>
      <c r="B162" s="155">
        <v>42538</v>
      </c>
      <c r="C162" s="155"/>
      <c r="D162" s="156" t="s">
        <v>703</v>
      </c>
      <c r="E162" s="157" t="s">
        <v>590</v>
      </c>
      <c r="F162" s="158">
        <v>44</v>
      </c>
      <c r="G162" s="157"/>
      <c r="H162" s="157">
        <v>69.5</v>
      </c>
      <c r="I162" s="159">
        <v>69.5</v>
      </c>
      <c r="J162" s="160" t="s">
        <v>704</v>
      </c>
      <c r="K162" s="161">
        <f t="shared" si="50"/>
        <v>25.5</v>
      </c>
      <c r="L162" s="162">
        <f t="shared" si="51"/>
        <v>0.57954545454545459</v>
      </c>
      <c r="M162" s="157" t="s">
        <v>593</v>
      </c>
      <c r="N162" s="163">
        <v>42977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61</v>
      </c>
      <c r="B163" s="155">
        <v>42549</v>
      </c>
      <c r="C163" s="155"/>
      <c r="D163" s="156" t="s">
        <v>705</v>
      </c>
      <c r="E163" s="157" t="s">
        <v>590</v>
      </c>
      <c r="F163" s="158">
        <v>262.5</v>
      </c>
      <c r="G163" s="157"/>
      <c r="H163" s="157">
        <v>340</v>
      </c>
      <c r="I163" s="159">
        <v>333</v>
      </c>
      <c r="J163" s="160" t="s">
        <v>706</v>
      </c>
      <c r="K163" s="161">
        <v>77.5</v>
      </c>
      <c r="L163" s="162">
        <v>0.29523809523809502</v>
      </c>
      <c r="M163" s="157" t="s">
        <v>593</v>
      </c>
      <c r="N163" s="163">
        <v>43017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62</v>
      </c>
      <c r="B164" s="155">
        <v>42549</v>
      </c>
      <c r="C164" s="155"/>
      <c r="D164" s="156" t="s">
        <v>707</v>
      </c>
      <c r="E164" s="157" t="s">
        <v>590</v>
      </c>
      <c r="F164" s="158">
        <v>840</v>
      </c>
      <c r="G164" s="157"/>
      <c r="H164" s="157">
        <v>1230</v>
      </c>
      <c r="I164" s="159">
        <v>1230</v>
      </c>
      <c r="J164" s="160" t="s">
        <v>677</v>
      </c>
      <c r="K164" s="161">
        <v>390</v>
      </c>
      <c r="L164" s="162">
        <v>0.46428571428571402</v>
      </c>
      <c r="M164" s="157" t="s">
        <v>593</v>
      </c>
      <c r="N164" s="163">
        <v>42649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77">
        <v>63</v>
      </c>
      <c r="B165" s="178">
        <v>42556</v>
      </c>
      <c r="C165" s="178"/>
      <c r="D165" s="179" t="s">
        <v>708</v>
      </c>
      <c r="E165" s="180" t="s">
        <v>590</v>
      </c>
      <c r="F165" s="180">
        <v>395</v>
      </c>
      <c r="G165" s="181"/>
      <c r="H165" s="181">
        <f>(468.5+342.5)/2</f>
        <v>405.5</v>
      </c>
      <c r="I165" s="181">
        <v>510</v>
      </c>
      <c r="J165" s="182" t="s">
        <v>709</v>
      </c>
      <c r="K165" s="183">
        <f t="shared" ref="K165:K171" si="52">H165-F165</f>
        <v>10.5</v>
      </c>
      <c r="L165" s="184">
        <f t="shared" ref="L165:L171" si="53">K165/F165</f>
        <v>2.6582278481012658E-2</v>
      </c>
      <c r="M165" s="180" t="s">
        <v>610</v>
      </c>
      <c r="N165" s="178">
        <v>43606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4">
        <v>64</v>
      </c>
      <c r="B166" s="165">
        <v>42584</v>
      </c>
      <c r="C166" s="165"/>
      <c r="D166" s="166" t="s">
        <v>710</v>
      </c>
      <c r="E166" s="167" t="s">
        <v>602</v>
      </c>
      <c r="F166" s="168">
        <f>169.5-12.8</f>
        <v>156.69999999999999</v>
      </c>
      <c r="G166" s="168"/>
      <c r="H166" s="169">
        <v>77</v>
      </c>
      <c r="I166" s="169" t="s">
        <v>711</v>
      </c>
      <c r="J166" s="170" t="s">
        <v>712</v>
      </c>
      <c r="K166" s="171">
        <f t="shared" si="52"/>
        <v>-79.699999999999989</v>
      </c>
      <c r="L166" s="172">
        <f t="shared" si="53"/>
        <v>-0.50861518825781749</v>
      </c>
      <c r="M166" s="168" t="s">
        <v>603</v>
      </c>
      <c r="N166" s="165">
        <v>43522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4">
        <v>65</v>
      </c>
      <c r="B167" s="165">
        <v>42586</v>
      </c>
      <c r="C167" s="165"/>
      <c r="D167" s="166" t="s">
        <v>713</v>
      </c>
      <c r="E167" s="167" t="s">
        <v>590</v>
      </c>
      <c r="F167" s="168">
        <v>400</v>
      </c>
      <c r="G167" s="168"/>
      <c r="H167" s="169">
        <v>305</v>
      </c>
      <c r="I167" s="169">
        <v>475</v>
      </c>
      <c r="J167" s="170" t="s">
        <v>714</v>
      </c>
      <c r="K167" s="171">
        <f t="shared" si="52"/>
        <v>-95</v>
      </c>
      <c r="L167" s="172">
        <f t="shared" si="53"/>
        <v>-0.23749999999999999</v>
      </c>
      <c r="M167" s="168" t="s">
        <v>603</v>
      </c>
      <c r="N167" s="165">
        <v>43606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66</v>
      </c>
      <c r="B168" s="155">
        <v>42593</v>
      </c>
      <c r="C168" s="155"/>
      <c r="D168" s="156" t="s">
        <v>715</v>
      </c>
      <c r="E168" s="157" t="s">
        <v>590</v>
      </c>
      <c r="F168" s="158">
        <v>86.5</v>
      </c>
      <c r="G168" s="157"/>
      <c r="H168" s="157">
        <v>130</v>
      </c>
      <c r="I168" s="159">
        <v>130</v>
      </c>
      <c r="J168" s="160" t="s">
        <v>716</v>
      </c>
      <c r="K168" s="161">
        <f t="shared" si="52"/>
        <v>43.5</v>
      </c>
      <c r="L168" s="162">
        <f t="shared" si="53"/>
        <v>0.50289017341040465</v>
      </c>
      <c r="M168" s="157" t="s">
        <v>593</v>
      </c>
      <c r="N168" s="163">
        <v>43091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67</v>
      </c>
      <c r="B169" s="165">
        <v>42600</v>
      </c>
      <c r="C169" s="165"/>
      <c r="D169" s="166" t="s">
        <v>122</v>
      </c>
      <c r="E169" s="167" t="s">
        <v>590</v>
      </c>
      <c r="F169" s="168">
        <v>133.5</v>
      </c>
      <c r="G169" s="168"/>
      <c r="H169" s="169">
        <v>126.5</v>
      </c>
      <c r="I169" s="169">
        <v>178</v>
      </c>
      <c r="J169" s="170" t="s">
        <v>717</v>
      </c>
      <c r="K169" s="171">
        <f t="shared" si="52"/>
        <v>-7</v>
      </c>
      <c r="L169" s="172">
        <f t="shared" si="53"/>
        <v>-5.2434456928838954E-2</v>
      </c>
      <c r="M169" s="168" t="s">
        <v>603</v>
      </c>
      <c r="N169" s="165">
        <v>42615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68</v>
      </c>
      <c r="B170" s="155">
        <v>42613</v>
      </c>
      <c r="C170" s="155"/>
      <c r="D170" s="156" t="s">
        <v>718</v>
      </c>
      <c r="E170" s="157" t="s">
        <v>590</v>
      </c>
      <c r="F170" s="158">
        <v>560</v>
      </c>
      <c r="G170" s="157"/>
      <c r="H170" s="157">
        <v>725</v>
      </c>
      <c r="I170" s="159">
        <v>725</v>
      </c>
      <c r="J170" s="160" t="s">
        <v>623</v>
      </c>
      <c r="K170" s="161">
        <f t="shared" si="52"/>
        <v>165</v>
      </c>
      <c r="L170" s="162">
        <f t="shared" si="53"/>
        <v>0.29464285714285715</v>
      </c>
      <c r="M170" s="157" t="s">
        <v>593</v>
      </c>
      <c r="N170" s="163">
        <v>42456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69</v>
      </c>
      <c r="B171" s="155">
        <v>42614</v>
      </c>
      <c r="C171" s="155"/>
      <c r="D171" s="156" t="s">
        <v>719</v>
      </c>
      <c r="E171" s="157" t="s">
        <v>590</v>
      </c>
      <c r="F171" s="158">
        <v>160.5</v>
      </c>
      <c r="G171" s="157"/>
      <c r="H171" s="157">
        <v>210</v>
      </c>
      <c r="I171" s="159">
        <v>210</v>
      </c>
      <c r="J171" s="160" t="s">
        <v>623</v>
      </c>
      <c r="K171" s="161">
        <f t="shared" si="52"/>
        <v>49.5</v>
      </c>
      <c r="L171" s="162">
        <f t="shared" si="53"/>
        <v>0.30841121495327101</v>
      </c>
      <c r="M171" s="157" t="s">
        <v>593</v>
      </c>
      <c r="N171" s="163">
        <v>42871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70</v>
      </c>
      <c r="B172" s="155">
        <v>42646</v>
      </c>
      <c r="C172" s="155"/>
      <c r="D172" s="156" t="s">
        <v>415</v>
      </c>
      <c r="E172" s="157" t="s">
        <v>590</v>
      </c>
      <c r="F172" s="158">
        <v>430</v>
      </c>
      <c r="G172" s="157"/>
      <c r="H172" s="157">
        <v>596</v>
      </c>
      <c r="I172" s="159">
        <v>575</v>
      </c>
      <c r="J172" s="160" t="s">
        <v>720</v>
      </c>
      <c r="K172" s="161">
        <v>166</v>
      </c>
      <c r="L172" s="162">
        <v>0.38604651162790699</v>
      </c>
      <c r="M172" s="157" t="s">
        <v>593</v>
      </c>
      <c r="N172" s="163">
        <v>42769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71</v>
      </c>
      <c r="B173" s="155">
        <v>42657</v>
      </c>
      <c r="C173" s="155"/>
      <c r="D173" s="156" t="s">
        <v>721</v>
      </c>
      <c r="E173" s="157" t="s">
        <v>590</v>
      </c>
      <c r="F173" s="158">
        <v>280</v>
      </c>
      <c r="G173" s="157"/>
      <c r="H173" s="157">
        <v>345</v>
      </c>
      <c r="I173" s="159">
        <v>345</v>
      </c>
      <c r="J173" s="160" t="s">
        <v>623</v>
      </c>
      <c r="K173" s="161">
        <f t="shared" ref="K173:K178" si="54">H173-F173</f>
        <v>65</v>
      </c>
      <c r="L173" s="162">
        <f t="shared" ref="L173:L174" si="55">K173/F173</f>
        <v>0.23214285714285715</v>
      </c>
      <c r="M173" s="157" t="s">
        <v>593</v>
      </c>
      <c r="N173" s="163">
        <v>42814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72</v>
      </c>
      <c r="B174" s="155">
        <v>42657</v>
      </c>
      <c r="C174" s="155"/>
      <c r="D174" s="156" t="s">
        <v>722</v>
      </c>
      <c r="E174" s="157" t="s">
        <v>590</v>
      </c>
      <c r="F174" s="158">
        <v>245</v>
      </c>
      <c r="G174" s="157"/>
      <c r="H174" s="157">
        <v>325.5</v>
      </c>
      <c r="I174" s="159">
        <v>330</v>
      </c>
      <c r="J174" s="160" t="s">
        <v>723</v>
      </c>
      <c r="K174" s="161">
        <f t="shared" si="54"/>
        <v>80.5</v>
      </c>
      <c r="L174" s="162">
        <f t="shared" si="55"/>
        <v>0.32857142857142857</v>
      </c>
      <c r="M174" s="157" t="s">
        <v>593</v>
      </c>
      <c r="N174" s="163">
        <v>42769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73</v>
      </c>
      <c r="B175" s="155">
        <v>42660</v>
      </c>
      <c r="C175" s="155"/>
      <c r="D175" s="156" t="s">
        <v>724</v>
      </c>
      <c r="E175" s="157" t="s">
        <v>590</v>
      </c>
      <c r="F175" s="158">
        <v>125</v>
      </c>
      <c r="G175" s="157"/>
      <c r="H175" s="157">
        <v>160</v>
      </c>
      <c r="I175" s="159">
        <v>160</v>
      </c>
      <c r="J175" s="160" t="s">
        <v>677</v>
      </c>
      <c r="K175" s="161">
        <f t="shared" si="54"/>
        <v>35</v>
      </c>
      <c r="L175" s="162">
        <v>0.28000000000000003</v>
      </c>
      <c r="M175" s="157" t="s">
        <v>593</v>
      </c>
      <c r="N175" s="163">
        <v>42803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74</v>
      </c>
      <c r="B176" s="155">
        <v>42660</v>
      </c>
      <c r="C176" s="155"/>
      <c r="D176" s="156" t="s">
        <v>725</v>
      </c>
      <c r="E176" s="157" t="s">
        <v>590</v>
      </c>
      <c r="F176" s="158">
        <v>114</v>
      </c>
      <c r="G176" s="157"/>
      <c r="H176" s="157">
        <v>145</v>
      </c>
      <c r="I176" s="159">
        <v>145</v>
      </c>
      <c r="J176" s="160" t="s">
        <v>677</v>
      </c>
      <c r="K176" s="161">
        <f t="shared" si="54"/>
        <v>31</v>
      </c>
      <c r="L176" s="162">
        <f t="shared" ref="L176:L178" si="56">K176/F176</f>
        <v>0.27192982456140352</v>
      </c>
      <c r="M176" s="157" t="s">
        <v>593</v>
      </c>
      <c r="N176" s="163">
        <v>42859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75</v>
      </c>
      <c r="B177" s="155">
        <v>42660</v>
      </c>
      <c r="C177" s="155"/>
      <c r="D177" s="156" t="s">
        <v>726</v>
      </c>
      <c r="E177" s="157" t="s">
        <v>590</v>
      </c>
      <c r="F177" s="158">
        <v>212</v>
      </c>
      <c r="G177" s="157"/>
      <c r="H177" s="157">
        <v>280</v>
      </c>
      <c r="I177" s="159">
        <v>276</v>
      </c>
      <c r="J177" s="160" t="s">
        <v>727</v>
      </c>
      <c r="K177" s="161">
        <f t="shared" si="54"/>
        <v>68</v>
      </c>
      <c r="L177" s="162">
        <f t="shared" si="56"/>
        <v>0.32075471698113206</v>
      </c>
      <c r="M177" s="157" t="s">
        <v>593</v>
      </c>
      <c r="N177" s="163">
        <v>42858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76</v>
      </c>
      <c r="B178" s="155">
        <v>42678</v>
      </c>
      <c r="C178" s="155"/>
      <c r="D178" s="156" t="s">
        <v>464</v>
      </c>
      <c r="E178" s="157" t="s">
        <v>590</v>
      </c>
      <c r="F178" s="158">
        <v>155</v>
      </c>
      <c r="G178" s="157"/>
      <c r="H178" s="157">
        <v>210</v>
      </c>
      <c r="I178" s="159">
        <v>210</v>
      </c>
      <c r="J178" s="160" t="s">
        <v>728</v>
      </c>
      <c r="K178" s="161">
        <f t="shared" si="54"/>
        <v>55</v>
      </c>
      <c r="L178" s="162">
        <f t="shared" si="56"/>
        <v>0.35483870967741937</v>
      </c>
      <c r="M178" s="157" t="s">
        <v>593</v>
      </c>
      <c r="N178" s="163">
        <v>42944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4">
        <v>77</v>
      </c>
      <c r="B179" s="165">
        <v>42710</v>
      </c>
      <c r="C179" s="165"/>
      <c r="D179" s="166" t="s">
        <v>729</v>
      </c>
      <c r="E179" s="167" t="s">
        <v>590</v>
      </c>
      <c r="F179" s="168">
        <v>150.5</v>
      </c>
      <c r="G179" s="168"/>
      <c r="H179" s="169">
        <v>72.5</v>
      </c>
      <c r="I179" s="169">
        <v>174</v>
      </c>
      <c r="J179" s="170" t="s">
        <v>730</v>
      </c>
      <c r="K179" s="171">
        <v>-78</v>
      </c>
      <c r="L179" s="172">
        <v>-0.51827242524916906</v>
      </c>
      <c r="M179" s="168" t="s">
        <v>603</v>
      </c>
      <c r="N179" s="165">
        <v>43333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78</v>
      </c>
      <c r="B180" s="155">
        <v>42712</v>
      </c>
      <c r="C180" s="155"/>
      <c r="D180" s="156" t="s">
        <v>731</v>
      </c>
      <c r="E180" s="157" t="s">
        <v>590</v>
      </c>
      <c r="F180" s="158">
        <v>380</v>
      </c>
      <c r="G180" s="157"/>
      <c r="H180" s="157">
        <v>478</v>
      </c>
      <c r="I180" s="159">
        <v>468</v>
      </c>
      <c r="J180" s="160" t="s">
        <v>677</v>
      </c>
      <c r="K180" s="161">
        <f t="shared" ref="K180:K182" si="57">H180-F180</f>
        <v>98</v>
      </c>
      <c r="L180" s="162">
        <f t="shared" ref="L180:L182" si="58">K180/F180</f>
        <v>0.25789473684210529</v>
      </c>
      <c r="M180" s="157" t="s">
        <v>593</v>
      </c>
      <c r="N180" s="163">
        <v>43025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79</v>
      </c>
      <c r="B181" s="155">
        <v>42734</v>
      </c>
      <c r="C181" s="155"/>
      <c r="D181" s="156" t="s">
        <v>121</v>
      </c>
      <c r="E181" s="157" t="s">
        <v>590</v>
      </c>
      <c r="F181" s="158">
        <v>305</v>
      </c>
      <c r="G181" s="157"/>
      <c r="H181" s="157">
        <v>375</v>
      </c>
      <c r="I181" s="159">
        <v>375</v>
      </c>
      <c r="J181" s="160" t="s">
        <v>677</v>
      </c>
      <c r="K181" s="161">
        <f t="shared" si="57"/>
        <v>70</v>
      </c>
      <c r="L181" s="162">
        <f t="shared" si="58"/>
        <v>0.22950819672131148</v>
      </c>
      <c r="M181" s="157" t="s">
        <v>593</v>
      </c>
      <c r="N181" s="163">
        <v>42768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80</v>
      </c>
      <c r="B182" s="155">
        <v>42739</v>
      </c>
      <c r="C182" s="155"/>
      <c r="D182" s="156" t="s">
        <v>104</v>
      </c>
      <c r="E182" s="157" t="s">
        <v>590</v>
      </c>
      <c r="F182" s="158">
        <v>99.5</v>
      </c>
      <c r="G182" s="157"/>
      <c r="H182" s="157">
        <v>158</v>
      </c>
      <c r="I182" s="159">
        <v>158</v>
      </c>
      <c r="J182" s="160" t="s">
        <v>677</v>
      </c>
      <c r="K182" s="161">
        <f t="shared" si="57"/>
        <v>58.5</v>
      </c>
      <c r="L182" s="162">
        <f t="shared" si="58"/>
        <v>0.5879396984924623</v>
      </c>
      <c r="M182" s="157" t="s">
        <v>593</v>
      </c>
      <c r="N182" s="163">
        <v>42898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81</v>
      </c>
      <c r="B183" s="155">
        <v>42739</v>
      </c>
      <c r="C183" s="155"/>
      <c r="D183" s="156" t="s">
        <v>104</v>
      </c>
      <c r="E183" s="157" t="s">
        <v>590</v>
      </c>
      <c r="F183" s="158">
        <v>99.5</v>
      </c>
      <c r="G183" s="157"/>
      <c r="H183" s="157">
        <v>158</v>
      </c>
      <c r="I183" s="159">
        <v>158</v>
      </c>
      <c r="J183" s="160" t="s">
        <v>677</v>
      </c>
      <c r="K183" s="161">
        <v>58.5</v>
      </c>
      <c r="L183" s="162">
        <v>0.58793969849246197</v>
      </c>
      <c r="M183" s="157" t="s">
        <v>593</v>
      </c>
      <c r="N183" s="163">
        <v>42898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82</v>
      </c>
      <c r="B184" s="155">
        <v>42786</v>
      </c>
      <c r="C184" s="155"/>
      <c r="D184" s="156" t="s">
        <v>210</v>
      </c>
      <c r="E184" s="157" t="s">
        <v>590</v>
      </c>
      <c r="F184" s="158">
        <v>140.5</v>
      </c>
      <c r="G184" s="157"/>
      <c r="H184" s="157">
        <v>220</v>
      </c>
      <c r="I184" s="159">
        <v>220</v>
      </c>
      <c r="J184" s="160" t="s">
        <v>677</v>
      </c>
      <c r="K184" s="161">
        <f>H184-F184</f>
        <v>79.5</v>
      </c>
      <c r="L184" s="162">
        <f>K184/F184</f>
        <v>0.5658362989323843</v>
      </c>
      <c r="M184" s="157" t="s">
        <v>593</v>
      </c>
      <c r="N184" s="163">
        <v>42864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83</v>
      </c>
      <c r="B185" s="155">
        <v>42786</v>
      </c>
      <c r="C185" s="155"/>
      <c r="D185" s="156" t="s">
        <v>732</v>
      </c>
      <c r="E185" s="157" t="s">
        <v>590</v>
      </c>
      <c r="F185" s="158">
        <v>202.5</v>
      </c>
      <c r="G185" s="157"/>
      <c r="H185" s="157">
        <v>234</v>
      </c>
      <c r="I185" s="159">
        <v>234</v>
      </c>
      <c r="J185" s="160" t="s">
        <v>677</v>
      </c>
      <c r="K185" s="161">
        <v>31.5</v>
      </c>
      <c r="L185" s="162">
        <v>0.155555555555556</v>
      </c>
      <c r="M185" s="157" t="s">
        <v>593</v>
      </c>
      <c r="N185" s="163">
        <v>42836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84</v>
      </c>
      <c r="B186" s="155">
        <v>42818</v>
      </c>
      <c r="C186" s="155"/>
      <c r="D186" s="156" t="s">
        <v>733</v>
      </c>
      <c r="E186" s="157" t="s">
        <v>590</v>
      </c>
      <c r="F186" s="158">
        <v>300.5</v>
      </c>
      <c r="G186" s="157"/>
      <c r="H186" s="157">
        <v>417.5</v>
      </c>
      <c r="I186" s="159">
        <v>420</v>
      </c>
      <c r="J186" s="160" t="s">
        <v>734</v>
      </c>
      <c r="K186" s="161">
        <f>H186-F186</f>
        <v>117</v>
      </c>
      <c r="L186" s="162">
        <f>K186/F186</f>
        <v>0.38935108153078202</v>
      </c>
      <c r="M186" s="157" t="s">
        <v>593</v>
      </c>
      <c r="N186" s="163">
        <v>43070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85</v>
      </c>
      <c r="B187" s="155">
        <v>42818</v>
      </c>
      <c r="C187" s="155"/>
      <c r="D187" s="156" t="s">
        <v>707</v>
      </c>
      <c r="E187" s="157" t="s">
        <v>590</v>
      </c>
      <c r="F187" s="158">
        <v>850</v>
      </c>
      <c r="G187" s="157"/>
      <c r="H187" s="157">
        <v>1042.5</v>
      </c>
      <c r="I187" s="159">
        <v>1023</v>
      </c>
      <c r="J187" s="160" t="s">
        <v>735</v>
      </c>
      <c r="K187" s="161">
        <v>192.5</v>
      </c>
      <c r="L187" s="162">
        <v>0.22647058823529401</v>
      </c>
      <c r="M187" s="157" t="s">
        <v>593</v>
      </c>
      <c r="N187" s="163">
        <v>42830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86</v>
      </c>
      <c r="B188" s="155">
        <v>42830</v>
      </c>
      <c r="C188" s="155"/>
      <c r="D188" s="156" t="s">
        <v>495</v>
      </c>
      <c r="E188" s="157" t="s">
        <v>590</v>
      </c>
      <c r="F188" s="158">
        <v>785</v>
      </c>
      <c r="G188" s="157"/>
      <c r="H188" s="157">
        <v>930</v>
      </c>
      <c r="I188" s="159">
        <v>920</v>
      </c>
      <c r="J188" s="160" t="s">
        <v>736</v>
      </c>
      <c r="K188" s="161">
        <f>H188-F188</f>
        <v>145</v>
      </c>
      <c r="L188" s="162">
        <f>K188/F188</f>
        <v>0.18471337579617833</v>
      </c>
      <c r="M188" s="157" t="s">
        <v>593</v>
      </c>
      <c r="N188" s="163">
        <v>42976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4">
        <v>87</v>
      </c>
      <c r="B189" s="165">
        <v>42831</v>
      </c>
      <c r="C189" s="165"/>
      <c r="D189" s="166" t="s">
        <v>737</v>
      </c>
      <c r="E189" s="167" t="s">
        <v>590</v>
      </c>
      <c r="F189" s="168">
        <v>40</v>
      </c>
      <c r="G189" s="168"/>
      <c r="H189" s="169">
        <v>13.1</v>
      </c>
      <c r="I189" s="169">
        <v>60</v>
      </c>
      <c r="J189" s="170" t="s">
        <v>738</v>
      </c>
      <c r="K189" s="171">
        <v>-26.9</v>
      </c>
      <c r="L189" s="172">
        <v>-0.67249999999999999</v>
      </c>
      <c r="M189" s="168" t="s">
        <v>603</v>
      </c>
      <c r="N189" s="165">
        <v>43138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88</v>
      </c>
      <c r="B190" s="155">
        <v>42837</v>
      </c>
      <c r="C190" s="155"/>
      <c r="D190" s="156" t="s">
        <v>102</v>
      </c>
      <c r="E190" s="157" t="s">
        <v>590</v>
      </c>
      <c r="F190" s="158">
        <v>289.5</v>
      </c>
      <c r="G190" s="157"/>
      <c r="H190" s="157">
        <v>354</v>
      </c>
      <c r="I190" s="159">
        <v>360</v>
      </c>
      <c r="J190" s="160" t="s">
        <v>739</v>
      </c>
      <c r="K190" s="161">
        <f t="shared" ref="K190:K198" si="59">H190-F190</f>
        <v>64.5</v>
      </c>
      <c r="L190" s="162">
        <f t="shared" ref="L190:L198" si="60">K190/F190</f>
        <v>0.22279792746113988</v>
      </c>
      <c r="M190" s="157" t="s">
        <v>593</v>
      </c>
      <c r="N190" s="163">
        <v>43040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89</v>
      </c>
      <c r="B191" s="155">
        <v>42845</v>
      </c>
      <c r="C191" s="155"/>
      <c r="D191" s="156" t="s">
        <v>435</v>
      </c>
      <c r="E191" s="157" t="s">
        <v>590</v>
      </c>
      <c r="F191" s="158">
        <v>700</v>
      </c>
      <c r="G191" s="157"/>
      <c r="H191" s="157">
        <v>840</v>
      </c>
      <c r="I191" s="159">
        <v>840</v>
      </c>
      <c r="J191" s="160" t="s">
        <v>740</v>
      </c>
      <c r="K191" s="161">
        <f t="shared" si="59"/>
        <v>140</v>
      </c>
      <c r="L191" s="162">
        <f t="shared" si="60"/>
        <v>0.2</v>
      </c>
      <c r="M191" s="157" t="s">
        <v>593</v>
      </c>
      <c r="N191" s="163">
        <v>42893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90</v>
      </c>
      <c r="B192" s="155">
        <v>42887</v>
      </c>
      <c r="C192" s="155"/>
      <c r="D192" s="156" t="s">
        <v>741</v>
      </c>
      <c r="E192" s="157" t="s">
        <v>590</v>
      </c>
      <c r="F192" s="158">
        <v>130</v>
      </c>
      <c r="G192" s="157"/>
      <c r="H192" s="157">
        <v>144.25</v>
      </c>
      <c r="I192" s="159">
        <v>170</v>
      </c>
      <c r="J192" s="160" t="s">
        <v>742</v>
      </c>
      <c r="K192" s="161">
        <f t="shared" si="59"/>
        <v>14.25</v>
      </c>
      <c r="L192" s="162">
        <f t="shared" si="60"/>
        <v>0.10961538461538461</v>
      </c>
      <c r="M192" s="157" t="s">
        <v>593</v>
      </c>
      <c r="N192" s="163">
        <v>43675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91</v>
      </c>
      <c r="B193" s="155">
        <v>42901</v>
      </c>
      <c r="C193" s="155"/>
      <c r="D193" s="156" t="s">
        <v>743</v>
      </c>
      <c r="E193" s="157" t="s">
        <v>590</v>
      </c>
      <c r="F193" s="158">
        <v>214.5</v>
      </c>
      <c r="G193" s="157"/>
      <c r="H193" s="157">
        <v>262</v>
      </c>
      <c r="I193" s="159">
        <v>262</v>
      </c>
      <c r="J193" s="160" t="s">
        <v>612</v>
      </c>
      <c r="K193" s="161">
        <f t="shared" si="59"/>
        <v>47.5</v>
      </c>
      <c r="L193" s="162">
        <f t="shared" si="60"/>
        <v>0.22144522144522144</v>
      </c>
      <c r="M193" s="157" t="s">
        <v>593</v>
      </c>
      <c r="N193" s="163">
        <v>42977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92</v>
      </c>
      <c r="B194" s="186">
        <v>42933</v>
      </c>
      <c r="C194" s="186"/>
      <c r="D194" s="187" t="s">
        <v>744</v>
      </c>
      <c r="E194" s="188" t="s">
        <v>590</v>
      </c>
      <c r="F194" s="189">
        <v>370</v>
      </c>
      <c r="G194" s="188"/>
      <c r="H194" s="188">
        <v>447.5</v>
      </c>
      <c r="I194" s="190">
        <v>450</v>
      </c>
      <c r="J194" s="191" t="s">
        <v>677</v>
      </c>
      <c r="K194" s="161">
        <f t="shared" si="59"/>
        <v>77.5</v>
      </c>
      <c r="L194" s="192">
        <f t="shared" si="60"/>
        <v>0.20945945945945946</v>
      </c>
      <c r="M194" s="188" t="s">
        <v>593</v>
      </c>
      <c r="N194" s="193">
        <v>43035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93</v>
      </c>
      <c r="B195" s="186">
        <v>42943</v>
      </c>
      <c r="C195" s="186"/>
      <c r="D195" s="187" t="s">
        <v>208</v>
      </c>
      <c r="E195" s="188" t="s">
        <v>590</v>
      </c>
      <c r="F195" s="189">
        <v>657.5</v>
      </c>
      <c r="G195" s="188"/>
      <c r="H195" s="188">
        <v>825</v>
      </c>
      <c r="I195" s="190">
        <v>820</v>
      </c>
      <c r="J195" s="191" t="s">
        <v>677</v>
      </c>
      <c r="K195" s="161">
        <f t="shared" si="59"/>
        <v>167.5</v>
      </c>
      <c r="L195" s="192">
        <f t="shared" si="60"/>
        <v>0.25475285171102663</v>
      </c>
      <c r="M195" s="188" t="s">
        <v>593</v>
      </c>
      <c r="N195" s="193">
        <v>43090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94</v>
      </c>
      <c r="B196" s="155">
        <v>42964</v>
      </c>
      <c r="C196" s="155"/>
      <c r="D196" s="156" t="s">
        <v>383</v>
      </c>
      <c r="E196" s="157" t="s">
        <v>590</v>
      </c>
      <c r="F196" s="158">
        <v>605</v>
      </c>
      <c r="G196" s="157"/>
      <c r="H196" s="157">
        <v>750</v>
      </c>
      <c r="I196" s="159">
        <v>750</v>
      </c>
      <c r="J196" s="160" t="s">
        <v>736</v>
      </c>
      <c r="K196" s="161">
        <f t="shared" si="59"/>
        <v>145</v>
      </c>
      <c r="L196" s="162">
        <f t="shared" si="60"/>
        <v>0.23966942148760331</v>
      </c>
      <c r="M196" s="157" t="s">
        <v>593</v>
      </c>
      <c r="N196" s="163">
        <v>43027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95</v>
      </c>
      <c r="B197" s="165">
        <v>42979</v>
      </c>
      <c r="C197" s="165"/>
      <c r="D197" s="173" t="s">
        <v>745</v>
      </c>
      <c r="E197" s="168" t="s">
        <v>590</v>
      </c>
      <c r="F197" s="168">
        <v>255</v>
      </c>
      <c r="G197" s="169"/>
      <c r="H197" s="169">
        <v>217.25</v>
      </c>
      <c r="I197" s="169">
        <v>320</v>
      </c>
      <c r="J197" s="170" t="s">
        <v>746</v>
      </c>
      <c r="K197" s="171">
        <f t="shared" si="59"/>
        <v>-37.75</v>
      </c>
      <c r="L197" s="174">
        <f t="shared" si="60"/>
        <v>-0.14803921568627451</v>
      </c>
      <c r="M197" s="168" t="s">
        <v>603</v>
      </c>
      <c r="N197" s="165">
        <v>43661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96</v>
      </c>
      <c r="B198" s="155">
        <v>42997</v>
      </c>
      <c r="C198" s="155"/>
      <c r="D198" s="156" t="s">
        <v>747</v>
      </c>
      <c r="E198" s="157" t="s">
        <v>590</v>
      </c>
      <c r="F198" s="158">
        <v>215</v>
      </c>
      <c r="G198" s="157"/>
      <c r="H198" s="157">
        <v>258</v>
      </c>
      <c r="I198" s="159">
        <v>258</v>
      </c>
      <c r="J198" s="160" t="s">
        <v>677</v>
      </c>
      <c r="K198" s="161">
        <f t="shared" si="59"/>
        <v>43</v>
      </c>
      <c r="L198" s="162">
        <f t="shared" si="60"/>
        <v>0.2</v>
      </c>
      <c r="M198" s="157" t="s">
        <v>593</v>
      </c>
      <c r="N198" s="163">
        <v>43040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97</v>
      </c>
      <c r="B199" s="155">
        <v>42997</v>
      </c>
      <c r="C199" s="155"/>
      <c r="D199" s="156" t="s">
        <v>747</v>
      </c>
      <c r="E199" s="157" t="s">
        <v>590</v>
      </c>
      <c r="F199" s="158">
        <v>215</v>
      </c>
      <c r="G199" s="157"/>
      <c r="H199" s="157">
        <v>258</v>
      </c>
      <c r="I199" s="159">
        <v>258</v>
      </c>
      <c r="J199" s="191" t="s">
        <v>677</v>
      </c>
      <c r="K199" s="161">
        <v>43</v>
      </c>
      <c r="L199" s="162">
        <v>0.2</v>
      </c>
      <c r="M199" s="157" t="s">
        <v>593</v>
      </c>
      <c r="N199" s="163">
        <v>43040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98</v>
      </c>
      <c r="B200" s="186">
        <v>42998</v>
      </c>
      <c r="C200" s="186"/>
      <c r="D200" s="187" t="s">
        <v>748</v>
      </c>
      <c r="E200" s="188" t="s">
        <v>590</v>
      </c>
      <c r="F200" s="158">
        <v>75</v>
      </c>
      <c r="G200" s="188"/>
      <c r="H200" s="188">
        <v>90</v>
      </c>
      <c r="I200" s="190">
        <v>90</v>
      </c>
      <c r="J200" s="160" t="s">
        <v>749</v>
      </c>
      <c r="K200" s="161">
        <f t="shared" ref="K200:K205" si="61">H200-F200</f>
        <v>15</v>
      </c>
      <c r="L200" s="162">
        <f t="shared" ref="L200:L205" si="62">K200/F200</f>
        <v>0.2</v>
      </c>
      <c r="M200" s="157" t="s">
        <v>593</v>
      </c>
      <c r="N200" s="163">
        <v>43019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99</v>
      </c>
      <c r="B201" s="186">
        <v>43011</v>
      </c>
      <c r="C201" s="186"/>
      <c r="D201" s="187" t="s">
        <v>750</v>
      </c>
      <c r="E201" s="188" t="s">
        <v>590</v>
      </c>
      <c r="F201" s="189">
        <v>315</v>
      </c>
      <c r="G201" s="188"/>
      <c r="H201" s="188">
        <v>392</v>
      </c>
      <c r="I201" s="190">
        <v>384</v>
      </c>
      <c r="J201" s="191" t="s">
        <v>751</v>
      </c>
      <c r="K201" s="161">
        <f t="shared" si="61"/>
        <v>77</v>
      </c>
      <c r="L201" s="192">
        <f t="shared" si="62"/>
        <v>0.24444444444444444</v>
      </c>
      <c r="M201" s="188" t="s">
        <v>593</v>
      </c>
      <c r="N201" s="193">
        <v>43017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100</v>
      </c>
      <c r="B202" s="186">
        <v>43013</v>
      </c>
      <c r="C202" s="186"/>
      <c r="D202" s="187" t="s">
        <v>468</v>
      </c>
      <c r="E202" s="188" t="s">
        <v>590</v>
      </c>
      <c r="F202" s="189">
        <v>145</v>
      </c>
      <c r="G202" s="188"/>
      <c r="H202" s="188">
        <v>179</v>
      </c>
      <c r="I202" s="190">
        <v>180</v>
      </c>
      <c r="J202" s="191" t="s">
        <v>752</v>
      </c>
      <c r="K202" s="161">
        <f t="shared" si="61"/>
        <v>34</v>
      </c>
      <c r="L202" s="192">
        <f t="shared" si="62"/>
        <v>0.23448275862068965</v>
      </c>
      <c r="M202" s="188" t="s">
        <v>593</v>
      </c>
      <c r="N202" s="193">
        <v>43025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101</v>
      </c>
      <c r="B203" s="186">
        <v>43014</v>
      </c>
      <c r="C203" s="186"/>
      <c r="D203" s="187" t="s">
        <v>358</v>
      </c>
      <c r="E203" s="188" t="s">
        <v>590</v>
      </c>
      <c r="F203" s="189">
        <v>256</v>
      </c>
      <c r="G203" s="188"/>
      <c r="H203" s="188">
        <v>323</v>
      </c>
      <c r="I203" s="190">
        <v>320</v>
      </c>
      <c r="J203" s="191" t="s">
        <v>677</v>
      </c>
      <c r="K203" s="161">
        <f t="shared" si="61"/>
        <v>67</v>
      </c>
      <c r="L203" s="192">
        <f t="shared" si="62"/>
        <v>0.26171875</v>
      </c>
      <c r="M203" s="188" t="s">
        <v>593</v>
      </c>
      <c r="N203" s="193">
        <v>43067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102</v>
      </c>
      <c r="B204" s="186">
        <v>43017</v>
      </c>
      <c r="C204" s="186"/>
      <c r="D204" s="187" t="s">
        <v>372</v>
      </c>
      <c r="E204" s="188" t="s">
        <v>590</v>
      </c>
      <c r="F204" s="189">
        <v>137.5</v>
      </c>
      <c r="G204" s="188"/>
      <c r="H204" s="188">
        <v>184</v>
      </c>
      <c r="I204" s="190">
        <v>183</v>
      </c>
      <c r="J204" s="191" t="s">
        <v>753</v>
      </c>
      <c r="K204" s="161">
        <f t="shared" si="61"/>
        <v>46.5</v>
      </c>
      <c r="L204" s="192">
        <f t="shared" si="62"/>
        <v>0.33818181818181819</v>
      </c>
      <c r="M204" s="188" t="s">
        <v>593</v>
      </c>
      <c r="N204" s="193">
        <v>43108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103</v>
      </c>
      <c r="B205" s="186">
        <v>43018</v>
      </c>
      <c r="C205" s="186"/>
      <c r="D205" s="187" t="s">
        <v>754</v>
      </c>
      <c r="E205" s="188" t="s">
        <v>590</v>
      </c>
      <c r="F205" s="189">
        <v>125.5</v>
      </c>
      <c r="G205" s="188"/>
      <c r="H205" s="188">
        <v>158</v>
      </c>
      <c r="I205" s="190">
        <v>155</v>
      </c>
      <c r="J205" s="191" t="s">
        <v>755</v>
      </c>
      <c r="K205" s="161">
        <f t="shared" si="61"/>
        <v>32.5</v>
      </c>
      <c r="L205" s="192">
        <f t="shared" si="62"/>
        <v>0.25896414342629481</v>
      </c>
      <c r="M205" s="188" t="s">
        <v>593</v>
      </c>
      <c r="N205" s="193">
        <v>43067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104</v>
      </c>
      <c r="B206" s="186">
        <v>43018</v>
      </c>
      <c r="C206" s="186"/>
      <c r="D206" s="187" t="s">
        <v>756</v>
      </c>
      <c r="E206" s="188" t="s">
        <v>590</v>
      </c>
      <c r="F206" s="189">
        <v>895</v>
      </c>
      <c r="G206" s="188"/>
      <c r="H206" s="188">
        <v>1122.5</v>
      </c>
      <c r="I206" s="190">
        <v>1078</v>
      </c>
      <c r="J206" s="191" t="s">
        <v>757</v>
      </c>
      <c r="K206" s="161">
        <v>227.5</v>
      </c>
      <c r="L206" s="192">
        <v>0.25418994413407803</v>
      </c>
      <c r="M206" s="188" t="s">
        <v>593</v>
      </c>
      <c r="N206" s="193">
        <v>43117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105</v>
      </c>
      <c r="B207" s="186">
        <v>43020</v>
      </c>
      <c r="C207" s="186"/>
      <c r="D207" s="187" t="s">
        <v>367</v>
      </c>
      <c r="E207" s="188" t="s">
        <v>590</v>
      </c>
      <c r="F207" s="189">
        <v>525</v>
      </c>
      <c r="G207" s="188"/>
      <c r="H207" s="188">
        <v>629</v>
      </c>
      <c r="I207" s="190">
        <v>629</v>
      </c>
      <c r="J207" s="191" t="s">
        <v>677</v>
      </c>
      <c r="K207" s="161">
        <v>104</v>
      </c>
      <c r="L207" s="192">
        <v>0.19809523809523799</v>
      </c>
      <c r="M207" s="188" t="s">
        <v>593</v>
      </c>
      <c r="N207" s="193">
        <v>43119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106</v>
      </c>
      <c r="B208" s="186">
        <v>43046</v>
      </c>
      <c r="C208" s="186"/>
      <c r="D208" s="187" t="s">
        <v>408</v>
      </c>
      <c r="E208" s="188" t="s">
        <v>590</v>
      </c>
      <c r="F208" s="189">
        <v>740</v>
      </c>
      <c r="G208" s="188"/>
      <c r="H208" s="188">
        <v>892.5</v>
      </c>
      <c r="I208" s="190">
        <v>900</v>
      </c>
      <c r="J208" s="191" t="s">
        <v>758</v>
      </c>
      <c r="K208" s="161">
        <f t="shared" ref="K208:K210" si="63">H208-F208</f>
        <v>152.5</v>
      </c>
      <c r="L208" s="192">
        <f t="shared" ref="L208:L210" si="64">K208/F208</f>
        <v>0.20608108108108109</v>
      </c>
      <c r="M208" s="188" t="s">
        <v>593</v>
      </c>
      <c r="N208" s="193">
        <v>43052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107</v>
      </c>
      <c r="B209" s="155">
        <v>43073</v>
      </c>
      <c r="C209" s="155"/>
      <c r="D209" s="156" t="s">
        <v>759</v>
      </c>
      <c r="E209" s="157" t="s">
        <v>590</v>
      </c>
      <c r="F209" s="158">
        <v>118.5</v>
      </c>
      <c r="G209" s="157"/>
      <c r="H209" s="157">
        <v>143.5</v>
      </c>
      <c r="I209" s="159">
        <v>145</v>
      </c>
      <c r="J209" s="160" t="s">
        <v>760</v>
      </c>
      <c r="K209" s="161">
        <f t="shared" si="63"/>
        <v>25</v>
      </c>
      <c r="L209" s="162">
        <f t="shared" si="64"/>
        <v>0.2109704641350211</v>
      </c>
      <c r="M209" s="157" t="s">
        <v>593</v>
      </c>
      <c r="N209" s="163">
        <v>43097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108</v>
      </c>
      <c r="B210" s="165">
        <v>43090</v>
      </c>
      <c r="C210" s="165"/>
      <c r="D210" s="166" t="s">
        <v>440</v>
      </c>
      <c r="E210" s="167" t="s">
        <v>590</v>
      </c>
      <c r="F210" s="168">
        <v>715</v>
      </c>
      <c r="G210" s="168"/>
      <c r="H210" s="169">
        <v>500</v>
      </c>
      <c r="I210" s="169">
        <v>872</v>
      </c>
      <c r="J210" s="170" t="s">
        <v>761</v>
      </c>
      <c r="K210" s="171">
        <f t="shared" si="63"/>
        <v>-215</v>
      </c>
      <c r="L210" s="172">
        <f t="shared" si="64"/>
        <v>-0.30069930069930068</v>
      </c>
      <c r="M210" s="168" t="s">
        <v>603</v>
      </c>
      <c r="N210" s="165">
        <v>43670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109</v>
      </c>
      <c r="B211" s="155">
        <v>43098</v>
      </c>
      <c r="C211" s="155"/>
      <c r="D211" s="156" t="s">
        <v>750</v>
      </c>
      <c r="E211" s="157" t="s">
        <v>590</v>
      </c>
      <c r="F211" s="158">
        <v>435</v>
      </c>
      <c r="G211" s="157"/>
      <c r="H211" s="157">
        <v>542.5</v>
      </c>
      <c r="I211" s="159">
        <v>539</v>
      </c>
      <c r="J211" s="160" t="s">
        <v>677</v>
      </c>
      <c r="K211" s="161">
        <v>107.5</v>
      </c>
      <c r="L211" s="162">
        <v>0.247126436781609</v>
      </c>
      <c r="M211" s="157" t="s">
        <v>593</v>
      </c>
      <c r="N211" s="163">
        <v>43206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110</v>
      </c>
      <c r="B212" s="155">
        <v>43098</v>
      </c>
      <c r="C212" s="155"/>
      <c r="D212" s="156" t="s">
        <v>559</v>
      </c>
      <c r="E212" s="157" t="s">
        <v>590</v>
      </c>
      <c r="F212" s="158">
        <v>885</v>
      </c>
      <c r="G212" s="157"/>
      <c r="H212" s="157">
        <v>1090</v>
      </c>
      <c r="I212" s="159">
        <v>1084</v>
      </c>
      <c r="J212" s="160" t="s">
        <v>677</v>
      </c>
      <c r="K212" s="161">
        <v>205</v>
      </c>
      <c r="L212" s="162">
        <v>0.23163841807909599</v>
      </c>
      <c r="M212" s="157" t="s">
        <v>593</v>
      </c>
      <c r="N212" s="163">
        <v>43213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4">
        <v>111</v>
      </c>
      <c r="B213" s="195">
        <v>43192</v>
      </c>
      <c r="C213" s="195"/>
      <c r="D213" s="173" t="s">
        <v>762</v>
      </c>
      <c r="E213" s="168" t="s">
        <v>590</v>
      </c>
      <c r="F213" s="196">
        <v>478.5</v>
      </c>
      <c r="G213" s="168"/>
      <c r="H213" s="168">
        <v>442</v>
      </c>
      <c r="I213" s="169">
        <v>613</v>
      </c>
      <c r="J213" s="170" t="s">
        <v>763</v>
      </c>
      <c r="K213" s="171">
        <f t="shared" ref="K213:K216" si="65">H213-F213</f>
        <v>-36.5</v>
      </c>
      <c r="L213" s="172">
        <f t="shared" ref="L213:L216" si="66">K213/F213</f>
        <v>-7.6280041797283177E-2</v>
      </c>
      <c r="M213" s="168" t="s">
        <v>603</v>
      </c>
      <c r="N213" s="165">
        <v>43762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4">
        <v>112</v>
      </c>
      <c r="B214" s="165">
        <v>43194</v>
      </c>
      <c r="C214" s="165"/>
      <c r="D214" s="166" t="s">
        <v>764</v>
      </c>
      <c r="E214" s="167" t="s">
        <v>590</v>
      </c>
      <c r="F214" s="168">
        <f>141.5-7.3</f>
        <v>134.19999999999999</v>
      </c>
      <c r="G214" s="168"/>
      <c r="H214" s="169">
        <v>77</v>
      </c>
      <c r="I214" s="169">
        <v>180</v>
      </c>
      <c r="J214" s="170" t="s">
        <v>765</v>
      </c>
      <c r="K214" s="171">
        <f t="shared" si="65"/>
        <v>-57.199999999999989</v>
      </c>
      <c r="L214" s="172">
        <f t="shared" si="66"/>
        <v>-0.42622950819672129</v>
      </c>
      <c r="M214" s="168" t="s">
        <v>603</v>
      </c>
      <c r="N214" s="165">
        <v>43522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4">
        <v>113</v>
      </c>
      <c r="B215" s="165">
        <v>43209</v>
      </c>
      <c r="C215" s="165"/>
      <c r="D215" s="166" t="s">
        <v>766</v>
      </c>
      <c r="E215" s="167" t="s">
        <v>590</v>
      </c>
      <c r="F215" s="168">
        <v>430</v>
      </c>
      <c r="G215" s="168"/>
      <c r="H215" s="169">
        <v>220</v>
      </c>
      <c r="I215" s="169">
        <v>537</v>
      </c>
      <c r="J215" s="170" t="s">
        <v>767</v>
      </c>
      <c r="K215" s="171">
        <f t="shared" si="65"/>
        <v>-210</v>
      </c>
      <c r="L215" s="172">
        <f t="shared" si="66"/>
        <v>-0.48837209302325579</v>
      </c>
      <c r="M215" s="168" t="s">
        <v>603</v>
      </c>
      <c r="N215" s="165">
        <v>43252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114</v>
      </c>
      <c r="B216" s="186">
        <v>43220</v>
      </c>
      <c r="C216" s="186"/>
      <c r="D216" s="187" t="s">
        <v>768</v>
      </c>
      <c r="E216" s="188" t="s">
        <v>590</v>
      </c>
      <c r="F216" s="188">
        <v>153.5</v>
      </c>
      <c r="G216" s="188"/>
      <c r="H216" s="188">
        <v>196</v>
      </c>
      <c r="I216" s="190">
        <v>196</v>
      </c>
      <c r="J216" s="160" t="s">
        <v>769</v>
      </c>
      <c r="K216" s="161">
        <f t="shared" si="65"/>
        <v>42.5</v>
      </c>
      <c r="L216" s="162">
        <f t="shared" si="66"/>
        <v>0.27687296416938112</v>
      </c>
      <c r="M216" s="157" t="s">
        <v>593</v>
      </c>
      <c r="N216" s="163">
        <v>43605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115</v>
      </c>
      <c r="B217" s="165">
        <v>43306</v>
      </c>
      <c r="C217" s="165"/>
      <c r="D217" s="166" t="s">
        <v>737</v>
      </c>
      <c r="E217" s="167" t="s">
        <v>590</v>
      </c>
      <c r="F217" s="168">
        <v>27.5</v>
      </c>
      <c r="G217" s="168"/>
      <c r="H217" s="169">
        <v>13.1</v>
      </c>
      <c r="I217" s="169">
        <v>60</v>
      </c>
      <c r="J217" s="170" t="s">
        <v>770</v>
      </c>
      <c r="K217" s="171">
        <v>-14.4</v>
      </c>
      <c r="L217" s="172">
        <v>-0.52363636363636401</v>
      </c>
      <c r="M217" s="168" t="s">
        <v>603</v>
      </c>
      <c r="N217" s="165">
        <v>43138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4">
        <v>116</v>
      </c>
      <c r="B218" s="195">
        <v>43318</v>
      </c>
      <c r="C218" s="195"/>
      <c r="D218" s="173" t="s">
        <v>771</v>
      </c>
      <c r="E218" s="168" t="s">
        <v>590</v>
      </c>
      <c r="F218" s="168">
        <v>148.5</v>
      </c>
      <c r="G218" s="168"/>
      <c r="H218" s="168">
        <v>102</v>
      </c>
      <c r="I218" s="169">
        <v>182</v>
      </c>
      <c r="J218" s="170" t="s">
        <v>772</v>
      </c>
      <c r="K218" s="171">
        <f>H218-F218</f>
        <v>-46.5</v>
      </c>
      <c r="L218" s="172">
        <f>K218/F218</f>
        <v>-0.31313131313131315</v>
      </c>
      <c r="M218" s="168" t="s">
        <v>603</v>
      </c>
      <c r="N218" s="165">
        <v>43661</v>
      </c>
      <c r="O218" s="1"/>
      <c r="P218" s="1"/>
      <c r="Q218" s="239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117</v>
      </c>
      <c r="B219" s="155">
        <v>43335</v>
      </c>
      <c r="C219" s="155"/>
      <c r="D219" s="156" t="s">
        <v>773</v>
      </c>
      <c r="E219" s="157" t="s">
        <v>590</v>
      </c>
      <c r="F219" s="188">
        <v>285</v>
      </c>
      <c r="G219" s="157"/>
      <c r="H219" s="157">
        <v>355</v>
      </c>
      <c r="I219" s="159">
        <v>364</v>
      </c>
      <c r="J219" s="160" t="s">
        <v>774</v>
      </c>
      <c r="K219" s="161">
        <v>70</v>
      </c>
      <c r="L219" s="162">
        <v>0.24561403508771901</v>
      </c>
      <c r="M219" s="157" t="s">
        <v>593</v>
      </c>
      <c r="N219" s="163">
        <v>43455</v>
      </c>
      <c r="O219" s="1"/>
      <c r="P219" s="1"/>
      <c r="Q219" s="239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118</v>
      </c>
      <c r="B220" s="155">
        <v>43341</v>
      </c>
      <c r="C220" s="155"/>
      <c r="D220" s="156" t="s">
        <v>398</v>
      </c>
      <c r="E220" s="157" t="s">
        <v>590</v>
      </c>
      <c r="F220" s="188">
        <v>525</v>
      </c>
      <c r="G220" s="157"/>
      <c r="H220" s="157">
        <v>585</v>
      </c>
      <c r="I220" s="159">
        <v>635</v>
      </c>
      <c r="J220" s="160" t="s">
        <v>775</v>
      </c>
      <c r="K220" s="161">
        <f t="shared" ref="K220:K271" si="67">H220-F220</f>
        <v>60</v>
      </c>
      <c r="L220" s="162">
        <f t="shared" ref="L220:L271" si="68">K220/F220</f>
        <v>0.11428571428571428</v>
      </c>
      <c r="M220" s="157" t="s">
        <v>593</v>
      </c>
      <c r="N220" s="163">
        <v>43662</v>
      </c>
      <c r="O220" s="1"/>
      <c r="P220" s="1"/>
      <c r="Q220" s="239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119</v>
      </c>
      <c r="B221" s="155">
        <v>43395</v>
      </c>
      <c r="C221" s="155"/>
      <c r="D221" s="156" t="s">
        <v>383</v>
      </c>
      <c r="E221" s="157" t="s">
        <v>590</v>
      </c>
      <c r="F221" s="188">
        <v>475</v>
      </c>
      <c r="G221" s="157"/>
      <c r="H221" s="157">
        <v>574</v>
      </c>
      <c r="I221" s="159">
        <v>570</v>
      </c>
      <c r="J221" s="160" t="s">
        <v>677</v>
      </c>
      <c r="K221" s="161">
        <f t="shared" si="67"/>
        <v>99</v>
      </c>
      <c r="L221" s="162">
        <f t="shared" si="68"/>
        <v>0.20842105263157895</v>
      </c>
      <c r="M221" s="157" t="s">
        <v>593</v>
      </c>
      <c r="N221" s="163">
        <v>43403</v>
      </c>
      <c r="O221" s="1"/>
      <c r="P221" s="1"/>
      <c r="Q221" s="239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120</v>
      </c>
      <c r="B222" s="186">
        <v>43397</v>
      </c>
      <c r="C222" s="186"/>
      <c r="D222" s="187" t="s">
        <v>776</v>
      </c>
      <c r="E222" s="188" t="s">
        <v>590</v>
      </c>
      <c r="F222" s="188">
        <v>707.5</v>
      </c>
      <c r="G222" s="188"/>
      <c r="H222" s="188">
        <v>872</v>
      </c>
      <c r="I222" s="190">
        <v>872</v>
      </c>
      <c r="J222" s="191" t="s">
        <v>677</v>
      </c>
      <c r="K222" s="161">
        <f t="shared" si="67"/>
        <v>164.5</v>
      </c>
      <c r="L222" s="192">
        <f t="shared" si="68"/>
        <v>0.23250883392226149</v>
      </c>
      <c r="M222" s="188" t="s">
        <v>593</v>
      </c>
      <c r="N222" s="193">
        <v>43482</v>
      </c>
      <c r="O222" s="1"/>
      <c r="P222" s="1"/>
      <c r="Q222" s="239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121</v>
      </c>
      <c r="B223" s="186">
        <v>43398</v>
      </c>
      <c r="C223" s="186"/>
      <c r="D223" s="187" t="s">
        <v>777</v>
      </c>
      <c r="E223" s="188" t="s">
        <v>590</v>
      </c>
      <c r="F223" s="188">
        <v>162</v>
      </c>
      <c r="G223" s="188"/>
      <c r="H223" s="188">
        <v>204</v>
      </c>
      <c r="I223" s="190">
        <v>209</v>
      </c>
      <c r="J223" s="191" t="s">
        <v>778</v>
      </c>
      <c r="K223" s="161">
        <f t="shared" si="67"/>
        <v>42</v>
      </c>
      <c r="L223" s="192">
        <f t="shared" si="68"/>
        <v>0.25925925925925924</v>
      </c>
      <c r="M223" s="188" t="s">
        <v>593</v>
      </c>
      <c r="N223" s="193">
        <v>43539</v>
      </c>
      <c r="O223" s="1"/>
      <c r="P223" s="1"/>
      <c r="Q223" s="239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122</v>
      </c>
      <c r="B224" s="186">
        <v>43399</v>
      </c>
      <c r="C224" s="186"/>
      <c r="D224" s="187" t="s">
        <v>488</v>
      </c>
      <c r="E224" s="188" t="s">
        <v>590</v>
      </c>
      <c r="F224" s="188">
        <v>240</v>
      </c>
      <c r="G224" s="188"/>
      <c r="H224" s="188">
        <v>297</v>
      </c>
      <c r="I224" s="190">
        <v>297</v>
      </c>
      <c r="J224" s="191" t="s">
        <v>677</v>
      </c>
      <c r="K224" s="197">
        <f t="shared" si="67"/>
        <v>57</v>
      </c>
      <c r="L224" s="192">
        <f t="shared" si="68"/>
        <v>0.23749999999999999</v>
      </c>
      <c r="M224" s="188" t="s">
        <v>593</v>
      </c>
      <c r="N224" s="193">
        <v>43417</v>
      </c>
      <c r="O224" s="1"/>
      <c r="P224" s="1"/>
      <c r="Q224" s="239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123</v>
      </c>
      <c r="B225" s="155">
        <v>43439</v>
      </c>
      <c r="C225" s="155"/>
      <c r="D225" s="156" t="s">
        <v>779</v>
      </c>
      <c r="E225" s="157" t="s">
        <v>590</v>
      </c>
      <c r="F225" s="157">
        <v>202.5</v>
      </c>
      <c r="G225" s="157"/>
      <c r="H225" s="157">
        <v>255</v>
      </c>
      <c r="I225" s="159">
        <v>252</v>
      </c>
      <c r="J225" s="160" t="s">
        <v>677</v>
      </c>
      <c r="K225" s="161">
        <f t="shared" si="67"/>
        <v>52.5</v>
      </c>
      <c r="L225" s="162">
        <f t="shared" si="68"/>
        <v>0.25925925925925924</v>
      </c>
      <c r="M225" s="157" t="s">
        <v>593</v>
      </c>
      <c r="N225" s="163">
        <v>43542</v>
      </c>
      <c r="O225" s="1"/>
      <c r="P225" s="1"/>
      <c r="Q225" s="239"/>
      <c r="R225" s="1"/>
      <c r="S225" s="6" t="s">
        <v>780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124</v>
      </c>
      <c r="B226" s="186">
        <v>43465</v>
      </c>
      <c r="C226" s="155"/>
      <c r="D226" s="187" t="s">
        <v>159</v>
      </c>
      <c r="E226" s="188" t="s">
        <v>590</v>
      </c>
      <c r="F226" s="188">
        <v>710</v>
      </c>
      <c r="G226" s="188"/>
      <c r="H226" s="188">
        <v>866</v>
      </c>
      <c r="I226" s="190">
        <v>866</v>
      </c>
      <c r="J226" s="191" t="s">
        <v>677</v>
      </c>
      <c r="K226" s="161">
        <f t="shared" si="67"/>
        <v>156</v>
      </c>
      <c r="L226" s="162">
        <f t="shared" si="68"/>
        <v>0.21971830985915494</v>
      </c>
      <c r="M226" s="157" t="s">
        <v>593</v>
      </c>
      <c r="N226" s="163">
        <v>43553</v>
      </c>
      <c r="O226" s="1"/>
      <c r="P226" s="1"/>
      <c r="Q226" s="239"/>
      <c r="R226" s="1"/>
      <c r="S226" s="6" t="s">
        <v>780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125</v>
      </c>
      <c r="B227" s="186">
        <v>43522</v>
      </c>
      <c r="C227" s="186"/>
      <c r="D227" s="187" t="s">
        <v>174</v>
      </c>
      <c r="E227" s="188" t="s">
        <v>590</v>
      </c>
      <c r="F227" s="188">
        <v>337.25</v>
      </c>
      <c r="G227" s="188"/>
      <c r="H227" s="188">
        <v>398.5</v>
      </c>
      <c r="I227" s="190">
        <v>411</v>
      </c>
      <c r="J227" s="160" t="s">
        <v>781</v>
      </c>
      <c r="K227" s="161">
        <f t="shared" si="67"/>
        <v>61.25</v>
      </c>
      <c r="L227" s="162">
        <f t="shared" si="68"/>
        <v>0.1816160118606375</v>
      </c>
      <c r="M227" s="157" t="s">
        <v>593</v>
      </c>
      <c r="N227" s="163">
        <v>43760</v>
      </c>
      <c r="O227" s="1"/>
      <c r="P227" s="1"/>
      <c r="Q227" s="239"/>
      <c r="R227" s="1"/>
      <c r="S227" s="6" t="s">
        <v>780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8">
        <v>126</v>
      </c>
      <c r="B228" s="199">
        <v>43559</v>
      </c>
      <c r="C228" s="199"/>
      <c r="D228" s="200" t="s">
        <v>782</v>
      </c>
      <c r="E228" s="201" t="s">
        <v>590</v>
      </c>
      <c r="F228" s="201">
        <v>130</v>
      </c>
      <c r="G228" s="201"/>
      <c r="H228" s="201">
        <v>65</v>
      </c>
      <c r="I228" s="202">
        <v>158</v>
      </c>
      <c r="J228" s="170" t="s">
        <v>783</v>
      </c>
      <c r="K228" s="171">
        <f t="shared" si="67"/>
        <v>-65</v>
      </c>
      <c r="L228" s="172">
        <f t="shared" si="68"/>
        <v>-0.5</v>
      </c>
      <c r="M228" s="168" t="s">
        <v>603</v>
      </c>
      <c r="N228" s="165">
        <v>43726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127</v>
      </c>
      <c r="B229" s="186">
        <v>43017</v>
      </c>
      <c r="C229" s="186"/>
      <c r="D229" s="187" t="s">
        <v>210</v>
      </c>
      <c r="E229" s="188" t="s">
        <v>590</v>
      </c>
      <c r="F229" s="188">
        <v>141.5</v>
      </c>
      <c r="G229" s="188"/>
      <c r="H229" s="188">
        <v>183.5</v>
      </c>
      <c r="I229" s="190">
        <v>210</v>
      </c>
      <c r="J229" s="160" t="s">
        <v>778</v>
      </c>
      <c r="K229" s="161">
        <f t="shared" si="67"/>
        <v>42</v>
      </c>
      <c r="L229" s="162">
        <f t="shared" si="68"/>
        <v>0.29681978798586572</v>
      </c>
      <c r="M229" s="157" t="s">
        <v>593</v>
      </c>
      <c r="N229" s="163">
        <v>43042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128</v>
      </c>
      <c r="B230" s="199">
        <v>43074</v>
      </c>
      <c r="C230" s="199"/>
      <c r="D230" s="200" t="s">
        <v>785</v>
      </c>
      <c r="E230" s="201" t="s">
        <v>590</v>
      </c>
      <c r="F230" s="196">
        <v>172</v>
      </c>
      <c r="G230" s="201"/>
      <c r="H230" s="201">
        <v>155.25</v>
      </c>
      <c r="I230" s="202">
        <v>230</v>
      </c>
      <c r="J230" s="170" t="s">
        <v>786</v>
      </c>
      <c r="K230" s="171">
        <f t="shared" si="67"/>
        <v>-16.75</v>
      </c>
      <c r="L230" s="172">
        <f t="shared" si="68"/>
        <v>-9.7383720930232565E-2</v>
      </c>
      <c r="M230" s="168" t="s">
        <v>603</v>
      </c>
      <c r="N230" s="165">
        <v>43787</v>
      </c>
      <c r="O230" s="1"/>
      <c r="P230" s="1"/>
      <c r="Q230" s="239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129</v>
      </c>
      <c r="B231" s="186">
        <v>43398</v>
      </c>
      <c r="C231" s="186"/>
      <c r="D231" s="187" t="s">
        <v>120</v>
      </c>
      <c r="E231" s="188" t="s">
        <v>590</v>
      </c>
      <c r="F231" s="188">
        <v>698.5</v>
      </c>
      <c r="G231" s="188"/>
      <c r="H231" s="188">
        <v>890</v>
      </c>
      <c r="I231" s="190">
        <v>890</v>
      </c>
      <c r="J231" s="160" t="s">
        <v>787</v>
      </c>
      <c r="K231" s="161">
        <f t="shared" si="67"/>
        <v>191.5</v>
      </c>
      <c r="L231" s="162">
        <f t="shared" si="68"/>
        <v>0.27415891195418757</v>
      </c>
      <c r="M231" s="157" t="s">
        <v>593</v>
      </c>
      <c r="N231" s="163">
        <v>44328</v>
      </c>
      <c r="O231" s="1"/>
      <c r="P231" s="1"/>
      <c r="Q231" s="239"/>
      <c r="R231" s="1"/>
      <c r="S231" s="6" t="s">
        <v>780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130</v>
      </c>
      <c r="B232" s="186">
        <v>42877</v>
      </c>
      <c r="C232" s="186"/>
      <c r="D232" s="187" t="s">
        <v>788</v>
      </c>
      <c r="E232" s="188" t="s">
        <v>590</v>
      </c>
      <c r="F232" s="188">
        <v>127.6</v>
      </c>
      <c r="G232" s="188"/>
      <c r="H232" s="188">
        <v>138</v>
      </c>
      <c r="I232" s="190">
        <v>190</v>
      </c>
      <c r="J232" s="160" t="s">
        <v>789</v>
      </c>
      <c r="K232" s="161">
        <f t="shared" si="67"/>
        <v>10.400000000000006</v>
      </c>
      <c r="L232" s="162">
        <f t="shared" si="68"/>
        <v>8.1504702194357417E-2</v>
      </c>
      <c r="M232" s="157" t="s">
        <v>593</v>
      </c>
      <c r="N232" s="163">
        <v>43774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131</v>
      </c>
      <c r="B233" s="186">
        <v>43158</v>
      </c>
      <c r="C233" s="186"/>
      <c r="D233" s="187" t="s">
        <v>790</v>
      </c>
      <c r="E233" s="188" t="s">
        <v>590</v>
      </c>
      <c r="F233" s="188">
        <v>317</v>
      </c>
      <c r="G233" s="188"/>
      <c r="H233" s="188">
        <v>382.5</v>
      </c>
      <c r="I233" s="190">
        <v>398</v>
      </c>
      <c r="J233" s="160" t="s">
        <v>791</v>
      </c>
      <c r="K233" s="161">
        <f t="shared" si="67"/>
        <v>65.5</v>
      </c>
      <c r="L233" s="162">
        <f t="shared" si="68"/>
        <v>0.20662460567823343</v>
      </c>
      <c r="M233" s="157" t="s">
        <v>593</v>
      </c>
      <c r="N233" s="163">
        <v>44238</v>
      </c>
      <c r="O233" s="1"/>
      <c r="P233" s="1"/>
      <c r="Q233" s="239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8">
        <v>132</v>
      </c>
      <c r="B234" s="199">
        <v>43164</v>
      </c>
      <c r="C234" s="199"/>
      <c r="D234" s="200" t="s">
        <v>166</v>
      </c>
      <c r="E234" s="201" t="s">
        <v>590</v>
      </c>
      <c r="F234" s="196">
        <f>510-14.4</f>
        <v>495.6</v>
      </c>
      <c r="G234" s="201"/>
      <c r="H234" s="201">
        <v>350</v>
      </c>
      <c r="I234" s="202">
        <v>672</v>
      </c>
      <c r="J234" s="170" t="s">
        <v>792</v>
      </c>
      <c r="K234" s="171">
        <f t="shared" si="67"/>
        <v>-145.60000000000002</v>
      </c>
      <c r="L234" s="172">
        <f t="shared" si="68"/>
        <v>-0.29378531073446329</v>
      </c>
      <c r="M234" s="168" t="s">
        <v>603</v>
      </c>
      <c r="N234" s="165">
        <v>43887</v>
      </c>
      <c r="O234" s="1"/>
      <c r="P234" s="1"/>
      <c r="Q234" s="239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8">
        <v>133</v>
      </c>
      <c r="B235" s="199">
        <v>43237</v>
      </c>
      <c r="C235" s="199"/>
      <c r="D235" s="200" t="s">
        <v>793</v>
      </c>
      <c r="E235" s="201" t="s">
        <v>590</v>
      </c>
      <c r="F235" s="196">
        <v>230.3</v>
      </c>
      <c r="G235" s="201"/>
      <c r="H235" s="201">
        <v>102.5</v>
      </c>
      <c r="I235" s="202">
        <v>348</v>
      </c>
      <c r="J235" s="170" t="s">
        <v>794</v>
      </c>
      <c r="K235" s="171">
        <f t="shared" si="67"/>
        <v>-127.80000000000001</v>
      </c>
      <c r="L235" s="172">
        <f t="shared" si="68"/>
        <v>-0.55492835432045162</v>
      </c>
      <c r="M235" s="168" t="s">
        <v>603</v>
      </c>
      <c r="N235" s="165">
        <v>43896</v>
      </c>
      <c r="O235" s="1"/>
      <c r="P235" s="1"/>
      <c r="Q235" s="239"/>
      <c r="R235" s="1"/>
      <c r="S235" s="6" t="s">
        <v>780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134</v>
      </c>
      <c r="B236" s="186">
        <v>43258</v>
      </c>
      <c r="C236" s="186"/>
      <c r="D236" s="187" t="s">
        <v>444</v>
      </c>
      <c r="E236" s="188" t="s">
        <v>590</v>
      </c>
      <c r="F236" s="188">
        <f>342.5-5.1</f>
        <v>337.4</v>
      </c>
      <c r="G236" s="188"/>
      <c r="H236" s="188">
        <v>412.5</v>
      </c>
      <c r="I236" s="190">
        <v>439</v>
      </c>
      <c r="J236" s="160" t="s">
        <v>795</v>
      </c>
      <c r="K236" s="161">
        <f t="shared" si="67"/>
        <v>75.100000000000023</v>
      </c>
      <c r="L236" s="162">
        <f t="shared" si="68"/>
        <v>0.22258446947243635</v>
      </c>
      <c r="M236" s="157" t="s">
        <v>593</v>
      </c>
      <c r="N236" s="163">
        <v>44230</v>
      </c>
      <c r="O236" s="1"/>
      <c r="P236" s="1"/>
      <c r="Q236" s="239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79">
        <v>135</v>
      </c>
      <c r="B237" s="178">
        <v>43285</v>
      </c>
      <c r="C237" s="178"/>
      <c r="D237" s="179" t="s">
        <v>58</v>
      </c>
      <c r="E237" s="180" t="s">
        <v>590</v>
      </c>
      <c r="F237" s="180">
        <f>127.5-5.53</f>
        <v>121.97</v>
      </c>
      <c r="G237" s="181"/>
      <c r="H237" s="181">
        <v>122.5</v>
      </c>
      <c r="I237" s="181">
        <v>170</v>
      </c>
      <c r="J237" s="182" t="s">
        <v>796</v>
      </c>
      <c r="K237" s="183">
        <f t="shared" si="67"/>
        <v>0.53000000000000114</v>
      </c>
      <c r="L237" s="184">
        <f t="shared" si="68"/>
        <v>4.3453308190538747E-3</v>
      </c>
      <c r="M237" s="180" t="s">
        <v>610</v>
      </c>
      <c r="N237" s="178">
        <v>44431</v>
      </c>
      <c r="O237" s="1"/>
      <c r="P237" s="1"/>
      <c r="Q237" s="239"/>
      <c r="R237" s="1"/>
      <c r="S237" s="6" t="s">
        <v>780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8">
        <v>136</v>
      </c>
      <c r="B238" s="199">
        <v>43294</v>
      </c>
      <c r="C238" s="199"/>
      <c r="D238" s="200" t="s">
        <v>797</v>
      </c>
      <c r="E238" s="201" t="s">
        <v>590</v>
      </c>
      <c r="F238" s="196">
        <v>46.5</v>
      </c>
      <c r="G238" s="201"/>
      <c r="H238" s="201">
        <v>17</v>
      </c>
      <c r="I238" s="202">
        <v>59</v>
      </c>
      <c r="J238" s="170" t="s">
        <v>798</v>
      </c>
      <c r="K238" s="171">
        <f t="shared" si="67"/>
        <v>-29.5</v>
      </c>
      <c r="L238" s="172">
        <f t="shared" si="68"/>
        <v>-0.63440860215053763</v>
      </c>
      <c r="M238" s="168" t="s">
        <v>603</v>
      </c>
      <c r="N238" s="165">
        <v>43887</v>
      </c>
      <c r="O238" s="1"/>
      <c r="P238" s="1"/>
      <c r="Q238" s="239"/>
      <c r="R238" s="1"/>
      <c r="S238" s="6" t="s">
        <v>780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137</v>
      </c>
      <c r="B239" s="186">
        <v>43396</v>
      </c>
      <c r="C239" s="186"/>
      <c r="D239" s="187" t="s">
        <v>427</v>
      </c>
      <c r="E239" s="188" t="s">
        <v>590</v>
      </c>
      <c r="F239" s="188">
        <v>156.5</v>
      </c>
      <c r="G239" s="188"/>
      <c r="H239" s="188">
        <v>207.5</v>
      </c>
      <c r="I239" s="190">
        <v>191</v>
      </c>
      <c r="J239" s="160" t="s">
        <v>677</v>
      </c>
      <c r="K239" s="161">
        <f t="shared" si="67"/>
        <v>51</v>
      </c>
      <c r="L239" s="162">
        <f t="shared" si="68"/>
        <v>0.32587859424920129</v>
      </c>
      <c r="M239" s="157" t="s">
        <v>593</v>
      </c>
      <c r="N239" s="163">
        <v>44369</v>
      </c>
      <c r="O239" s="1"/>
      <c r="P239" s="1"/>
      <c r="Q239" s="239"/>
      <c r="R239" s="1"/>
      <c r="S239" s="6" t="s">
        <v>780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138</v>
      </c>
      <c r="B240" s="186">
        <v>43439</v>
      </c>
      <c r="C240" s="186"/>
      <c r="D240" s="187" t="s">
        <v>346</v>
      </c>
      <c r="E240" s="188" t="s">
        <v>590</v>
      </c>
      <c r="F240" s="188">
        <v>259.5</v>
      </c>
      <c r="G240" s="188"/>
      <c r="H240" s="188">
        <v>320</v>
      </c>
      <c r="I240" s="190">
        <v>320</v>
      </c>
      <c r="J240" s="160" t="s">
        <v>677</v>
      </c>
      <c r="K240" s="161">
        <f t="shared" si="67"/>
        <v>60.5</v>
      </c>
      <c r="L240" s="162">
        <f t="shared" si="68"/>
        <v>0.23314065510597304</v>
      </c>
      <c r="M240" s="157" t="s">
        <v>593</v>
      </c>
      <c r="N240" s="163">
        <v>44323</v>
      </c>
      <c r="O240" s="1"/>
      <c r="P240" s="1"/>
      <c r="Q240" s="239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8">
        <v>139</v>
      </c>
      <c r="B241" s="199">
        <v>43439</v>
      </c>
      <c r="C241" s="199"/>
      <c r="D241" s="200" t="s">
        <v>799</v>
      </c>
      <c r="E241" s="201" t="s">
        <v>590</v>
      </c>
      <c r="F241" s="201">
        <v>715</v>
      </c>
      <c r="G241" s="201"/>
      <c r="H241" s="201">
        <v>445</v>
      </c>
      <c r="I241" s="202">
        <v>840</v>
      </c>
      <c r="J241" s="170" t="s">
        <v>800</v>
      </c>
      <c r="K241" s="171">
        <f t="shared" si="67"/>
        <v>-270</v>
      </c>
      <c r="L241" s="172">
        <f t="shared" si="68"/>
        <v>-0.3776223776223776</v>
      </c>
      <c r="M241" s="168" t="s">
        <v>603</v>
      </c>
      <c r="N241" s="165">
        <v>43800</v>
      </c>
      <c r="O241" s="1"/>
      <c r="P241" s="1"/>
      <c r="Q241" s="239"/>
      <c r="R241" s="1"/>
      <c r="S241" s="6" t="s">
        <v>780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140</v>
      </c>
      <c r="B242" s="186">
        <v>43469</v>
      </c>
      <c r="C242" s="186"/>
      <c r="D242" s="187" t="s">
        <v>180</v>
      </c>
      <c r="E242" s="188" t="s">
        <v>590</v>
      </c>
      <c r="F242" s="188">
        <v>875</v>
      </c>
      <c r="G242" s="188"/>
      <c r="H242" s="188">
        <v>1165</v>
      </c>
      <c r="I242" s="190">
        <v>1185</v>
      </c>
      <c r="J242" s="160" t="s">
        <v>801</v>
      </c>
      <c r="K242" s="161">
        <f t="shared" si="67"/>
        <v>290</v>
      </c>
      <c r="L242" s="162">
        <f t="shared" si="68"/>
        <v>0.33142857142857141</v>
      </c>
      <c r="M242" s="157" t="s">
        <v>593</v>
      </c>
      <c r="N242" s="163">
        <v>43847</v>
      </c>
      <c r="O242" s="1"/>
      <c r="P242" s="1"/>
      <c r="Q242" s="239"/>
      <c r="R242" s="1"/>
      <c r="S242" s="6" t="s">
        <v>780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141</v>
      </c>
      <c r="B243" s="186">
        <v>43559</v>
      </c>
      <c r="C243" s="186"/>
      <c r="D243" s="187" t="s">
        <v>364</v>
      </c>
      <c r="E243" s="188" t="s">
        <v>590</v>
      </c>
      <c r="F243" s="188">
        <f>387-14.63</f>
        <v>372.37</v>
      </c>
      <c r="G243" s="188"/>
      <c r="H243" s="188">
        <v>490</v>
      </c>
      <c r="I243" s="190">
        <v>490</v>
      </c>
      <c r="J243" s="160" t="s">
        <v>677</v>
      </c>
      <c r="K243" s="161">
        <f t="shared" si="67"/>
        <v>117.63</v>
      </c>
      <c r="L243" s="162">
        <f t="shared" si="68"/>
        <v>0.31589548030185027</v>
      </c>
      <c r="M243" s="157" t="s">
        <v>593</v>
      </c>
      <c r="N243" s="163">
        <v>43850</v>
      </c>
      <c r="O243" s="1"/>
      <c r="P243" s="1"/>
      <c r="Q243" s="239"/>
      <c r="R243" s="1"/>
      <c r="S243" s="6" t="s">
        <v>780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8">
        <v>142</v>
      </c>
      <c r="B244" s="199">
        <v>43578</v>
      </c>
      <c r="C244" s="199"/>
      <c r="D244" s="200" t="s">
        <v>802</v>
      </c>
      <c r="E244" s="201" t="s">
        <v>602</v>
      </c>
      <c r="F244" s="201">
        <v>220</v>
      </c>
      <c r="G244" s="201"/>
      <c r="H244" s="201">
        <v>127.5</v>
      </c>
      <c r="I244" s="202">
        <v>284</v>
      </c>
      <c r="J244" s="170" t="s">
        <v>803</v>
      </c>
      <c r="K244" s="171">
        <f t="shared" si="67"/>
        <v>-92.5</v>
      </c>
      <c r="L244" s="172">
        <f t="shared" si="68"/>
        <v>-0.42045454545454547</v>
      </c>
      <c r="M244" s="168" t="s">
        <v>603</v>
      </c>
      <c r="N244" s="165">
        <v>43896</v>
      </c>
      <c r="O244" s="1"/>
      <c r="P244" s="1"/>
      <c r="Q244" s="239"/>
      <c r="R244" s="1"/>
      <c r="S244" s="6" t="s">
        <v>780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143</v>
      </c>
      <c r="B245" s="186">
        <v>43622</v>
      </c>
      <c r="C245" s="186"/>
      <c r="D245" s="187" t="s">
        <v>489</v>
      </c>
      <c r="E245" s="188" t="s">
        <v>602</v>
      </c>
      <c r="F245" s="188">
        <v>332.8</v>
      </c>
      <c r="G245" s="188"/>
      <c r="H245" s="188">
        <v>405</v>
      </c>
      <c r="I245" s="190">
        <v>419</v>
      </c>
      <c r="J245" s="160" t="s">
        <v>804</v>
      </c>
      <c r="K245" s="161">
        <f t="shared" si="67"/>
        <v>72.199999999999989</v>
      </c>
      <c r="L245" s="162">
        <f t="shared" si="68"/>
        <v>0.21694711538461534</v>
      </c>
      <c r="M245" s="157" t="s">
        <v>593</v>
      </c>
      <c r="N245" s="163">
        <v>43860</v>
      </c>
      <c r="O245" s="1"/>
      <c r="P245" s="1"/>
      <c r="Q245" s="239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79">
        <v>144</v>
      </c>
      <c r="B246" s="178">
        <v>43641</v>
      </c>
      <c r="C246" s="178"/>
      <c r="D246" s="179" t="s">
        <v>172</v>
      </c>
      <c r="E246" s="180" t="s">
        <v>590</v>
      </c>
      <c r="F246" s="180">
        <v>386</v>
      </c>
      <c r="G246" s="181"/>
      <c r="H246" s="181">
        <v>395</v>
      </c>
      <c r="I246" s="181">
        <v>452</v>
      </c>
      <c r="J246" s="182" t="s">
        <v>805</v>
      </c>
      <c r="K246" s="183">
        <f t="shared" si="67"/>
        <v>9</v>
      </c>
      <c r="L246" s="184">
        <f t="shared" si="68"/>
        <v>2.3316062176165803E-2</v>
      </c>
      <c r="M246" s="180" t="s">
        <v>610</v>
      </c>
      <c r="N246" s="178">
        <v>43868</v>
      </c>
      <c r="O246" s="1"/>
      <c r="P246" s="1"/>
      <c r="Q246" s="239"/>
      <c r="R246" s="1"/>
      <c r="S246" s="6" t="s">
        <v>784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79">
        <v>145</v>
      </c>
      <c r="B247" s="178">
        <v>43707</v>
      </c>
      <c r="C247" s="178"/>
      <c r="D247" s="179" t="s">
        <v>146</v>
      </c>
      <c r="E247" s="180" t="s">
        <v>590</v>
      </c>
      <c r="F247" s="180">
        <v>137.5</v>
      </c>
      <c r="G247" s="181"/>
      <c r="H247" s="181">
        <v>138.5</v>
      </c>
      <c r="I247" s="181">
        <v>190</v>
      </c>
      <c r="J247" s="182" t="s">
        <v>806</v>
      </c>
      <c r="K247" s="183">
        <f t="shared" si="67"/>
        <v>1</v>
      </c>
      <c r="L247" s="184">
        <f t="shared" si="68"/>
        <v>7.2727272727272727E-3</v>
      </c>
      <c r="M247" s="180" t="s">
        <v>610</v>
      </c>
      <c r="N247" s="178">
        <v>44432</v>
      </c>
      <c r="O247" s="1"/>
      <c r="P247" s="1"/>
      <c r="Q247" s="239"/>
      <c r="R247" s="1"/>
      <c r="S247" s="6" t="s">
        <v>780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146</v>
      </c>
      <c r="B248" s="186">
        <v>43731</v>
      </c>
      <c r="C248" s="186"/>
      <c r="D248" s="187" t="s">
        <v>437</v>
      </c>
      <c r="E248" s="188" t="s">
        <v>590</v>
      </c>
      <c r="F248" s="188">
        <v>235</v>
      </c>
      <c r="G248" s="188"/>
      <c r="H248" s="188">
        <v>295</v>
      </c>
      <c r="I248" s="190">
        <v>296</v>
      </c>
      <c r="J248" s="160" t="s">
        <v>807</v>
      </c>
      <c r="K248" s="161">
        <f t="shared" si="67"/>
        <v>60</v>
      </c>
      <c r="L248" s="162">
        <f t="shared" si="68"/>
        <v>0.25531914893617019</v>
      </c>
      <c r="M248" s="157" t="s">
        <v>593</v>
      </c>
      <c r="N248" s="163">
        <v>43844</v>
      </c>
      <c r="O248" s="1"/>
      <c r="P248" s="1"/>
      <c r="Q248" s="239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147</v>
      </c>
      <c r="B249" s="186">
        <v>43752</v>
      </c>
      <c r="C249" s="186"/>
      <c r="D249" s="187" t="s">
        <v>808</v>
      </c>
      <c r="E249" s="188" t="s">
        <v>590</v>
      </c>
      <c r="F249" s="188">
        <v>277.5</v>
      </c>
      <c r="G249" s="188"/>
      <c r="H249" s="188">
        <v>333</v>
      </c>
      <c r="I249" s="190">
        <v>333</v>
      </c>
      <c r="J249" s="160" t="s">
        <v>809</v>
      </c>
      <c r="K249" s="161">
        <f t="shared" si="67"/>
        <v>55.5</v>
      </c>
      <c r="L249" s="162">
        <f t="shared" si="68"/>
        <v>0.2</v>
      </c>
      <c r="M249" s="157" t="s">
        <v>593</v>
      </c>
      <c r="N249" s="163">
        <v>43846</v>
      </c>
      <c r="O249" s="1"/>
      <c r="P249" s="1"/>
      <c r="Q249" s="239"/>
      <c r="R249" s="1"/>
      <c r="S249" s="6" t="s">
        <v>780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148</v>
      </c>
      <c r="B250" s="186">
        <v>43752</v>
      </c>
      <c r="C250" s="186"/>
      <c r="D250" s="187" t="s">
        <v>810</v>
      </c>
      <c r="E250" s="188" t="s">
        <v>590</v>
      </c>
      <c r="F250" s="188">
        <v>930</v>
      </c>
      <c r="G250" s="188"/>
      <c r="H250" s="188">
        <v>1165</v>
      </c>
      <c r="I250" s="190">
        <v>1200</v>
      </c>
      <c r="J250" s="160" t="s">
        <v>811</v>
      </c>
      <c r="K250" s="161">
        <f t="shared" si="67"/>
        <v>235</v>
      </c>
      <c r="L250" s="162">
        <f t="shared" si="68"/>
        <v>0.25268817204301075</v>
      </c>
      <c r="M250" s="157" t="s">
        <v>593</v>
      </c>
      <c r="N250" s="163">
        <v>43847</v>
      </c>
      <c r="O250" s="1"/>
      <c r="P250" s="1"/>
      <c r="Q250" s="239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149</v>
      </c>
      <c r="B251" s="186">
        <v>43753</v>
      </c>
      <c r="C251" s="186"/>
      <c r="D251" s="187" t="s">
        <v>812</v>
      </c>
      <c r="E251" s="188" t="s">
        <v>590</v>
      </c>
      <c r="F251" s="158">
        <v>111</v>
      </c>
      <c r="G251" s="188"/>
      <c r="H251" s="188">
        <v>141</v>
      </c>
      <c r="I251" s="190">
        <v>141</v>
      </c>
      <c r="J251" s="160" t="s">
        <v>813</v>
      </c>
      <c r="K251" s="161">
        <f t="shared" si="67"/>
        <v>30</v>
      </c>
      <c r="L251" s="162">
        <f t="shared" si="68"/>
        <v>0.27027027027027029</v>
      </c>
      <c r="M251" s="157" t="s">
        <v>593</v>
      </c>
      <c r="N251" s="163">
        <v>44328</v>
      </c>
      <c r="O251" s="1"/>
      <c r="P251" s="1"/>
      <c r="Q251" s="239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150</v>
      </c>
      <c r="B252" s="186">
        <v>43753</v>
      </c>
      <c r="C252" s="186"/>
      <c r="D252" s="187" t="s">
        <v>814</v>
      </c>
      <c r="E252" s="188" t="s">
        <v>590</v>
      </c>
      <c r="F252" s="158">
        <v>296</v>
      </c>
      <c r="G252" s="188"/>
      <c r="H252" s="188">
        <v>370</v>
      </c>
      <c r="I252" s="190">
        <v>370</v>
      </c>
      <c r="J252" s="160" t="s">
        <v>677</v>
      </c>
      <c r="K252" s="161">
        <f t="shared" si="67"/>
        <v>74</v>
      </c>
      <c r="L252" s="162">
        <f t="shared" si="68"/>
        <v>0.25</v>
      </c>
      <c r="M252" s="157" t="s">
        <v>593</v>
      </c>
      <c r="N252" s="163">
        <v>43853</v>
      </c>
      <c r="O252" s="1"/>
      <c r="P252" s="1"/>
      <c r="Q252" s="239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151</v>
      </c>
      <c r="B253" s="186">
        <v>43754</v>
      </c>
      <c r="C253" s="186"/>
      <c r="D253" s="187" t="s">
        <v>815</v>
      </c>
      <c r="E253" s="188" t="s">
        <v>590</v>
      </c>
      <c r="F253" s="158">
        <v>300</v>
      </c>
      <c r="G253" s="188"/>
      <c r="H253" s="188">
        <v>382.5</v>
      </c>
      <c r="I253" s="190">
        <v>344</v>
      </c>
      <c r="J253" s="160" t="s">
        <v>816</v>
      </c>
      <c r="K253" s="161">
        <f t="shared" si="67"/>
        <v>82.5</v>
      </c>
      <c r="L253" s="162">
        <f t="shared" si="68"/>
        <v>0.27500000000000002</v>
      </c>
      <c r="M253" s="157" t="s">
        <v>593</v>
      </c>
      <c r="N253" s="163">
        <v>44238</v>
      </c>
      <c r="O253" s="1"/>
      <c r="P253" s="1"/>
      <c r="Q253" s="239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152</v>
      </c>
      <c r="B254" s="186">
        <v>43832</v>
      </c>
      <c r="C254" s="186"/>
      <c r="D254" s="187" t="s">
        <v>817</v>
      </c>
      <c r="E254" s="188" t="s">
        <v>590</v>
      </c>
      <c r="F254" s="158">
        <v>495</v>
      </c>
      <c r="G254" s="188"/>
      <c r="H254" s="188">
        <v>595</v>
      </c>
      <c r="I254" s="190">
        <v>590</v>
      </c>
      <c r="J254" s="160" t="s">
        <v>613</v>
      </c>
      <c r="K254" s="161">
        <f t="shared" si="67"/>
        <v>100</v>
      </c>
      <c r="L254" s="162">
        <f t="shared" si="68"/>
        <v>0.20202020202020202</v>
      </c>
      <c r="M254" s="157" t="s">
        <v>593</v>
      </c>
      <c r="N254" s="163">
        <v>44589</v>
      </c>
      <c r="O254" s="1"/>
      <c r="P254" s="1"/>
      <c r="Q254" s="239"/>
      <c r="R254" s="1"/>
      <c r="S254" s="6" t="s">
        <v>784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153</v>
      </c>
      <c r="B255" s="186">
        <v>43966</v>
      </c>
      <c r="C255" s="186"/>
      <c r="D255" s="187" t="s">
        <v>76</v>
      </c>
      <c r="E255" s="188" t="s">
        <v>590</v>
      </c>
      <c r="F255" s="158">
        <v>67.5</v>
      </c>
      <c r="G255" s="188"/>
      <c r="H255" s="188">
        <v>86</v>
      </c>
      <c r="I255" s="190">
        <v>86</v>
      </c>
      <c r="J255" s="160" t="s">
        <v>818</v>
      </c>
      <c r="K255" s="161">
        <f t="shared" si="67"/>
        <v>18.5</v>
      </c>
      <c r="L255" s="162">
        <f t="shared" si="68"/>
        <v>0.27407407407407408</v>
      </c>
      <c r="M255" s="157" t="s">
        <v>593</v>
      </c>
      <c r="N255" s="163">
        <v>44008</v>
      </c>
      <c r="O255" s="1"/>
      <c r="P255" s="1"/>
      <c r="Q255" s="239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154</v>
      </c>
      <c r="B256" s="186">
        <v>44035</v>
      </c>
      <c r="C256" s="186"/>
      <c r="D256" s="187" t="s">
        <v>488</v>
      </c>
      <c r="E256" s="188" t="s">
        <v>590</v>
      </c>
      <c r="F256" s="158">
        <v>231</v>
      </c>
      <c r="G256" s="188"/>
      <c r="H256" s="188">
        <v>281</v>
      </c>
      <c r="I256" s="190">
        <v>281</v>
      </c>
      <c r="J256" s="160" t="s">
        <v>677</v>
      </c>
      <c r="K256" s="161">
        <f t="shared" si="67"/>
        <v>50</v>
      </c>
      <c r="L256" s="162">
        <f t="shared" si="68"/>
        <v>0.21645021645021645</v>
      </c>
      <c r="M256" s="157" t="s">
        <v>593</v>
      </c>
      <c r="N256" s="163">
        <v>44358</v>
      </c>
      <c r="O256" s="1"/>
      <c r="P256" s="1"/>
      <c r="Q256" s="239"/>
      <c r="R256" s="1"/>
      <c r="S256" s="6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155</v>
      </c>
      <c r="B257" s="186">
        <v>44092</v>
      </c>
      <c r="C257" s="186"/>
      <c r="D257" s="187" t="s">
        <v>144</v>
      </c>
      <c r="E257" s="188" t="s">
        <v>590</v>
      </c>
      <c r="F257" s="188">
        <v>206</v>
      </c>
      <c r="G257" s="188"/>
      <c r="H257" s="188">
        <v>248</v>
      </c>
      <c r="I257" s="190">
        <v>248</v>
      </c>
      <c r="J257" s="160" t="s">
        <v>677</v>
      </c>
      <c r="K257" s="161">
        <f t="shared" si="67"/>
        <v>42</v>
      </c>
      <c r="L257" s="162">
        <f t="shared" si="68"/>
        <v>0.20388349514563106</v>
      </c>
      <c r="M257" s="157" t="s">
        <v>593</v>
      </c>
      <c r="N257" s="163">
        <v>44214</v>
      </c>
      <c r="O257" s="1"/>
      <c r="P257" s="1"/>
      <c r="Q257" s="239"/>
      <c r="R257" s="1"/>
      <c r="S257" s="6" t="s">
        <v>784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156</v>
      </c>
      <c r="B258" s="186">
        <v>44140</v>
      </c>
      <c r="C258" s="186"/>
      <c r="D258" s="187" t="s">
        <v>144</v>
      </c>
      <c r="E258" s="188" t="s">
        <v>590</v>
      </c>
      <c r="F258" s="188">
        <v>182.5</v>
      </c>
      <c r="G258" s="188"/>
      <c r="H258" s="188">
        <v>248</v>
      </c>
      <c r="I258" s="190">
        <v>248</v>
      </c>
      <c r="J258" s="160" t="s">
        <v>677</v>
      </c>
      <c r="K258" s="161">
        <f t="shared" si="67"/>
        <v>65.5</v>
      </c>
      <c r="L258" s="162">
        <f t="shared" si="68"/>
        <v>0.35890410958904112</v>
      </c>
      <c r="M258" s="157" t="s">
        <v>593</v>
      </c>
      <c r="N258" s="163">
        <v>44214</v>
      </c>
      <c r="O258" s="1"/>
      <c r="P258" s="1"/>
      <c r="Q258" s="239"/>
      <c r="R258" s="1"/>
      <c r="S258" s="6" t="s">
        <v>784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157</v>
      </c>
      <c r="B259" s="186">
        <v>44140</v>
      </c>
      <c r="C259" s="186"/>
      <c r="D259" s="187" t="s">
        <v>346</v>
      </c>
      <c r="E259" s="188" t="s">
        <v>590</v>
      </c>
      <c r="F259" s="188">
        <v>247.5</v>
      </c>
      <c r="G259" s="188"/>
      <c r="H259" s="188">
        <v>320</v>
      </c>
      <c r="I259" s="190">
        <v>320</v>
      </c>
      <c r="J259" s="160" t="s">
        <v>677</v>
      </c>
      <c r="K259" s="161">
        <f t="shared" si="67"/>
        <v>72.5</v>
      </c>
      <c r="L259" s="162">
        <f t="shared" si="68"/>
        <v>0.29292929292929293</v>
      </c>
      <c r="M259" s="157" t="s">
        <v>593</v>
      </c>
      <c r="N259" s="163">
        <v>44323</v>
      </c>
      <c r="O259" s="1"/>
      <c r="P259" s="1"/>
      <c r="Q259" s="239"/>
      <c r="R259" s="1"/>
      <c r="S259" s="6" t="s">
        <v>784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158</v>
      </c>
      <c r="B260" s="186">
        <v>44140</v>
      </c>
      <c r="C260" s="186"/>
      <c r="D260" s="187" t="s">
        <v>203</v>
      </c>
      <c r="E260" s="188" t="s">
        <v>590</v>
      </c>
      <c r="F260" s="158">
        <v>925</v>
      </c>
      <c r="G260" s="188"/>
      <c r="H260" s="188">
        <v>1095</v>
      </c>
      <c r="I260" s="190">
        <v>1093</v>
      </c>
      <c r="J260" s="160" t="s">
        <v>819</v>
      </c>
      <c r="K260" s="161">
        <f t="shared" si="67"/>
        <v>170</v>
      </c>
      <c r="L260" s="162">
        <f t="shared" si="68"/>
        <v>0.18378378378378379</v>
      </c>
      <c r="M260" s="157" t="s">
        <v>593</v>
      </c>
      <c r="N260" s="163">
        <v>44201</v>
      </c>
      <c r="O260" s="1"/>
      <c r="P260" s="1"/>
      <c r="Q260" s="239"/>
      <c r="R260" s="1"/>
      <c r="S260" s="6" t="s">
        <v>784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159</v>
      </c>
      <c r="B261" s="186">
        <v>44140</v>
      </c>
      <c r="C261" s="186"/>
      <c r="D261" s="187" t="s">
        <v>364</v>
      </c>
      <c r="E261" s="188" t="s">
        <v>590</v>
      </c>
      <c r="F261" s="158">
        <v>332.5</v>
      </c>
      <c r="G261" s="188"/>
      <c r="H261" s="188">
        <v>393</v>
      </c>
      <c r="I261" s="190">
        <v>406</v>
      </c>
      <c r="J261" s="160" t="s">
        <v>820</v>
      </c>
      <c r="K261" s="161">
        <f t="shared" si="67"/>
        <v>60.5</v>
      </c>
      <c r="L261" s="162">
        <f t="shared" si="68"/>
        <v>0.18195488721804512</v>
      </c>
      <c r="M261" s="157" t="s">
        <v>593</v>
      </c>
      <c r="N261" s="163">
        <v>44256</v>
      </c>
      <c r="O261" s="1"/>
      <c r="P261" s="1"/>
      <c r="Q261" s="239"/>
      <c r="R261" s="1"/>
      <c r="S261" s="6" t="s">
        <v>784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160</v>
      </c>
      <c r="B262" s="186">
        <v>44141</v>
      </c>
      <c r="C262" s="186"/>
      <c r="D262" s="187" t="s">
        <v>488</v>
      </c>
      <c r="E262" s="188" t="s">
        <v>590</v>
      </c>
      <c r="F262" s="158">
        <v>231</v>
      </c>
      <c r="G262" s="188"/>
      <c r="H262" s="188">
        <v>281</v>
      </c>
      <c r="I262" s="190">
        <v>281</v>
      </c>
      <c r="J262" s="160" t="s">
        <v>677</v>
      </c>
      <c r="K262" s="161">
        <f t="shared" si="67"/>
        <v>50</v>
      </c>
      <c r="L262" s="162">
        <f t="shared" si="68"/>
        <v>0.21645021645021645</v>
      </c>
      <c r="M262" s="157" t="s">
        <v>593</v>
      </c>
      <c r="N262" s="163">
        <v>44358</v>
      </c>
      <c r="O262" s="1"/>
      <c r="P262" s="1"/>
      <c r="Q262" s="239"/>
      <c r="R262" s="1"/>
      <c r="S262" s="6" t="s">
        <v>784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161</v>
      </c>
      <c r="B263" s="186">
        <v>44187</v>
      </c>
      <c r="C263" s="186"/>
      <c r="D263" s="187" t="s">
        <v>821</v>
      </c>
      <c r="E263" s="188" t="s">
        <v>590</v>
      </c>
      <c r="F263" s="158">
        <v>190</v>
      </c>
      <c r="G263" s="188"/>
      <c r="H263" s="188">
        <v>239</v>
      </c>
      <c r="I263" s="190">
        <v>239</v>
      </c>
      <c r="J263" s="160" t="s">
        <v>822</v>
      </c>
      <c r="K263" s="161">
        <f t="shared" si="67"/>
        <v>49</v>
      </c>
      <c r="L263" s="162">
        <f t="shared" si="68"/>
        <v>0.25789473684210529</v>
      </c>
      <c r="M263" s="157" t="s">
        <v>593</v>
      </c>
      <c r="N263" s="163">
        <v>44844</v>
      </c>
      <c r="O263" s="1"/>
      <c r="P263" s="1"/>
      <c r="Q263" s="239"/>
      <c r="R263" s="1"/>
      <c r="S263" s="6" t="s">
        <v>784</v>
      </c>
    </row>
    <row r="264" spans="1:27" ht="12.75" customHeight="1">
      <c r="A264" s="185">
        <v>162</v>
      </c>
      <c r="B264" s="186">
        <v>44258</v>
      </c>
      <c r="C264" s="186"/>
      <c r="D264" s="187" t="s">
        <v>817</v>
      </c>
      <c r="E264" s="188" t="s">
        <v>590</v>
      </c>
      <c r="F264" s="158">
        <v>495</v>
      </c>
      <c r="G264" s="188"/>
      <c r="H264" s="188">
        <v>595</v>
      </c>
      <c r="I264" s="190">
        <v>590</v>
      </c>
      <c r="J264" s="160" t="s">
        <v>613</v>
      </c>
      <c r="K264" s="161">
        <f t="shared" si="67"/>
        <v>100</v>
      </c>
      <c r="L264" s="162">
        <f t="shared" si="68"/>
        <v>0.20202020202020202</v>
      </c>
      <c r="M264" s="157" t="s">
        <v>593</v>
      </c>
      <c r="N264" s="163">
        <v>44589</v>
      </c>
      <c r="O264" s="1"/>
      <c r="P264" s="1"/>
      <c r="Q264" s="239"/>
      <c r="S264" s="6" t="s">
        <v>784</v>
      </c>
    </row>
    <row r="265" spans="1:27" ht="12.75" customHeight="1">
      <c r="A265" s="185">
        <v>163</v>
      </c>
      <c r="B265" s="186">
        <v>44274</v>
      </c>
      <c r="C265" s="186"/>
      <c r="D265" s="187" t="s">
        <v>364</v>
      </c>
      <c r="E265" s="188" t="s">
        <v>590</v>
      </c>
      <c r="F265" s="158">
        <v>355</v>
      </c>
      <c r="G265" s="188"/>
      <c r="H265" s="188">
        <v>422.5</v>
      </c>
      <c r="I265" s="190">
        <v>420</v>
      </c>
      <c r="J265" s="160" t="s">
        <v>823</v>
      </c>
      <c r="K265" s="161">
        <f t="shared" si="67"/>
        <v>67.5</v>
      </c>
      <c r="L265" s="162">
        <f t="shared" si="68"/>
        <v>0.19014084507042253</v>
      </c>
      <c r="M265" s="157" t="s">
        <v>593</v>
      </c>
      <c r="N265" s="163">
        <v>44361</v>
      </c>
      <c r="O265" s="1"/>
      <c r="S265" s="203" t="s">
        <v>784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164</v>
      </c>
      <c r="B266" s="186">
        <v>44295</v>
      </c>
      <c r="C266" s="186"/>
      <c r="D266" s="187" t="s">
        <v>326</v>
      </c>
      <c r="E266" s="188" t="s">
        <v>590</v>
      </c>
      <c r="F266" s="158">
        <v>555</v>
      </c>
      <c r="G266" s="188"/>
      <c r="H266" s="188">
        <v>663</v>
      </c>
      <c r="I266" s="190">
        <v>663</v>
      </c>
      <c r="J266" s="160" t="s">
        <v>824</v>
      </c>
      <c r="K266" s="161">
        <f t="shared" si="67"/>
        <v>108</v>
      </c>
      <c r="L266" s="162">
        <f t="shared" si="68"/>
        <v>0.19459459459459461</v>
      </c>
      <c r="M266" s="157" t="s">
        <v>593</v>
      </c>
      <c r="N266" s="163">
        <v>44321</v>
      </c>
      <c r="O266" s="1"/>
      <c r="P266" s="1"/>
      <c r="Q266" s="239"/>
      <c r="R266" s="1"/>
      <c r="S266" s="203" t="s">
        <v>784</v>
      </c>
    </row>
    <row r="267" spans="1:27" ht="12.75" customHeight="1">
      <c r="A267" s="185">
        <v>165</v>
      </c>
      <c r="B267" s="186">
        <v>44308</v>
      </c>
      <c r="C267" s="186"/>
      <c r="D267" s="187" t="s">
        <v>788</v>
      </c>
      <c r="E267" s="188" t="s">
        <v>590</v>
      </c>
      <c r="F267" s="158">
        <v>126.5</v>
      </c>
      <c r="G267" s="188"/>
      <c r="H267" s="188">
        <v>155</v>
      </c>
      <c r="I267" s="190">
        <v>155</v>
      </c>
      <c r="J267" s="160" t="s">
        <v>677</v>
      </c>
      <c r="K267" s="161">
        <f t="shared" si="67"/>
        <v>28.5</v>
      </c>
      <c r="L267" s="162">
        <f t="shared" si="68"/>
        <v>0.22529644268774704</v>
      </c>
      <c r="M267" s="157" t="s">
        <v>593</v>
      </c>
      <c r="N267" s="163">
        <v>44362</v>
      </c>
      <c r="O267" s="1"/>
      <c r="S267" s="203" t="s">
        <v>784</v>
      </c>
    </row>
    <row r="268" spans="1:27" ht="12.75" customHeight="1">
      <c r="A268" s="164">
        <v>166</v>
      </c>
      <c r="B268" s="195">
        <v>44368</v>
      </c>
      <c r="C268" s="195"/>
      <c r="D268" s="166" t="s">
        <v>825</v>
      </c>
      <c r="E268" s="168" t="s">
        <v>590</v>
      </c>
      <c r="F268" s="196">
        <v>287.5</v>
      </c>
      <c r="G268" s="168"/>
      <c r="H268" s="168">
        <v>245</v>
      </c>
      <c r="I268" s="169">
        <v>344</v>
      </c>
      <c r="J268" s="170" t="s">
        <v>826</v>
      </c>
      <c r="K268" s="171">
        <f t="shared" si="67"/>
        <v>-42.5</v>
      </c>
      <c r="L268" s="172">
        <f t="shared" si="68"/>
        <v>-0.14782608695652175</v>
      </c>
      <c r="M268" s="168" t="s">
        <v>603</v>
      </c>
      <c r="N268" s="165">
        <v>44508</v>
      </c>
      <c r="O268" s="1"/>
      <c r="S268" s="203" t="s">
        <v>784</v>
      </c>
    </row>
    <row r="269" spans="1:27" ht="12.75" customHeight="1">
      <c r="A269" s="185">
        <v>167</v>
      </c>
      <c r="B269" s="186">
        <v>44368</v>
      </c>
      <c r="C269" s="186"/>
      <c r="D269" s="187" t="s">
        <v>488</v>
      </c>
      <c r="E269" s="188" t="s">
        <v>590</v>
      </c>
      <c r="F269" s="158">
        <v>241</v>
      </c>
      <c r="G269" s="188"/>
      <c r="H269" s="188">
        <v>298</v>
      </c>
      <c r="I269" s="190">
        <v>320</v>
      </c>
      <c r="J269" s="160" t="s">
        <v>677</v>
      </c>
      <c r="K269" s="161">
        <f t="shared" si="67"/>
        <v>57</v>
      </c>
      <c r="L269" s="162">
        <f t="shared" si="68"/>
        <v>0.23651452282157676</v>
      </c>
      <c r="M269" s="157" t="s">
        <v>593</v>
      </c>
      <c r="N269" s="163">
        <v>44802</v>
      </c>
      <c r="O269" s="37"/>
      <c r="S269" s="203" t="s">
        <v>784</v>
      </c>
    </row>
    <row r="270" spans="1:27" ht="12.75" customHeight="1">
      <c r="A270" s="185">
        <v>168</v>
      </c>
      <c r="B270" s="186">
        <v>44406</v>
      </c>
      <c r="C270" s="186"/>
      <c r="D270" s="187" t="s">
        <v>788</v>
      </c>
      <c r="E270" s="188" t="s">
        <v>590</v>
      </c>
      <c r="F270" s="158">
        <v>162.5</v>
      </c>
      <c r="G270" s="188"/>
      <c r="H270" s="188">
        <v>200</v>
      </c>
      <c r="I270" s="190">
        <v>200</v>
      </c>
      <c r="J270" s="160" t="s">
        <v>677</v>
      </c>
      <c r="K270" s="161">
        <f t="shared" si="67"/>
        <v>37.5</v>
      </c>
      <c r="L270" s="162">
        <f t="shared" si="68"/>
        <v>0.23076923076923078</v>
      </c>
      <c r="M270" s="157" t="s">
        <v>593</v>
      </c>
      <c r="N270" s="163">
        <v>44802</v>
      </c>
      <c r="O270" s="1"/>
      <c r="S270" s="203" t="s">
        <v>784</v>
      </c>
    </row>
    <row r="271" spans="1:27" ht="12.75" customHeight="1">
      <c r="A271" s="185">
        <v>169</v>
      </c>
      <c r="B271" s="186">
        <v>44462</v>
      </c>
      <c r="C271" s="186"/>
      <c r="D271" s="187" t="s">
        <v>445</v>
      </c>
      <c r="E271" s="188" t="s">
        <v>590</v>
      </c>
      <c r="F271" s="158">
        <v>1235</v>
      </c>
      <c r="G271" s="188"/>
      <c r="H271" s="188">
        <v>1505</v>
      </c>
      <c r="I271" s="190">
        <v>1500</v>
      </c>
      <c r="J271" s="160" t="s">
        <v>677</v>
      </c>
      <c r="K271" s="161">
        <f t="shared" si="67"/>
        <v>270</v>
      </c>
      <c r="L271" s="162">
        <f t="shared" si="68"/>
        <v>0.21862348178137653</v>
      </c>
      <c r="M271" s="157" t="s">
        <v>593</v>
      </c>
      <c r="N271" s="163">
        <v>44564</v>
      </c>
      <c r="O271" s="1"/>
      <c r="S271" s="203" t="s">
        <v>784</v>
      </c>
    </row>
    <row r="272" spans="1:27" ht="12.75" customHeight="1">
      <c r="A272" s="204">
        <v>170</v>
      </c>
      <c r="B272" s="205">
        <v>44480</v>
      </c>
      <c r="C272" s="205"/>
      <c r="D272" s="206" t="s">
        <v>827</v>
      </c>
      <c r="E272" s="207" t="s">
        <v>590</v>
      </c>
      <c r="F272" s="55">
        <v>58.75</v>
      </c>
      <c r="G272" s="207"/>
      <c r="H272" s="208"/>
      <c r="I272" s="51"/>
      <c r="J272" s="209" t="s">
        <v>591</v>
      </c>
      <c r="K272" s="204"/>
      <c r="L272" s="205"/>
      <c r="M272" s="205"/>
      <c r="N272" s="206"/>
      <c r="O272" s="37"/>
      <c r="S272" s="203" t="s">
        <v>784</v>
      </c>
    </row>
    <row r="273" spans="1:19" ht="12.75" customHeight="1">
      <c r="A273" s="154">
        <v>171</v>
      </c>
      <c r="B273" s="155">
        <v>44481</v>
      </c>
      <c r="C273" s="155"/>
      <c r="D273" s="156" t="s">
        <v>278</v>
      </c>
      <c r="E273" s="157" t="s">
        <v>590</v>
      </c>
      <c r="F273" s="158">
        <v>315</v>
      </c>
      <c r="G273" s="157"/>
      <c r="H273" s="157">
        <v>335</v>
      </c>
      <c r="I273" s="159">
        <v>380</v>
      </c>
      <c r="J273" s="160" t="s">
        <v>945</v>
      </c>
      <c r="K273" s="161">
        <f t="shared" ref="K273" si="69">H273-F273</f>
        <v>20</v>
      </c>
      <c r="L273" s="162">
        <f t="shared" ref="L273" si="70">K273/F273</f>
        <v>6.3492063492063489E-2</v>
      </c>
      <c r="M273" s="157" t="s">
        <v>593</v>
      </c>
      <c r="N273" s="163">
        <v>45297</v>
      </c>
      <c r="O273" s="37"/>
      <c r="S273" s="203" t="s">
        <v>784</v>
      </c>
    </row>
    <row r="274" spans="1:19" ht="12.75" customHeight="1">
      <c r="A274" s="154">
        <v>172</v>
      </c>
      <c r="B274" s="155">
        <v>44481</v>
      </c>
      <c r="C274" s="155"/>
      <c r="D274" s="156" t="s">
        <v>828</v>
      </c>
      <c r="E274" s="157" t="s">
        <v>590</v>
      </c>
      <c r="F274" s="158">
        <v>45.5</v>
      </c>
      <c r="G274" s="157"/>
      <c r="H274" s="157">
        <v>56.5</v>
      </c>
      <c r="I274" s="159">
        <v>56</v>
      </c>
      <c r="J274" s="160" t="s">
        <v>677</v>
      </c>
      <c r="K274" s="161">
        <f t="shared" ref="K274:K275" si="71">H274-F274</f>
        <v>11</v>
      </c>
      <c r="L274" s="162">
        <f t="shared" ref="L274:L275" si="72">K274/F274</f>
        <v>0.24175824175824176</v>
      </c>
      <c r="M274" s="157" t="s">
        <v>593</v>
      </c>
      <c r="N274" s="163">
        <v>44881</v>
      </c>
      <c r="O274" s="37"/>
      <c r="S274" s="203"/>
    </row>
    <row r="275" spans="1:19" ht="12.75" customHeight="1">
      <c r="A275" s="154">
        <v>173</v>
      </c>
      <c r="B275" s="155">
        <v>44551</v>
      </c>
      <c r="C275" s="155"/>
      <c r="D275" s="156" t="s">
        <v>131</v>
      </c>
      <c r="E275" s="157" t="s">
        <v>590</v>
      </c>
      <c r="F275" s="158">
        <v>2300</v>
      </c>
      <c r="G275" s="157"/>
      <c r="H275" s="157">
        <f>(2820+2200)/2</f>
        <v>2510</v>
      </c>
      <c r="I275" s="159">
        <v>3000</v>
      </c>
      <c r="J275" s="160" t="s">
        <v>829</v>
      </c>
      <c r="K275" s="161">
        <f t="shared" si="71"/>
        <v>210</v>
      </c>
      <c r="L275" s="162">
        <f t="shared" si="72"/>
        <v>9.1304347826086957E-2</v>
      </c>
      <c r="M275" s="157" t="s">
        <v>593</v>
      </c>
      <c r="N275" s="163">
        <v>44649</v>
      </c>
      <c r="O275" s="1"/>
      <c r="S275" s="203"/>
    </row>
    <row r="276" spans="1:19" ht="12.75" customHeight="1">
      <c r="A276" s="154">
        <v>174</v>
      </c>
      <c r="B276" s="155">
        <v>44606</v>
      </c>
      <c r="C276" s="155"/>
      <c r="D276" s="156" t="s">
        <v>435</v>
      </c>
      <c r="E276" s="157" t="s">
        <v>590</v>
      </c>
      <c r="F276" s="158">
        <v>635</v>
      </c>
      <c r="G276" s="157"/>
      <c r="H276" s="157">
        <v>700</v>
      </c>
      <c r="I276" s="159">
        <v>764</v>
      </c>
      <c r="J276" s="160" t="s">
        <v>863</v>
      </c>
      <c r="K276" s="161">
        <f t="shared" ref="K276" si="73">H276-F276</f>
        <v>65</v>
      </c>
      <c r="L276" s="162">
        <f t="shared" ref="L276" si="74">K276/F276</f>
        <v>0.10236220472440945</v>
      </c>
      <c r="M276" s="157" t="s">
        <v>593</v>
      </c>
      <c r="N276" s="163">
        <v>45159</v>
      </c>
      <c r="O276" s="37"/>
      <c r="S276" s="203"/>
    </row>
    <row r="277" spans="1:19" ht="12.75" customHeight="1">
      <c r="A277" s="154">
        <v>175</v>
      </c>
      <c r="B277" s="155">
        <v>44613</v>
      </c>
      <c r="C277" s="155"/>
      <c r="D277" s="156" t="s">
        <v>445</v>
      </c>
      <c r="E277" s="157" t="s">
        <v>590</v>
      </c>
      <c r="F277" s="158">
        <v>1255</v>
      </c>
      <c r="G277" s="157"/>
      <c r="H277" s="157">
        <v>1515</v>
      </c>
      <c r="I277" s="159">
        <v>1510</v>
      </c>
      <c r="J277" s="160" t="s">
        <v>677</v>
      </c>
      <c r="K277" s="161">
        <f>H277-F277</f>
        <v>260</v>
      </c>
      <c r="L277" s="162">
        <f>K277/F277</f>
        <v>0.20717131474103587</v>
      </c>
      <c r="M277" s="157" t="s">
        <v>593</v>
      </c>
      <c r="N277" s="163">
        <v>44834</v>
      </c>
      <c r="O277" s="37"/>
      <c r="S277" s="203"/>
    </row>
    <row r="278" spans="1:19" ht="12.75" customHeight="1">
      <c r="A278">
        <v>176</v>
      </c>
      <c r="B278" s="211">
        <v>44670</v>
      </c>
      <c r="C278" s="211"/>
      <c r="D278" s="53" t="s">
        <v>551</v>
      </c>
      <c r="E278" s="212" t="s">
        <v>590</v>
      </c>
      <c r="F278" s="51" t="s">
        <v>830</v>
      </c>
      <c r="G278" s="51"/>
      <c r="H278" s="51"/>
      <c r="I278" s="51">
        <v>553</v>
      </c>
      <c r="J278" s="51" t="s">
        <v>591</v>
      </c>
      <c r="K278" s="51"/>
      <c r="L278" s="51"/>
      <c r="M278" s="51"/>
      <c r="N278" s="51"/>
      <c r="O278" s="37"/>
      <c r="S278" s="203"/>
    </row>
    <row r="279" spans="1:19" ht="12.75" customHeight="1">
      <c r="A279" s="185">
        <v>177</v>
      </c>
      <c r="B279" s="186">
        <v>44746</v>
      </c>
      <c r="C279" s="186"/>
      <c r="D279" s="187" t="s">
        <v>831</v>
      </c>
      <c r="E279" s="188" t="s">
        <v>590</v>
      </c>
      <c r="F279" s="188">
        <v>207.5</v>
      </c>
      <c r="G279" s="188"/>
      <c r="H279" s="188">
        <v>254</v>
      </c>
      <c r="I279" s="190">
        <v>254</v>
      </c>
      <c r="J279" s="160" t="s">
        <v>677</v>
      </c>
      <c r="K279" s="161">
        <f t="shared" ref="K279:K281" si="75">H279-F279</f>
        <v>46.5</v>
      </c>
      <c r="L279" s="162">
        <f t="shared" ref="L279:L281" si="76">K279/F279</f>
        <v>0.22409638554216868</v>
      </c>
      <c r="M279" s="157" t="s">
        <v>593</v>
      </c>
      <c r="N279" s="163">
        <v>44792</v>
      </c>
      <c r="O279" s="1"/>
      <c r="S279" s="203"/>
    </row>
    <row r="280" spans="1:19" ht="12.75" customHeight="1">
      <c r="A280" s="185">
        <v>178</v>
      </c>
      <c r="B280" s="186">
        <v>44775</v>
      </c>
      <c r="C280" s="186"/>
      <c r="D280" s="187" t="s">
        <v>490</v>
      </c>
      <c r="E280" s="188" t="s">
        <v>590</v>
      </c>
      <c r="F280" s="188">
        <v>31.25</v>
      </c>
      <c r="G280" s="188"/>
      <c r="H280" s="188">
        <v>38.75</v>
      </c>
      <c r="I280" s="190">
        <v>38</v>
      </c>
      <c r="J280" s="160" t="s">
        <v>677</v>
      </c>
      <c r="K280" s="161">
        <f t="shared" si="75"/>
        <v>7.5</v>
      </c>
      <c r="L280" s="162">
        <f t="shared" si="76"/>
        <v>0.24</v>
      </c>
      <c r="M280" s="157" t="s">
        <v>593</v>
      </c>
      <c r="N280" s="163">
        <v>44844</v>
      </c>
      <c r="O280" s="37"/>
      <c r="S280" s="55"/>
    </row>
    <row r="281" spans="1:19" ht="12.75" customHeight="1">
      <c r="A281" s="185">
        <v>179</v>
      </c>
      <c r="B281" s="186">
        <v>44841</v>
      </c>
      <c r="C281" s="186"/>
      <c r="D281" s="187" t="s">
        <v>832</v>
      </c>
      <c r="E281" s="188" t="s">
        <v>590</v>
      </c>
      <c r="F281" s="158">
        <v>665</v>
      </c>
      <c r="G281" s="188"/>
      <c r="H281" s="188">
        <v>807.5</v>
      </c>
      <c r="I281" s="190">
        <v>840</v>
      </c>
      <c r="J281" s="160" t="s">
        <v>829</v>
      </c>
      <c r="K281" s="161">
        <f t="shared" si="75"/>
        <v>142.5</v>
      </c>
      <c r="L281" s="162">
        <f t="shared" si="76"/>
        <v>0.21428571428571427</v>
      </c>
      <c r="M281" s="157" t="s">
        <v>593</v>
      </c>
      <c r="N281" s="163">
        <v>45097</v>
      </c>
      <c r="O281" s="37"/>
      <c r="S281" s="55"/>
    </row>
    <row r="282" spans="1:19" ht="12.75" customHeight="1">
      <c r="A282" s="185">
        <v>180</v>
      </c>
      <c r="B282" s="186">
        <v>44844</v>
      </c>
      <c r="C282" s="186"/>
      <c r="D282" s="187" t="s">
        <v>437</v>
      </c>
      <c r="E282" s="188" t="s">
        <v>590</v>
      </c>
      <c r="F282" s="158">
        <v>227.5</v>
      </c>
      <c r="G282" s="188"/>
      <c r="H282" s="188">
        <v>270</v>
      </c>
      <c r="I282" s="190">
        <v>291</v>
      </c>
      <c r="J282" s="160" t="s">
        <v>865</v>
      </c>
      <c r="K282" s="161">
        <f t="shared" ref="K282" si="77">H282-F282</f>
        <v>42.5</v>
      </c>
      <c r="L282" s="162">
        <f t="shared" ref="L282" si="78">K282/F282</f>
        <v>0.18681318681318682</v>
      </c>
      <c r="M282" s="157" t="s">
        <v>593</v>
      </c>
      <c r="N282" s="163">
        <v>45160</v>
      </c>
      <c r="O282" s="37"/>
      <c r="R282" s="37"/>
      <c r="S282" s="55"/>
    </row>
    <row r="283" spans="1:19" ht="12.75" customHeight="1">
      <c r="A283" s="185">
        <v>181</v>
      </c>
      <c r="B283" s="186">
        <v>44845</v>
      </c>
      <c r="C283" s="186"/>
      <c r="D283" s="187" t="s">
        <v>435</v>
      </c>
      <c r="E283" s="188" t="s">
        <v>590</v>
      </c>
      <c r="F283" s="158">
        <v>555</v>
      </c>
      <c r="G283" s="188"/>
      <c r="H283" s="188">
        <v>700</v>
      </c>
      <c r="I283" s="190">
        <v>765</v>
      </c>
      <c r="J283" s="160" t="s">
        <v>864</v>
      </c>
      <c r="K283" s="161">
        <f t="shared" ref="K283" si="79">H283-F283</f>
        <v>145</v>
      </c>
      <c r="L283" s="162">
        <f t="shared" ref="L283" si="80">K283/F283</f>
        <v>0.26126126126126126</v>
      </c>
      <c r="M283" s="157" t="s">
        <v>593</v>
      </c>
      <c r="N283" s="163">
        <v>45159</v>
      </c>
      <c r="O283" s="37"/>
      <c r="R283" s="37"/>
      <c r="S283" s="55"/>
    </row>
    <row r="284" spans="1:19" ht="12.75" customHeight="1">
      <c r="A284" s="185">
        <v>182</v>
      </c>
      <c r="B284" s="186">
        <v>44981</v>
      </c>
      <c r="C284" s="186"/>
      <c r="D284" s="187" t="s">
        <v>452</v>
      </c>
      <c r="E284" s="188" t="s">
        <v>590</v>
      </c>
      <c r="F284" s="158">
        <v>1675</v>
      </c>
      <c r="G284" s="188"/>
      <c r="H284" s="188">
        <v>2080</v>
      </c>
      <c r="I284" s="190">
        <v>2080</v>
      </c>
      <c r="J284" s="160" t="s">
        <v>677</v>
      </c>
      <c r="K284" s="161">
        <f>H284-F284</f>
        <v>405</v>
      </c>
      <c r="L284" s="162">
        <f>K284/F284</f>
        <v>0.2417910447761194</v>
      </c>
      <c r="M284" s="157" t="s">
        <v>593</v>
      </c>
      <c r="N284" s="163">
        <v>45119</v>
      </c>
      <c r="O284" s="37"/>
      <c r="S284" s="55" t="s">
        <v>861</v>
      </c>
    </row>
    <row r="285" spans="1:19" ht="12.75" customHeight="1">
      <c r="A285" s="185">
        <v>183</v>
      </c>
      <c r="B285" s="186">
        <v>44986</v>
      </c>
      <c r="C285" s="186"/>
      <c r="D285" s="187" t="s">
        <v>490</v>
      </c>
      <c r="E285" s="188" t="s">
        <v>590</v>
      </c>
      <c r="F285" s="158">
        <v>57.5</v>
      </c>
      <c r="G285" s="188"/>
      <c r="H285" s="188">
        <v>120</v>
      </c>
      <c r="I285" s="190">
        <v>120</v>
      </c>
      <c r="J285" s="160" t="s">
        <v>677</v>
      </c>
      <c r="K285" s="161">
        <f>H285-F285</f>
        <v>62.5</v>
      </c>
      <c r="L285" s="162">
        <f>K285/F285</f>
        <v>1.0869565217391304</v>
      </c>
      <c r="M285" s="157" t="s">
        <v>593</v>
      </c>
      <c r="N285" s="163">
        <v>45049</v>
      </c>
      <c r="O285" s="37"/>
      <c r="S285" s="55" t="s">
        <v>861</v>
      </c>
    </row>
    <row r="286" spans="1:19" ht="12.75" customHeight="1">
      <c r="A286" s="185">
        <v>184</v>
      </c>
      <c r="B286" s="186">
        <v>45008</v>
      </c>
      <c r="C286" s="186"/>
      <c r="D286" s="187" t="s">
        <v>507</v>
      </c>
      <c r="E286" s="188" t="s">
        <v>590</v>
      </c>
      <c r="F286" s="158">
        <v>2765</v>
      </c>
      <c r="G286" s="188"/>
      <c r="H286" s="188">
        <v>3547.5</v>
      </c>
      <c r="I286" s="190">
        <v>3523</v>
      </c>
      <c r="J286" s="160" t="s">
        <v>677</v>
      </c>
      <c r="K286" s="161">
        <f>H286-F286</f>
        <v>782.5</v>
      </c>
      <c r="L286" s="162">
        <f>K286/F286</f>
        <v>0.28300180831826399</v>
      </c>
      <c r="M286" s="157" t="s">
        <v>593</v>
      </c>
      <c r="N286" s="163">
        <v>45177</v>
      </c>
      <c r="O286" s="37"/>
      <c r="S286" s="55" t="s">
        <v>861</v>
      </c>
    </row>
    <row r="287" spans="1:19" ht="12.75" customHeight="1">
      <c r="A287" s="185">
        <v>185</v>
      </c>
      <c r="B287" s="186">
        <v>45027</v>
      </c>
      <c r="C287" s="186"/>
      <c r="D287" s="187" t="s">
        <v>833</v>
      </c>
      <c r="E287" s="188" t="s">
        <v>590</v>
      </c>
      <c r="F287" s="188">
        <v>460</v>
      </c>
      <c r="G287" s="188"/>
      <c r="H287" s="188">
        <v>825</v>
      </c>
      <c r="I287" s="190">
        <v>810</v>
      </c>
      <c r="J287" s="160" t="s">
        <v>677</v>
      </c>
      <c r="K287" s="161">
        <f>H287-F287</f>
        <v>365</v>
      </c>
      <c r="L287" s="162">
        <f>K287/F287</f>
        <v>0.79347826086956519</v>
      </c>
      <c r="M287" s="157" t="s">
        <v>593</v>
      </c>
      <c r="N287" s="163">
        <v>45155</v>
      </c>
      <c r="O287" s="37"/>
      <c r="S287" s="55" t="s">
        <v>861</v>
      </c>
    </row>
    <row r="288" spans="1:19" ht="12.75" customHeight="1">
      <c r="A288" s="210">
        <v>186</v>
      </c>
      <c r="B288" s="211">
        <v>45050</v>
      </c>
      <c r="C288" s="53"/>
      <c r="D288" s="53" t="s">
        <v>42</v>
      </c>
      <c r="E288" s="212" t="s">
        <v>590</v>
      </c>
      <c r="F288" s="51" t="s">
        <v>834</v>
      </c>
      <c r="G288" s="51"/>
      <c r="H288" s="51"/>
      <c r="I288" s="51">
        <v>5040</v>
      </c>
      <c r="J288" s="51" t="s">
        <v>591</v>
      </c>
      <c r="K288" s="51"/>
      <c r="L288" s="51"/>
      <c r="M288" s="51"/>
      <c r="N288" s="51"/>
      <c r="O288" s="37"/>
      <c r="S288" s="55" t="s">
        <v>861</v>
      </c>
    </row>
    <row r="289" spans="1:39" ht="12.75" customHeight="1">
      <c r="A289" s="185">
        <v>187</v>
      </c>
      <c r="B289" s="186">
        <v>45075</v>
      </c>
      <c r="C289" s="186"/>
      <c r="D289" s="187" t="s">
        <v>835</v>
      </c>
      <c r="E289" s="188" t="s">
        <v>590</v>
      </c>
      <c r="F289" s="158">
        <v>585</v>
      </c>
      <c r="G289" s="188"/>
      <c r="H289" s="188">
        <v>732</v>
      </c>
      <c r="I289" s="190">
        <v>732</v>
      </c>
      <c r="J289" s="160" t="s">
        <v>677</v>
      </c>
      <c r="K289" s="161">
        <f>H289-F289</f>
        <v>147</v>
      </c>
      <c r="L289" s="162">
        <f>K289/F289</f>
        <v>0.25128205128205128</v>
      </c>
      <c r="M289" s="157" t="s">
        <v>593</v>
      </c>
      <c r="N289" s="163">
        <v>45152</v>
      </c>
      <c r="O289" s="37"/>
      <c r="R289" s="37"/>
      <c r="S289" s="55" t="s">
        <v>861</v>
      </c>
      <c r="U289" s="37"/>
      <c r="W289" s="37"/>
      <c r="X289" s="55"/>
      <c r="Z289" s="37"/>
      <c r="AB289" s="37"/>
      <c r="AC289" s="55"/>
      <c r="AE289" s="37"/>
      <c r="AG289" s="37"/>
      <c r="AH289" s="55"/>
      <c r="AJ289" s="37"/>
      <c r="AL289" s="37"/>
      <c r="AM289" s="55"/>
    </row>
    <row r="290" spans="1:39" ht="12.75" customHeight="1">
      <c r="A290" s="210">
        <v>188</v>
      </c>
      <c r="B290" s="211">
        <v>45078</v>
      </c>
      <c r="C290" s="53"/>
      <c r="D290" s="53" t="s">
        <v>539</v>
      </c>
      <c r="E290" s="212" t="s">
        <v>590</v>
      </c>
      <c r="F290" s="51" t="s">
        <v>836</v>
      </c>
      <c r="G290" s="51"/>
      <c r="H290" s="51"/>
      <c r="I290" s="51">
        <v>4300</v>
      </c>
      <c r="J290" s="51" t="s">
        <v>591</v>
      </c>
      <c r="K290" s="51"/>
      <c r="L290" s="51"/>
      <c r="M290" s="51"/>
      <c r="N290" s="51"/>
      <c r="O290" s="37"/>
      <c r="R290" s="37"/>
      <c r="S290" s="55" t="s">
        <v>861</v>
      </c>
      <c r="U290" s="37"/>
      <c r="W290" s="37"/>
      <c r="X290" s="55"/>
      <c r="Z290" s="37"/>
      <c r="AB290" s="37"/>
      <c r="AC290" s="55"/>
      <c r="AE290" s="37"/>
      <c r="AG290" s="37"/>
      <c r="AH290" s="55"/>
      <c r="AJ290" s="37"/>
      <c r="AL290" s="37"/>
      <c r="AM290" s="55"/>
    </row>
    <row r="291" spans="1:39" ht="12.75" customHeight="1">
      <c r="A291" s="185">
        <v>189</v>
      </c>
      <c r="B291" s="186">
        <v>45103</v>
      </c>
      <c r="C291" s="186"/>
      <c r="D291" s="187" t="s">
        <v>858</v>
      </c>
      <c r="E291" s="188" t="s">
        <v>590</v>
      </c>
      <c r="F291" s="158">
        <v>282.5</v>
      </c>
      <c r="G291" s="188"/>
      <c r="H291" s="188">
        <v>383</v>
      </c>
      <c r="I291" s="190">
        <v>383</v>
      </c>
      <c r="J291" s="160" t="s">
        <v>677</v>
      </c>
      <c r="K291" s="161">
        <f>H291-F291</f>
        <v>100.5</v>
      </c>
      <c r="L291" s="162">
        <f>K291/F291</f>
        <v>0.35575221238938054</v>
      </c>
      <c r="M291" s="157" t="s">
        <v>593</v>
      </c>
      <c r="N291" s="163">
        <v>45265</v>
      </c>
      <c r="O291" s="37"/>
      <c r="R291" s="37"/>
      <c r="S291" s="55" t="s">
        <v>861</v>
      </c>
      <c r="U291" s="37"/>
      <c r="W291" s="37"/>
      <c r="X291" s="55"/>
      <c r="Z291" s="37"/>
      <c r="AB291" s="37"/>
      <c r="AC291" s="55"/>
      <c r="AE291" s="37"/>
      <c r="AG291" s="37"/>
      <c r="AH291" s="55"/>
      <c r="AJ291" s="37"/>
      <c r="AL291" s="37"/>
      <c r="AM291" s="55"/>
    </row>
    <row r="292" spans="1:39" ht="12.75" customHeight="1">
      <c r="A292" s="185">
        <v>190</v>
      </c>
      <c r="B292" s="186">
        <v>45120</v>
      </c>
      <c r="C292" s="186"/>
      <c r="D292" s="187" t="s">
        <v>538</v>
      </c>
      <c r="E292" s="188" t="s">
        <v>590</v>
      </c>
      <c r="F292" s="158">
        <v>2312.5</v>
      </c>
      <c r="G292" s="188"/>
      <c r="H292" s="188">
        <v>2935</v>
      </c>
      <c r="I292" s="190">
        <v>2935</v>
      </c>
      <c r="J292" s="160" t="s">
        <v>677</v>
      </c>
      <c r="K292" s="161">
        <f>H292-F292</f>
        <v>622.5</v>
      </c>
      <c r="L292" s="162">
        <f>K292/F292</f>
        <v>0.26918918918918922</v>
      </c>
      <c r="M292" s="157" t="s">
        <v>593</v>
      </c>
      <c r="N292" s="163">
        <v>45177</v>
      </c>
      <c r="O292" s="37"/>
      <c r="R292" s="37"/>
      <c r="S292" s="55" t="s">
        <v>861</v>
      </c>
      <c r="U292" s="37"/>
      <c r="W292" s="37"/>
      <c r="X292" s="55"/>
      <c r="Z292" s="37"/>
      <c r="AB292" s="37"/>
      <c r="AC292" s="55"/>
      <c r="AE292" s="37"/>
      <c r="AG292" s="37"/>
      <c r="AH292" s="55"/>
      <c r="AJ292" s="37"/>
      <c r="AL292" s="37"/>
      <c r="AM292" s="55"/>
    </row>
    <row r="293" spans="1:39" ht="12.75" customHeight="1">
      <c r="A293" s="185">
        <v>191</v>
      </c>
      <c r="B293" s="186">
        <v>45125</v>
      </c>
      <c r="C293" s="186"/>
      <c r="D293" s="187" t="s">
        <v>203</v>
      </c>
      <c r="E293" s="188" t="s">
        <v>590</v>
      </c>
      <c r="F293" s="158">
        <v>3980</v>
      </c>
      <c r="G293" s="188"/>
      <c r="H293" s="188">
        <v>4895</v>
      </c>
      <c r="I293" s="190">
        <v>4895</v>
      </c>
      <c r="J293" s="160" t="s">
        <v>677</v>
      </c>
      <c r="K293" s="161">
        <f>H293-F293</f>
        <v>915</v>
      </c>
      <c r="L293" s="162">
        <f>K293/F293</f>
        <v>0.22989949748743718</v>
      </c>
      <c r="M293" s="157" t="s">
        <v>593</v>
      </c>
      <c r="N293" s="163">
        <v>45155</v>
      </c>
      <c r="O293" s="37"/>
      <c r="S293" s="55" t="s">
        <v>861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185">
        <v>192</v>
      </c>
      <c r="B294" s="186">
        <v>45145</v>
      </c>
      <c r="C294" s="186"/>
      <c r="D294" s="187" t="s">
        <v>862</v>
      </c>
      <c r="E294" s="188" t="s">
        <v>590</v>
      </c>
      <c r="F294" s="158">
        <v>565</v>
      </c>
      <c r="G294" s="188"/>
      <c r="H294" s="188">
        <v>725</v>
      </c>
      <c r="I294" s="190">
        <v>725</v>
      </c>
      <c r="J294" s="160" t="s">
        <v>677</v>
      </c>
      <c r="K294" s="161">
        <f>H294-F294</f>
        <v>160</v>
      </c>
      <c r="L294" s="162">
        <f>K294/F294</f>
        <v>0.2831858407079646</v>
      </c>
      <c r="M294" s="157" t="s">
        <v>593</v>
      </c>
      <c r="N294" s="163">
        <v>45169</v>
      </c>
      <c r="O294" s="37"/>
      <c r="S294" s="55" t="s">
        <v>861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88">
        <v>193</v>
      </c>
      <c r="B295" s="289">
        <v>45167</v>
      </c>
      <c r="C295" s="289"/>
      <c r="D295" s="290" t="s">
        <v>866</v>
      </c>
      <c r="E295" s="291" t="s">
        <v>590</v>
      </c>
      <c r="F295" s="158">
        <v>700</v>
      </c>
      <c r="G295" s="291"/>
      <c r="H295" s="291">
        <v>950</v>
      </c>
      <c r="I295" s="292">
        <v>950</v>
      </c>
      <c r="J295" s="293" t="s">
        <v>677</v>
      </c>
      <c r="K295" s="161">
        <f>H295-F295</f>
        <v>250</v>
      </c>
      <c r="L295" s="162">
        <f>K295/F295</f>
        <v>0.35714285714285715</v>
      </c>
      <c r="M295" s="157" t="s">
        <v>593</v>
      </c>
      <c r="N295" s="163">
        <v>45261</v>
      </c>
      <c r="O295" s="37"/>
      <c r="S295" s="55" t="s">
        <v>861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0">
        <v>194</v>
      </c>
      <c r="B296" s="211">
        <v>45184</v>
      </c>
      <c r="C296" s="53"/>
      <c r="D296" s="53" t="s">
        <v>541</v>
      </c>
      <c r="E296" s="212" t="s">
        <v>590</v>
      </c>
      <c r="F296" s="51" t="s">
        <v>868</v>
      </c>
      <c r="G296" s="51"/>
      <c r="H296" s="51"/>
      <c r="I296" s="51">
        <v>480</v>
      </c>
      <c r="J296" s="51" t="s">
        <v>591</v>
      </c>
      <c r="K296" s="51"/>
      <c r="L296" s="51"/>
      <c r="M296" s="51"/>
      <c r="N296" s="51"/>
      <c r="O296" s="37"/>
      <c r="S296" s="55" t="s">
        <v>861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10">
        <v>195</v>
      </c>
      <c r="B297" s="211">
        <v>45203</v>
      </c>
      <c r="C297" s="53"/>
      <c r="D297" s="53" t="s">
        <v>176</v>
      </c>
      <c r="E297" s="212" t="s">
        <v>590</v>
      </c>
      <c r="F297" s="51" t="s">
        <v>869</v>
      </c>
      <c r="G297" s="51"/>
      <c r="H297" s="51"/>
      <c r="I297" s="51">
        <v>1198</v>
      </c>
      <c r="J297" s="51" t="s">
        <v>591</v>
      </c>
      <c r="K297" s="51"/>
      <c r="L297" s="51"/>
      <c r="M297" s="51"/>
      <c r="N297" s="51"/>
      <c r="O297" s="37"/>
      <c r="S297" s="55" t="s">
        <v>874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0">
        <v>196</v>
      </c>
      <c r="B298" s="211">
        <v>45216</v>
      </c>
      <c r="C298" s="53"/>
      <c r="D298" s="53" t="s">
        <v>107</v>
      </c>
      <c r="E298" s="212" t="s">
        <v>590</v>
      </c>
      <c r="F298" s="51" t="s">
        <v>870</v>
      </c>
      <c r="G298" s="51"/>
      <c r="H298" s="51"/>
      <c r="I298" s="51">
        <v>6870</v>
      </c>
      <c r="J298" s="51" t="s">
        <v>591</v>
      </c>
      <c r="K298" s="51"/>
      <c r="L298" s="51"/>
      <c r="M298" s="51"/>
      <c r="N298" s="51"/>
      <c r="O298" s="37"/>
      <c r="S298" s="55" t="s">
        <v>874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88">
        <v>197</v>
      </c>
      <c r="B299" s="289">
        <v>45216</v>
      </c>
      <c r="C299" s="289"/>
      <c r="D299" s="290" t="s">
        <v>871</v>
      </c>
      <c r="E299" s="291" t="s">
        <v>590</v>
      </c>
      <c r="F299" s="158">
        <v>1090</v>
      </c>
      <c r="G299" s="291"/>
      <c r="H299" s="291">
        <v>1415</v>
      </c>
      <c r="I299" s="292">
        <v>1415</v>
      </c>
      <c r="J299" s="293" t="s">
        <v>677</v>
      </c>
      <c r="K299" s="161">
        <f>H299-F299</f>
        <v>325</v>
      </c>
      <c r="L299" s="162">
        <f>K299/F299</f>
        <v>0.29816513761467889</v>
      </c>
      <c r="M299" s="157" t="s">
        <v>593</v>
      </c>
      <c r="N299" s="163">
        <v>45282</v>
      </c>
      <c r="O299" s="37"/>
      <c r="S299" s="55" t="s">
        <v>861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88">
        <v>198</v>
      </c>
      <c r="B300" s="289">
        <v>45236</v>
      </c>
      <c r="C300" s="289"/>
      <c r="D300" s="290" t="s">
        <v>876</v>
      </c>
      <c r="E300" s="291" t="s">
        <v>590</v>
      </c>
      <c r="F300" s="158">
        <v>1270</v>
      </c>
      <c r="G300" s="291"/>
      <c r="H300" s="291">
        <v>1613</v>
      </c>
      <c r="I300" s="292">
        <v>1613</v>
      </c>
      <c r="J300" s="293" t="s">
        <v>677</v>
      </c>
      <c r="K300" s="161">
        <f>H300-F300</f>
        <v>343</v>
      </c>
      <c r="L300" s="162">
        <f>K300/F300</f>
        <v>0.27007874015748029</v>
      </c>
      <c r="M300" s="157" t="s">
        <v>593</v>
      </c>
      <c r="N300" s="163">
        <v>45246</v>
      </c>
      <c r="O300" s="37"/>
      <c r="S300" s="55" t="s">
        <v>874</v>
      </c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10">
        <v>199</v>
      </c>
      <c r="B301" s="211">
        <v>45251</v>
      </c>
      <c r="C301" s="53"/>
      <c r="D301" s="53" t="s">
        <v>880</v>
      </c>
      <c r="E301" s="212" t="s">
        <v>590</v>
      </c>
      <c r="F301" s="51" t="s">
        <v>881</v>
      </c>
      <c r="G301" s="51"/>
      <c r="H301" s="51"/>
      <c r="I301" s="51">
        <v>1490</v>
      </c>
      <c r="J301" s="51" t="s">
        <v>591</v>
      </c>
      <c r="K301" s="51"/>
      <c r="L301" s="51"/>
      <c r="M301" s="51"/>
      <c r="N301" s="51"/>
      <c r="O301" s="37"/>
      <c r="S301" s="55" t="s">
        <v>861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10">
        <v>200</v>
      </c>
      <c r="B302" s="211">
        <v>45254</v>
      </c>
      <c r="C302" s="53"/>
      <c r="D302" s="53" t="s">
        <v>876</v>
      </c>
      <c r="E302" s="212" t="s">
        <v>590</v>
      </c>
      <c r="F302" s="51" t="s">
        <v>884</v>
      </c>
      <c r="G302" s="51"/>
      <c r="H302" s="51"/>
      <c r="I302" s="51">
        <v>1806</v>
      </c>
      <c r="J302" s="51" t="s">
        <v>591</v>
      </c>
      <c r="K302" s="51"/>
      <c r="L302" s="51"/>
      <c r="M302" s="51"/>
      <c r="N302" s="51"/>
      <c r="O302" s="37"/>
      <c r="S302" s="55" t="s">
        <v>874</v>
      </c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10">
        <v>201</v>
      </c>
      <c r="B303" s="211">
        <v>45265</v>
      </c>
      <c r="C303" s="53"/>
      <c r="D303" s="227" t="s">
        <v>542</v>
      </c>
      <c r="E303" s="212" t="s">
        <v>590</v>
      </c>
      <c r="F303" s="51" t="s">
        <v>891</v>
      </c>
      <c r="G303" s="51"/>
      <c r="I303" s="51">
        <v>558</v>
      </c>
      <c r="J303" s="51" t="s">
        <v>591</v>
      </c>
      <c r="K303" s="51"/>
      <c r="L303" s="51"/>
      <c r="M303" s="51"/>
      <c r="N303" s="51"/>
      <c r="O303" s="37"/>
      <c r="S303" s="55" t="s">
        <v>861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0">
        <v>202</v>
      </c>
      <c r="B304" s="211">
        <v>45272</v>
      </c>
      <c r="C304" s="53"/>
      <c r="D304" s="53" t="s">
        <v>895</v>
      </c>
      <c r="E304" s="212" t="s">
        <v>590</v>
      </c>
      <c r="F304" s="51" t="s">
        <v>896</v>
      </c>
      <c r="G304" s="51"/>
      <c r="H304" s="51"/>
      <c r="I304" s="51">
        <v>5512</v>
      </c>
      <c r="J304" s="51" t="s">
        <v>591</v>
      </c>
      <c r="K304" s="51"/>
      <c r="L304" s="51"/>
      <c r="M304" s="51"/>
      <c r="N304" s="51"/>
      <c r="O304" s="37"/>
      <c r="S304" s="55" t="s">
        <v>874</v>
      </c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210">
        <v>203</v>
      </c>
      <c r="B305" s="211">
        <v>45292</v>
      </c>
      <c r="C305" s="53"/>
      <c r="D305" s="53" t="s">
        <v>314</v>
      </c>
      <c r="E305" s="212" t="s">
        <v>590</v>
      </c>
      <c r="F305" s="51" t="s">
        <v>915</v>
      </c>
      <c r="G305" s="51"/>
      <c r="H305" s="51"/>
      <c r="I305" s="51">
        <v>4909</v>
      </c>
      <c r="J305" s="51" t="s">
        <v>591</v>
      </c>
      <c r="K305" s="51"/>
      <c r="L305" s="51"/>
      <c r="M305" s="51"/>
      <c r="N305" s="51"/>
      <c r="O305" s="37"/>
      <c r="S305" s="55"/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A306" s="210">
        <v>204</v>
      </c>
      <c r="B306" s="211">
        <v>45294</v>
      </c>
      <c r="C306" s="53"/>
      <c r="D306" s="53" t="s">
        <v>540</v>
      </c>
      <c r="E306" s="212" t="s">
        <v>590</v>
      </c>
      <c r="F306" s="51" t="s">
        <v>927</v>
      </c>
      <c r="G306" s="51"/>
      <c r="H306" s="51"/>
      <c r="I306" s="51">
        <v>1080</v>
      </c>
      <c r="J306" s="51" t="s">
        <v>591</v>
      </c>
      <c r="K306" s="51"/>
      <c r="L306" s="51"/>
      <c r="M306" s="51"/>
      <c r="N306" s="51"/>
      <c r="O306" s="37"/>
      <c r="S306" s="55"/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53"/>
      <c r="B307" s="53"/>
      <c r="C307" s="53"/>
      <c r="D307" s="53"/>
      <c r="E307" s="53"/>
      <c r="F307" s="51"/>
      <c r="G307" s="51"/>
      <c r="H307" s="51"/>
      <c r="I307" s="51"/>
      <c r="J307" s="31"/>
      <c r="K307" s="51"/>
      <c r="L307" s="51"/>
      <c r="M307" s="51"/>
      <c r="N307" s="53"/>
      <c r="O307" s="37"/>
      <c r="S307" s="55"/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B308" s="213" t="s">
        <v>837</v>
      </c>
      <c r="F308" s="55"/>
      <c r="G308" s="55"/>
      <c r="H308" s="55"/>
      <c r="I308" s="55"/>
      <c r="J308" s="37"/>
      <c r="K308" s="55"/>
      <c r="L308" s="55"/>
      <c r="M308" s="55"/>
      <c r="O308" s="37"/>
      <c r="S308" s="55"/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A309" s="214"/>
      <c r="F309" s="55"/>
      <c r="G309" s="55"/>
      <c r="H309" s="55"/>
      <c r="I309" s="55"/>
      <c r="J309" s="37"/>
      <c r="K309" s="55"/>
      <c r="L309" s="55"/>
      <c r="M309" s="55"/>
      <c r="O309" s="37"/>
      <c r="S309" s="55"/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214"/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39" ht="12.75" customHeight="1">
      <c r="A311" s="51"/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3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3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3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3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3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</sheetData>
  <autoFilter ref="S1:S307" xr:uid="{00000000-0009-0000-0000-000005000000}"/>
  <mergeCells count="29">
    <mergeCell ref="M62:M63"/>
    <mergeCell ref="O62:O63"/>
    <mergeCell ref="P62:P63"/>
    <mergeCell ref="A69:A70"/>
    <mergeCell ref="B69:B70"/>
    <mergeCell ref="J69:J70"/>
    <mergeCell ref="J62:J63"/>
    <mergeCell ref="A62:A63"/>
    <mergeCell ref="B62:B63"/>
    <mergeCell ref="M69:M70"/>
    <mergeCell ref="O69:O70"/>
    <mergeCell ref="P69:P70"/>
    <mergeCell ref="O72:O73"/>
    <mergeCell ref="M72:M73"/>
    <mergeCell ref="A75:A76"/>
    <mergeCell ref="B75:B76"/>
    <mergeCell ref="P75:P76"/>
    <mergeCell ref="J75:J76"/>
    <mergeCell ref="A72:A73"/>
    <mergeCell ref="B72:B73"/>
    <mergeCell ref="J72:J73"/>
    <mergeCell ref="P72:P73"/>
    <mergeCell ref="O75:O76"/>
    <mergeCell ref="M79:M80"/>
    <mergeCell ref="J79:J80"/>
    <mergeCell ref="P79:P80"/>
    <mergeCell ref="A79:A80"/>
    <mergeCell ref="B79:B80"/>
    <mergeCell ref="O79:O80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3 K71 K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2024-01-22T11:57:02Z</dcterms:modified>
</cp:coreProperties>
</file>