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41DF997D-DA75-479B-8B59-8CEF1E05EC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F&amp;O)'!$R$1:$R$316</definedName>
  </definedNames>
  <calcPr calcId="191029"/>
</workbook>
</file>

<file path=xl/calcChain.xml><?xml version="1.0" encoding="utf-8"?>
<calcChain xmlns="http://schemas.openxmlformats.org/spreadsheetml/2006/main">
  <c r="K94" i="6" l="1"/>
  <c r="M94" i="6" s="1"/>
  <c r="L63" i="6"/>
  <c r="K63" i="6"/>
  <c r="L62" i="6"/>
  <c r="K62" i="6"/>
  <c r="P25" i="6"/>
  <c r="P24" i="6"/>
  <c r="L60" i="6"/>
  <c r="K60" i="6"/>
  <c r="L61" i="6"/>
  <c r="K61" i="6"/>
  <c r="M63" i="6" l="1"/>
  <c r="M62" i="6"/>
  <c r="M60" i="6"/>
  <c r="M61" i="6"/>
  <c r="K93" i="6" l="1"/>
  <c r="M93" i="6" s="1"/>
  <c r="K92" i="6"/>
  <c r="M92" i="6" s="1"/>
  <c r="L59" i="6" l="1"/>
  <c r="K59" i="6"/>
  <c r="M59" i="6" l="1"/>
  <c r="L10" i="6"/>
  <c r="K10" i="6"/>
  <c r="M10" i="6" s="1"/>
  <c r="L54" i="6"/>
  <c r="K54" i="6"/>
  <c r="L56" i="6"/>
  <c r="K56" i="6"/>
  <c r="M56" i="6" s="1"/>
  <c r="L57" i="6"/>
  <c r="K57" i="6"/>
  <c r="M54" i="6" l="1"/>
  <c r="M57" i="6"/>
  <c r="L12" i="6"/>
  <c r="K12" i="6"/>
  <c r="P23" i="6"/>
  <c r="L55" i="6"/>
  <c r="K55" i="6"/>
  <c r="M55" i="6" s="1"/>
  <c r="M12" i="6" l="1"/>
  <c r="K89" i="6"/>
  <c r="M89" i="6" s="1"/>
  <c r="K88" i="6" l="1"/>
  <c r="K87" i="6"/>
  <c r="L53" i="6"/>
  <c r="K53" i="6"/>
  <c r="L52" i="6"/>
  <c r="K52" i="6"/>
  <c r="M53" i="6" l="1"/>
  <c r="M52" i="6"/>
  <c r="K86" i="6" l="1"/>
  <c r="K85" i="6"/>
  <c r="K51" i="6"/>
  <c r="L51" i="6"/>
  <c r="L45" i="6"/>
  <c r="K45" i="6"/>
  <c r="L50" i="6"/>
  <c r="K50" i="6"/>
  <c r="K83" i="6"/>
  <c r="K82" i="6"/>
  <c r="K84" i="6"/>
  <c r="M84" i="6" s="1"/>
  <c r="P22" i="6"/>
  <c r="P21" i="6"/>
  <c r="K81" i="6"/>
  <c r="K80" i="6"/>
  <c r="K79" i="6"/>
  <c r="K78" i="6"/>
  <c r="L48" i="6"/>
  <c r="K48" i="6"/>
  <c r="L49" i="6"/>
  <c r="K49" i="6"/>
  <c r="M49" i="6" s="1"/>
  <c r="M51" i="6" l="1"/>
  <c r="M50" i="6"/>
  <c r="M45" i="6"/>
  <c r="M48" i="6"/>
  <c r="L46" i="6"/>
  <c r="K46" i="6" l="1"/>
  <c r="L44" i="6"/>
  <c r="K44" i="6"/>
  <c r="L41" i="6"/>
  <c r="K41" i="6"/>
  <c r="M44" i="6" l="1"/>
  <c r="M46" i="6"/>
  <c r="M41" i="6"/>
  <c r="L47" i="6" l="1"/>
  <c r="K47" i="6"/>
  <c r="M47" i="6" l="1"/>
  <c r="L43" i="6"/>
  <c r="K43" i="6"/>
  <c r="L42" i="6"/>
  <c r="K42" i="6"/>
  <c r="L13" i="6"/>
  <c r="K13" i="6"/>
  <c r="L40" i="6"/>
  <c r="K40" i="6"/>
  <c r="L39" i="6"/>
  <c r="K39" i="6"/>
  <c r="M43" i="6" l="1"/>
  <c r="M42" i="6"/>
  <c r="M13" i="6"/>
  <c r="M40" i="6"/>
  <c r="M39" i="6"/>
  <c r="K74" i="6"/>
  <c r="K75" i="6"/>
  <c r="K73" i="6" l="1"/>
  <c r="K71" i="6"/>
  <c r="K70" i="6"/>
  <c r="K77" i="6"/>
  <c r="K76" i="6"/>
  <c r="K72" i="6"/>
  <c r="L19" i="6"/>
  <c r="K19" i="6"/>
  <c r="M19" i="6" l="1"/>
  <c r="P18" i="6"/>
  <c r="P17" i="6" l="1"/>
  <c r="P16" i="6" l="1"/>
  <c r="P14" i="6" l="1"/>
  <c r="P15" i="6"/>
  <c r="P11" i="6" l="1"/>
  <c r="K307" i="6" l="1"/>
  <c r="L307" i="6" s="1"/>
  <c r="K301" i="6"/>
  <c r="L301" i="6" s="1"/>
  <c r="L38" i="6" l="1"/>
  <c r="K38" i="6"/>
  <c r="M38" i="6" l="1"/>
  <c r="K309" i="6" l="1"/>
  <c r="L309" i="6" s="1"/>
  <c r="K297" i="6" l="1"/>
  <c r="L297" i="6" s="1"/>
  <c r="K298" i="6" l="1"/>
  <c r="L298" i="6" s="1"/>
  <c r="K291" i="6"/>
  <c r="L291" i="6" s="1"/>
  <c r="K308" i="6" l="1"/>
  <c r="L308" i="6" s="1"/>
  <c r="K302" i="6"/>
  <c r="L302" i="6" s="1"/>
  <c r="K304" i="6" l="1"/>
  <c r="L304" i="6" s="1"/>
  <c r="L6" i="2" l="1"/>
  <c r="K6" i="3"/>
  <c r="D7" i="5" l="1"/>
  <c r="M7" i="6"/>
  <c r="K299" i="6" l="1"/>
  <c r="L299" i="6" s="1"/>
  <c r="K296" i="6" l="1"/>
  <c r="L296" i="6" s="1"/>
  <c r="K300" i="6" l="1"/>
  <c r="L300" i="6" s="1"/>
  <c r="K295" i="6"/>
  <c r="L295" i="6" s="1"/>
  <c r="K294" i="6"/>
  <c r="L294" i="6" s="1"/>
  <c r="K292" i="6"/>
  <c r="L292" i="6" s="1"/>
  <c r="H290" i="6"/>
  <c r="K290" i="6" s="1"/>
  <c r="L290" i="6" s="1"/>
  <c r="K289" i="6"/>
  <c r="L289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F252" i="6"/>
  <c r="K252" i="6" s="1"/>
  <c r="L252" i="6" s="1"/>
  <c r="F251" i="6"/>
  <c r="K251" i="6" s="1"/>
  <c r="L251" i="6" s="1"/>
  <c r="K250" i="6"/>
  <c r="L250" i="6" s="1"/>
  <c r="F249" i="6"/>
  <c r="K249" i="6" s="1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1" i="6"/>
  <c r="L231" i="6" s="1"/>
  <c r="K230" i="6"/>
  <c r="L230" i="6" s="1"/>
  <c r="F229" i="6"/>
  <c r="K229" i="6" s="1"/>
  <c r="L229" i="6" s="1"/>
  <c r="K228" i="6"/>
  <c r="L228" i="6" s="1"/>
  <c r="K225" i="6"/>
  <c r="L225" i="6" s="1"/>
  <c r="K224" i="6"/>
  <c r="L224" i="6" s="1"/>
  <c r="K223" i="6"/>
  <c r="L223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3" i="6"/>
  <c r="L203" i="6" s="1"/>
  <c r="K201" i="6"/>
  <c r="L201" i="6" s="1"/>
  <c r="K199" i="6"/>
  <c r="L199" i="6" s="1"/>
  <c r="K197" i="6"/>
  <c r="L197" i="6" s="1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L183" i="6" s="1"/>
  <c r="K182" i="6"/>
  <c r="L182" i="6" s="1"/>
  <c r="F181" i="6"/>
  <c r="K181" i="6" s="1"/>
  <c r="L181" i="6" s="1"/>
  <c r="H180" i="6"/>
  <c r="K180" i="6" s="1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H146" i="6"/>
  <c r="K146" i="6" s="1"/>
  <c r="L146" i="6" s="1"/>
  <c r="F145" i="6"/>
  <c r="K145" i="6" s="1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6" i="4"/>
</calcChain>
</file>

<file path=xl/sharedStrings.xml><?xml version="1.0" encoding="utf-8"?>
<sst xmlns="http://schemas.openxmlformats.org/spreadsheetml/2006/main" count="3501" uniqueCount="1246">
  <si>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</si>
  <si>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</si>
  <si>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</si>
  <si>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</si>
  <si>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</si>
  <si>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</si>
  <si>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</si>
  <si>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</si>
  <si>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</si>
  <si>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</si>
  <si>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</si>
  <si>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</si>
  <si>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</si>
  <si>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</si>
  <si>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</si>
  <si>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</si>
  <si>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</si>
  <si>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</si>
  <si>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</si>
  <si>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</si>
  <si>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</si>
  <si>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</si>
  <si>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</si>
  <si>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</si>
  <si>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</si>
  <si>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</si>
  <si>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</si>
  <si>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</si>
  <si>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</si>
  <si>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</si>
  <si>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</si>
  <si>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</si>
  <si>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</si>
  <si>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</si>
  <si>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</si>
  <si>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</si>
  <si>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</si>
  <si>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</si>
  <si>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</si>
  <si>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</si>
  <si>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</si>
  <si>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</si>
  <si>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</si>
  <si>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</si>
  <si>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</si>
  <si>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</si>
  <si>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</si>
  <si>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</si>
  <si>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</si>
  <si>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</si>
  <si>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</si>
  <si>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</si>
  <si>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</si>
  <si>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</si>
  <si>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</si>
  <si>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</si>
  <si>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</si>
  <si>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</si>
  <si>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</si>
  <si>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</si>
  <si>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</si>
  <si>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</si>
  <si>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</si>
  <si>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</si>
  <si>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</si>
  <si>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</si>
  <si>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</si>
  <si>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</si>
  <si>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</si>
  <si>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</si>
  <si>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</si>
  <si>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</si>
  <si>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</si>
  <si>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</si>
  <si>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</si>
  <si>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</si>
  <si>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</si>
  <si>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</si>
  <si>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</si>
  <si>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</si>
  <si>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</si>
  <si>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</si>
  <si>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</si>
  <si>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</si>
  <si>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</si>
  <si>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</si>
  <si>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</si>
  <si>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</si>
  <si>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</si>
  <si>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</si>
  <si>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</si>
  <si>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</si>
  <si>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</si>
  <si>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</si>
  <si>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</si>
  <si>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</si>
  <si>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</si>
  <si>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</si>
  <si>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</si>
  <si>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</si>
  <si>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</si>
  <si>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</si>
  <si>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</si>
  <si>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</si>
  <si>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</si>
  <si>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</si>
  <si>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</si>
  <si>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</si>
  <si>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</si>
  <si>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</si>
  <si>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</si>
  <si>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</si>
  <si>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</si>
  <si>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</si>
  <si>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</si>
  <si>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</si>
  <si>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</si>
  <si>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</si>
  <si>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</si>
  <si>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</si>
  <si>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</si>
  <si>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</si>
  <si>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</si>
  <si>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</si>
  <si>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</si>
  <si>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</si>
  <si>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</si>
  <si>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</si>
  <si>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</si>
  <si>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</si>
  <si>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</si>
  <si>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</si>
  <si>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</si>
  <si>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</si>
  <si>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</si>
  <si>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</si>
  <si>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</si>
  <si>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</si>
  <si>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</si>
  <si>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</si>
  <si>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</si>
  <si>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</si>
  <si>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</si>
  <si>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</si>
  <si>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</si>
  <si>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</si>
  <si>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</si>
  <si>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</si>
  <si>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</si>
  <si>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</si>
  <si>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</si>
  <si>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</si>
  <si>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</si>
  <si>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</si>
  <si>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</si>
  <si>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</si>
  <si>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</si>
  <si>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</si>
  <si>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</si>
  <si>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</si>
  <si>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</si>
  <si>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</si>
  <si>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</si>
  <si>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</si>
  <si>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</si>
  <si>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</si>
  <si>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</si>
  <si>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</si>
  <si>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</si>
  <si>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</si>
  <si>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</si>
  <si>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</si>
  <si>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</si>
  <si>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</si>
  <si>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</si>
  <si>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</si>
  <si>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</si>
  <si>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</si>
  <si>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</si>
  <si>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</si>
  <si>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</si>
  <si>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</si>
  <si>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</si>
  <si>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</si>
  <si>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</si>
  <si>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</si>
  <si>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</si>
  <si>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</si>
  <si>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</si>
  <si>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</si>
  <si>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</si>
  <si>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</si>
  <si>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</si>
  <si>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</si>
  <si>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</si>
  <si>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</si>
  <si>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</si>
  <si>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</si>
  <si>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</si>
  <si>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</si>
  <si>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</si>
  <si>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</si>
  <si>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</si>
  <si>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</si>
  <si>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</si>
  <si>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</si>
  <si>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</si>
  <si>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</si>
  <si>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</si>
  <si>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</si>
  <si>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</si>
  <si>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</si>
  <si>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</si>
  <si>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</si>
  <si>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</si>
  <si>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</si>
  <si>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</si>
  <si>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</si>
  <si>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</si>
  <si>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</si>
  <si>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</si>
  <si>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</si>
  <si>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</si>
  <si>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</si>
  <si>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</si>
  <si>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</si>
  <si>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</si>
  <si>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</si>
  <si>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</si>
  <si>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</si>
  <si>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</si>
  <si>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</si>
  <si>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</si>
  <si>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</si>
  <si>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</si>
  <si>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</si>
  <si>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</si>
  <si>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</si>
  <si>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</si>
  <si>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</si>
  <si>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</si>
  <si>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</si>
  <si>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</si>
  <si>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</si>
  <si>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</si>
  <si>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</si>
  <si>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</si>
  <si>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</si>
  <si>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</si>
  <si>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</si>
  <si>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</si>
  <si>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</si>
  <si>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</si>
  <si>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</si>
  <si>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</si>
  <si>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</si>
  <si>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</si>
  <si>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</si>
  <si>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</si>
  <si>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</si>
  <si>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</si>
  <si>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</si>
  <si>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</si>
  <si>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</si>
  <si>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</si>
  <si>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</si>
  <si>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</si>
  <si>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</si>
  <si>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</si>
  <si>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</si>
  <si>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</si>
  <si>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</si>
  <si>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</si>
  <si>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</si>
  <si>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</si>
  <si>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</si>
  <si>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</si>
  <si>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</si>
  <si>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</si>
  <si>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</si>
  <si>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</si>
  <si>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</si>
  <si>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</si>
  <si>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</si>
  <si>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</si>
  <si>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</si>
  <si>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</si>
  <si>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</si>
  <si>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</si>
  <si>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</si>
  <si>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</si>
  <si>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</si>
  <si>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</si>
  <si>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</si>
  <si>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</si>
  <si>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</si>
  <si>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</si>
  <si>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</si>
  <si>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</si>
  <si>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</si>
  <si>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</si>
  <si>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</si>
  <si>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</si>
  <si>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</si>
  <si>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</si>
  <si>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</si>
  <si>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</si>
  <si>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</si>
  <si>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</si>
  <si>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</si>
  <si>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</si>
  <si>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</si>
  <si>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</si>
  <si>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</si>
  <si>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</si>
  <si>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</si>
  <si>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</si>
  <si>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</si>
  <si>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</si>
  <si>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</si>
  <si>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</si>
  <si>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</si>
  <si>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</si>
  <si>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</si>
  <si>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</si>
  <si>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</si>
  <si>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</si>
  <si>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</si>
  <si>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</si>
  <si>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</si>
  <si>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</si>
  <si>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</si>
  <si>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</si>
  <si>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</si>
  <si>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</si>
  <si>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</si>
  <si>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</si>
  <si>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</si>
  <si>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</si>
  <si>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</si>
  <si>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</si>
  <si>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</si>
  <si>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</si>
  <si>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</si>
  <si>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</si>
  <si>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</si>
  <si>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</si>
  <si>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</si>
  <si>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</si>
  <si>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</si>
  <si>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</si>
  <si>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</si>
  <si>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</si>
  <si>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</si>
  <si>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</si>
  <si>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</si>
  <si>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</si>
  <si>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</si>
  <si>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</si>
  <si>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</si>
  <si>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</si>
  <si>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</si>
  <si>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</si>
  <si>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</si>
  <si>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</si>
  <si>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</si>
  <si>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</si>
  <si>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</si>
  <si>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</si>
  <si>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</si>
  <si>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</si>
  <si>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</si>
  <si>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</si>
  <si>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</si>
  <si>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</si>
  <si>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</si>
  <si>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</si>
  <si>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</si>
  <si>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</si>
  <si>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</si>
  <si>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</si>
  <si>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</si>
  <si>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</si>
  <si>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</si>
  <si>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</si>
  <si>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</si>
  <si>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</si>
  <si>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</si>
  <si>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</si>
  <si>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</si>
  <si>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</si>
  <si>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</si>
  <si>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</si>
  <si>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</si>
  <si>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</si>
  <si>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</si>
  <si>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</si>
  <si>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</si>
  <si>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</si>
  <si>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</si>
  <si>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</si>
  <si>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</si>
  <si>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</si>
  <si>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</si>
  <si>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</si>
  <si>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</si>
  <si>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</si>
  <si>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</si>
  <si>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</si>
  <si>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</si>
  <si>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</si>
  <si>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</si>
  <si>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</si>
  <si>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</si>
  <si>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</si>
  <si>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</si>
  <si>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</si>
  <si>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</si>
  <si>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</si>
  <si>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</si>
  <si>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</si>
  <si>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</si>
  <si>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</si>
  <si>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</si>
  <si>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</si>
  <si>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</si>
  <si>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</si>
  <si>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</si>
  <si>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</si>
  <si>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</si>
  <si>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</si>
  <si>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</si>
  <si>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</si>
  <si>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</si>
  <si>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</si>
  <si>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</si>
  <si>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</si>
  <si>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</si>
  <si>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</si>
  <si>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</si>
  <si>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</si>
  <si>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</si>
  <si>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</si>
  <si>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</si>
  <si>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</si>
  <si>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</si>
  <si>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</si>
  <si>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</si>
  <si>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</si>
  <si>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</si>
  <si>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</si>
  <si>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</si>
  <si>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</si>
  <si>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</si>
  <si>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</si>
  <si>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</si>
  <si>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</si>
  <si>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</si>
  <si>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</si>
  <si>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</si>
  <si>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</si>
  <si>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</si>
  <si>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</si>
  <si>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</si>
  <si>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</si>
  <si>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</si>
  <si>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</si>
  <si>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</si>
  <si>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</si>
  <si>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</si>
  <si>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</si>
  <si>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</si>
  <si>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</si>
  <si>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</si>
  <si>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</si>
  <si>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</si>
  <si>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</si>
  <si>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</si>
  <si>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</si>
  <si>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</si>
  <si>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</si>
  <si>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</si>
  <si>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</si>
  <si>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</si>
  <si>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</si>
  <si>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</si>
  <si>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</si>
  <si>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</si>
  <si>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</si>
  <si>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</si>
  <si>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</si>
  <si>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</si>
  <si>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</si>
  <si>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</si>
  <si>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</si>
  <si>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</si>
  <si>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</si>
  <si>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</si>
  <si>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</si>
  <si>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</si>
  <si>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</si>
  <si>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</si>
  <si>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</si>
  <si>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</si>
  <si>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</si>
  <si>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</si>
  <si>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</si>
  <si>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</si>
  <si>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</si>
  <si>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</si>
  <si>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</si>
  <si>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</si>
  <si>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</si>
  <si>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</si>
  <si>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</si>
  <si>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</si>
  <si>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</si>
  <si>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</si>
  <si>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</si>
  <si>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</si>
  <si>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</si>
  <si>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</si>
  <si>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</si>
  <si>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</si>
  <si>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</si>
  <si>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</si>
  <si>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</si>
  <si>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</si>
  <si>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</si>
  <si>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</si>
  <si>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</si>
  <si>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</si>
  <si>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</si>
  <si>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</si>
  <si>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</si>
  <si>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</si>
  <si>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</si>
  <si>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</si>
  <si>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</si>
  <si>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</si>
  <si>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</si>
  <si>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</si>
  <si>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</si>
  <si>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</si>
  <si>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</si>
  <si>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</si>
  <si>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</si>
  <si>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</si>
  <si>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</si>
  <si>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</si>
  <si>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</si>
  <si>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</si>
  <si>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</si>
  <si>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</si>
  <si>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</si>
  <si>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</si>
  <si>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</si>
  <si>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</si>
  <si>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</si>
  <si>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</si>
  <si>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</si>
  <si>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</si>
  <si>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</si>
  <si>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</si>
  <si>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</si>
  <si>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</si>
  <si>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</si>
  <si>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</si>
  <si>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</si>
  <si>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</si>
  <si>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</si>
  <si>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</si>
  <si>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</si>
  <si>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</si>
  <si>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</si>
  <si>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</si>
  <si>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</si>
  <si>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</si>
  <si>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</si>
  <si>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</si>
  <si>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</si>
  <si>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</si>
  <si>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</si>
  <si>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</si>
  <si>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</si>
  <si>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</si>
  <si>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</si>
  <si>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</si>
  <si>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</si>
  <si>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</si>
  <si>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</si>
  <si>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</si>
  <si>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</si>
  <si>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</si>
  <si>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</si>
  <si>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</si>
  <si>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</si>
  <si>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</si>
  <si>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</si>
  <si>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</si>
  <si>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</si>
  <si>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</si>
  <si>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</si>
  <si>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</si>
  <si>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</si>
  <si>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</si>
  <si>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</si>
  <si>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</si>
  <si>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</si>
  <si>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</si>
  <si>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</si>
  <si>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</si>
  <si>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</si>
  <si>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</si>
  <si>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</si>
  <si>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</si>
  <si>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</si>
  <si>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</si>
  <si>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</si>
  <si>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</si>
  <si>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</si>
  <si>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</si>
  <si>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</si>
  <si>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</si>
  <si>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</si>
  <si>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</si>
  <si>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</si>
  <si>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</si>
  <si>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</si>
  <si>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</si>
  <si>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</si>
  <si>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</si>
  <si>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</si>
  <si>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</si>
  <si>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</si>
  <si>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</si>
  <si>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</si>
  <si>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</si>
  <si>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</si>
  <si>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</si>
  <si>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</si>
  <si>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</si>
  <si>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</si>
  <si>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</si>
  <si>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</si>
  <si>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</si>
  <si>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</si>
  <si>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</si>
  <si>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</si>
  <si>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</si>
  <si>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</si>
  <si>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</si>
  <si>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</si>
  <si>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</si>
  <si>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</si>
  <si>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</si>
  <si>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</si>
  <si>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</si>
  <si>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</si>
  <si>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</si>
  <si>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</si>
  <si>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</si>
  <si>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</si>
  <si>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</si>
  <si>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</si>
  <si>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</si>
  <si>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</si>
  <si>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</si>
  <si>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</si>
  <si>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</si>
  <si>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</si>
  <si>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</si>
  <si>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</si>
  <si>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</si>
  <si>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</si>
  <si>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</si>
  <si>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</si>
  <si>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</si>
  <si>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</si>
  <si>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</si>
  <si>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</si>
  <si>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</si>
  <si>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</si>
  <si>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</si>
  <si>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</si>
  <si>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</si>
  <si>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</si>
  <si>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</si>
  <si>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</si>
  <si>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</si>
  <si>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</si>
  <si>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</si>
  <si>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</si>
  <si>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</si>
  <si>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</si>
  <si>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</si>
  <si>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</si>
  <si>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</si>
  <si>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</si>
  <si>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</si>
  <si>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</si>
  <si>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</si>
  <si>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</si>
  <si>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</si>
  <si>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</si>
  <si>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</si>
  <si>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</si>
  <si>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</si>
  <si>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</si>
  <si>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</si>
  <si>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</si>
  <si>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</si>
  <si>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</si>
  <si>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</si>
  <si>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</si>
  <si>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</si>
  <si>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</si>
  <si>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</si>
  <si>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</si>
  <si>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</si>
  <si>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</si>
  <si>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</si>
  <si>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</si>
  <si>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</si>
  <si>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</si>
  <si>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</si>
  <si>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</si>
  <si>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</si>
  <si>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</si>
  <si>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</si>
  <si>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</si>
  <si>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</si>
  <si>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</si>
  <si>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</si>
  <si>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</si>
  <si>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</si>
  <si>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</si>
  <si>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</si>
  <si>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</si>
  <si>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</si>
  <si>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</si>
  <si>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</si>
  <si>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</si>
  <si>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</si>
  <si>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</si>
  <si>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</si>
  <si>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</si>
  <si>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</si>
  <si>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</si>
  <si>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</si>
  <si>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</si>
  <si>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</si>
  <si>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</si>
  <si>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</si>
  <si>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</si>
  <si>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</si>
  <si>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</si>
  <si>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</si>
  <si>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</si>
  <si>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</si>
  <si>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</si>
  <si>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</si>
  <si>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</si>
  <si>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</si>
  <si>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</si>
  <si>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</si>
  <si>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</si>
  <si>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</si>
  <si>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</si>
  <si>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</si>
  <si>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</si>
  <si>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</si>
  <si>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</si>
  <si>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</si>
  <si>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</si>
  <si>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</si>
  <si>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</si>
  <si>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</si>
  <si>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</si>
  <si>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</si>
  <si>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</si>
  <si>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</si>
  <si>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</si>
  <si>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</si>
  <si>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</si>
  <si>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</si>
  <si>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</si>
  <si>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</si>
  <si>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</si>
  <si>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</si>
  <si>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</si>
  <si>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</si>
  <si>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</si>
  <si>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</si>
  <si>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</si>
  <si>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</si>
  <si>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</si>
  <si>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</si>
  <si>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</si>
  <si>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</si>
  <si>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</si>
  <si>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</si>
  <si>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</si>
  <si>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</si>
  <si>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</si>
  <si>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</si>
  <si>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</si>
  <si>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</si>
  <si>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</si>
  <si>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</si>
  <si>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</si>
  <si>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</si>
  <si>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</si>
  <si>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</si>
  <si>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</si>
  <si>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</si>
  <si>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</si>
  <si>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</si>
  <si>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</si>
  <si>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</si>
  <si>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</si>
  <si>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</si>
  <si>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</si>
  <si>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</si>
  <si>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</si>
  <si>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</si>
  <si>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</si>
  <si>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</si>
  <si>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</si>
  <si>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</si>
  <si>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</si>
  <si>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</si>
  <si>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</si>
  <si>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</si>
  <si>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</si>
  <si>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</si>
  <si>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</si>
  <si>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</si>
  <si>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</si>
  <si>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</si>
  <si>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</si>
  <si>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</si>
  <si>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</si>
  <si>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</si>
  <si>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</si>
  <si>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</si>
  <si>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</si>
  <si>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</si>
  <si>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</si>
  <si>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</si>
  <si>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</si>
  <si>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</si>
  <si>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</si>
  <si>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</si>
  <si>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</si>
  <si>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</si>
  <si>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</si>
  <si>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</si>
  <si>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</si>
  <si>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</si>
  <si>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</si>
  <si>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</si>
  <si>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</si>
  <si>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</si>
  <si>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</si>
  <si>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</si>
  <si>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</si>
  <si>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</si>
  <si>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</si>
  <si>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</si>
  <si>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</si>
  <si>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</si>
  <si>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</si>
  <si>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</si>
  <si>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</si>
  <si>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</si>
  <si>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</si>
  <si>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</si>
  <si>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</si>
  <si>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</si>
  <si>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</si>
  <si>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</si>
  <si>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</si>
  <si>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</si>
  <si>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</si>
  <si>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</si>
  <si>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</si>
  <si>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</si>
  <si>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</si>
  <si>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</si>
  <si>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</si>
  <si>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</si>
  <si>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</si>
  <si>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</si>
  <si>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</si>
  <si>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</si>
  <si>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</si>
  <si>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</si>
  <si>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</si>
  <si>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</si>
  <si>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</si>
  <si>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</si>
  <si>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</si>
  <si>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</si>
  <si>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</si>
  <si>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</si>
  <si>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</si>
  <si>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</si>
  <si>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</si>
  <si>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</si>
  <si>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</si>
  <si>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</si>
  <si>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</si>
  <si>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</si>
  <si>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</si>
  <si>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</si>
  <si>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</si>
  <si>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</si>
  <si>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</si>
  <si>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</si>
  <si>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</si>
  <si>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</si>
  <si>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</si>
  <si>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</si>
  <si>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</si>
  <si>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</si>
  <si>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</si>
  <si>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</si>
  <si>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</si>
  <si>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</si>
  <si>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</si>
  <si>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</si>
  <si>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</si>
  <si>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</si>
  <si>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</si>
  <si>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</si>
  <si>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</si>
  <si>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</si>
  <si>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</si>
  <si>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</si>
  <si>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</si>
  <si>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</si>
  <si>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</si>
  <si>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</si>
  <si>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</si>
  <si>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</si>
  <si>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</si>
  <si>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</si>
  <si>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</si>
  <si>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</si>
  <si>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</si>
  <si>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</si>
  <si>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</si>
  <si>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</si>
  <si>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</si>
  <si>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</si>
  <si>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</si>
  <si>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</si>
  <si>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</si>
  <si>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</si>
  <si>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</si>
  <si>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</si>
  <si>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</si>
  <si>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</si>
  <si>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</si>
  <si>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</si>
  <si>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</si>
  <si>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</si>
  <si>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</si>
  <si>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</si>
  <si>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</si>
  <si>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</si>
  <si>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</si>
  <si>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</si>
  <si>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</si>
  <si>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</si>
  <si>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</si>
  <si>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</si>
  <si>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</si>
  <si>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</si>
  <si>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</si>
  <si>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</si>
  <si>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</si>
  <si>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</si>
  <si>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</si>
  <si>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</si>
  <si>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</si>
  <si>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HRTI PRIVATE LIMITED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</si>
  <si>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</si>
  <si>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</si>
  <si>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</si>
  <si>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</si>
  <si>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</si>
  <si>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</si>
  <si>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</si>
  <si>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IFL</t>
  </si>
  <si>
    <t>CHANDAN CHAURASIYA</t>
  </si>
  <si>
    <t>HITECH</t>
  </si>
  <si>
    <t>Hi-Tech Pipes Limited</t>
  </si>
  <si>
    <t>Loss of Rs 22/-</t>
  </si>
  <si>
    <t>397-398</t>
  </si>
  <si>
    <t>Profit of Rs.1.25/-</t>
  </si>
  <si>
    <t>Profit of Rs.10.5/-</t>
  </si>
  <si>
    <t>Loss of Rs.178/-</t>
  </si>
  <si>
    <t>Accu &lt;&gt;</t>
  </si>
  <si>
    <t>IPCALAB OCT FUT</t>
  </si>
  <si>
    <t>974-990</t>
  </si>
  <si>
    <t>GCMSECU</t>
  </si>
  <si>
    <t>SBLI</t>
  </si>
  <si>
    <t>MANSI SHARE AND STOCK ADVISORS PVT LTD</t>
  </si>
  <si>
    <t>5400-5450</t>
  </si>
  <si>
    <t>CAPLIPOINT</t>
  </si>
  <si>
    <t>1085-1095</t>
  </si>
  <si>
    <t>AFEL</t>
  </si>
  <si>
    <t>RISHAN SINGH KEER</t>
  </si>
  <si>
    <t>INDRAWATI ENTERPRISES PRIVATE LIMITED</t>
  </si>
  <si>
    <t>JAI VINAYAK SECURITIES</t>
  </si>
  <si>
    <t>INNOVTEC</t>
  </si>
  <si>
    <t>YARNSYN</t>
  </si>
  <si>
    <t>ASHOKBHAI MADHUBHAI KORAT</t>
  </si>
  <si>
    <t>ALEMBICLTD</t>
  </si>
  <si>
    <t>Alembic Limited</t>
  </si>
  <si>
    <t>CRONY VYAPAR PVT LTD</t>
  </si>
  <si>
    <t>JAINAM BROKING LIMITED</t>
  </si>
  <si>
    <t>NK SECURITIES RESEARCH PRIVATE LIMITED</t>
  </si>
  <si>
    <t>YUGA STOCKS AND COMMODITIES PRIVATE LIMITED  .</t>
  </si>
  <si>
    <t>MTNL</t>
  </si>
  <si>
    <t>Maha Tel Nigam Ltd.</t>
  </si>
  <si>
    <t>SIGIND</t>
  </si>
  <si>
    <t>Signet Industries Limited</t>
  </si>
  <si>
    <t>BANKNIFTY 44300 CE 18-OCT</t>
  </si>
  <si>
    <t>120-160</t>
  </si>
  <si>
    <t>Profit of Rs.57.5/-</t>
  </si>
  <si>
    <t>IRCTC OCT FUT</t>
  </si>
  <si>
    <t>720-732</t>
  </si>
  <si>
    <t>TATAPOWER OCT FUT</t>
  </si>
  <si>
    <t>258-261</t>
  </si>
  <si>
    <t>BANKNIFTY 43900 CE 18-OCT</t>
  </si>
  <si>
    <t>120-180</t>
  </si>
  <si>
    <t>Loss of Rs.35/-</t>
  </si>
  <si>
    <t>VAISHALI ANILKUMAR</t>
  </si>
  <si>
    <t>SUNITATOOL</t>
  </si>
  <si>
    <t>APOLLO</t>
  </si>
  <si>
    <t>Apollo Micro Systems Ltd</t>
  </si>
  <si>
    <t>IPL</t>
  </si>
  <si>
    <t>India Pesticides Limited</t>
  </si>
  <si>
    <t>VT CAPITAL MARKET PVT LTD</t>
  </si>
  <si>
    <t>JAIPURKURT</t>
  </si>
  <si>
    <t>Nandani Creation Limited</t>
  </si>
  <si>
    <t>JPASSOCIAT</t>
  </si>
  <si>
    <t>Jaiprakash Associates Lim</t>
  </si>
  <si>
    <t>SW CAPITAL PRIVATE LIMITED</t>
  </si>
  <si>
    <t>PODDARHOUS</t>
  </si>
  <si>
    <t>Poddar House &amp; Dvpt Ltd</t>
  </si>
  <si>
    <t>VIJAY KUMAR DOCHANIA</t>
  </si>
  <si>
    <t>RADHIKAJWE</t>
  </si>
  <si>
    <t>Radhika Jeweltech Limited</t>
  </si>
  <si>
    <t>SECURCRED</t>
  </si>
  <si>
    <t>SecUR Credentials Limited</t>
  </si>
  <si>
    <t>URBAN</t>
  </si>
  <si>
    <t>Urban Enviro Waste Mgmt L</t>
  </si>
  <si>
    <t>CANARYS</t>
  </si>
  <si>
    <t>Canarys Automations Ltd</t>
  </si>
  <si>
    <t>TOPGAIN FINANCE PRIVATE LIMITED</t>
  </si>
  <si>
    <t>Loss of Rs 3/-</t>
  </si>
  <si>
    <t>22588-22850</t>
  </si>
  <si>
    <t>212-224</t>
  </si>
  <si>
    <t>245-265</t>
  </si>
  <si>
    <t>417-437</t>
  </si>
  <si>
    <t>465-495</t>
  </si>
  <si>
    <t>NIFTY 19650 PE 19-OCT</t>
  </si>
  <si>
    <t>40-60</t>
  </si>
  <si>
    <t>BANKNIFTY 44000 CE 26-OCT</t>
  </si>
  <si>
    <t>BANKNIFTY 44500 CE 26-OCT</t>
  </si>
  <si>
    <t>280-290</t>
  </si>
  <si>
    <t>100-110</t>
  </si>
  <si>
    <t>ABB OCT FUT</t>
  </si>
  <si>
    <t>4127-4169</t>
  </si>
  <si>
    <t>Profit of Rs.47/-</t>
  </si>
  <si>
    <t>BANASFN</t>
  </si>
  <si>
    <t>JR SEAMLESS PRIVATE LIMITED</t>
  </si>
  <si>
    <t>CCAL</t>
  </si>
  <si>
    <t>JAINAM FINSERVE PRIVATE LIMITED .</t>
  </si>
  <si>
    <t>CHANDNIMACH</t>
  </si>
  <si>
    <t>RITIKA RANI</t>
  </si>
  <si>
    <t>AJAY JAGDISH KAPUR</t>
  </si>
  <si>
    <t>MOHD UBAID UR REHMAN</t>
  </si>
  <si>
    <t>CLARA</t>
  </si>
  <si>
    <t>SHERWOOD SECURITIES PVT LTD</t>
  </si>
  <si>
    <t>MERU INVESTMENT FUND PCC-CELL 1</t>
  </si>
  <si>
    <t>DHYAANI</t>
  </si>
  <si>
    <t>EUROPLUS ONE REALITY PRIVATE LIMITED</t>
  </si>
  <si>
    <t>BHARATBHAI JETHABHAI PATEL</t>
  </si>
  <si>
    <t>DEVALKUMAR BHARATBHAI PATEL</t>
  </si>
  <si>
    <t>PLURIS FUND LIMITED</t>
  </si>
  <si>
    <t>GFIL</t>
  </si>
  <si>
    <t>NISCHAY MARWHA</t>
  </si>
  <si>
    <t>HILIKS</t>
  </si>
  <si>
    <t>ANAND SHANKARRAO UTTURE</t>
  </si>
  <si>
    <t>MFSINTRCRP</t>
  </si>
  <si>
    <t>PARSHWA SHAH</t>
  </si>
  <si>
    <t>NATURO</t>
  </si>
  <si>
    <t>PRASHANT MEHARDA</t>
  </si>
  <si>
    <t>NAVODAYENT</t>
  </si>
  <si>
    <t>JIGAR MUKESHKUMAR SHAH</t>
  </si>
  <si>
    <t>PROFINC</t>
  </si>
  <si>
    <t>SHRENI CONSTRUCTION PRIVATE LIMITED</t>
  </si>
  <si>
    <t>SARVOTTAM</t>
  </si>
  <si>
    <t>AMNESTI MULTISERVICES PRIVATE LIMITED</t>
  </si>
  <si>
    <t>SPEXTRA MULTIBIZ PRIVATE LIMITED</t>
  </si>
  <si>
    <t>MINTEXRX INC</t>
  </si>
  <si>
    <t>SBFL</t>
  </si>
  <si>
    <t>SACHIN SURESH DHOOT</t>
  </si>
  <si>
    <t>MADANLALPAREEK</t>
  </si>
  <si>
    <t>HIREN ARVINDKUMAR SHAH</t>
  </si>
  <si>
    <t>KAMAL KUMAR JALAN SEC. PVT. LTD</t>
  </si>
  <si>
    <t>SOMESHWARA TRADELINK PRIVATE LIMITED</t>
  </si>
  <si>
    <t>KIRANKUMAR MANUBHAI PATEL</t>
  </si>
  <si>
    <t>SHIVA</t>
  </si>
  <si>
    <t>GANESH SHANKAR ALBHAR</t>
  </si>
  <si>
    <t>HAL CLYDE DENISON LIMITED</t>
  </si>
  <si>
    <t>SHIVAEXPO</t>
  </si>
  <si>
    <t>PRAVIN GAJANAN GUDEKAR</t>
  </si>
  <si>
    <t>ABHINAV UPADHYAY</t>
  </si>
  <si>
    <t>SKL</t>
  </si>
  <si>
    <t>PARTON TRADERS PRIVATE LIMITED</t>
  </si>
  <si>
    <t>LIPIKA BHATTACHARJEE</t>
  </si>
  <si>
    <t>KAUSHAL DEEPAK SHAH</t>
  </si>
  <si>
    <t>TRANSPACT</t>
  </si>
  <si>
    <t>PRADEEPGARG</t>
  </si>
  <si>
    <t>YELLOWSTONE VENTURES LLP</t>
  </si>
  <si>
    <t>PATEL MEGHABEN VIPULKUMAR</t>
  </si>
  <si>
    <t>78 INVESTMENTS</t>
  </si>
  <si>
    <t>VIVAA</t>
  </si>
  <si>
    <t>YASH BHARDWAJ</t>
  </si>
  <si>
    <t>ZENITHSTL</t>
  </si>
  <si>
    <t>AARTECH</t>
  </si>
  <si>
    <t>Aartech Solonics Limited</t>
  </si>
  <si>
    <t>VEENA RAJESH SHAH</t>
  </si>
  <si>
    <t>ABAN</t>
  </si>
  <si>
    <t>Aban Offshore Ltd.</t>
  </si>
  <si>
    <t>AEROFLEX</t>
  </si>
  <si>
    <t>Aeroflex Industries Ltd</t>
  </si>
  <si>
    <t>AGARWALFT</t>
  </si>
  <si>
    <t>Agarwal Float Glass I Ltd</t>
  </si>
  <si>
    <t>SMC GLOBAL SECURITIES LIMITED</t>
  </si>
  <si>
    <t>BPL</t>
  </si>
  <si>
    <t>BPL Ltd.</t>
  </si>
  <si>
    <t>CUPID</t>
  </si>
  <si>
    <t>Cupid Limited</t>
  </si>
  <si>
    <t>SKSE SECURITIES LTD</t>
  </si>
  <si>
    <t>MITHANI INVESTMENT AND TRADING PRIVATE LIMITED</t>
  </si>
  <si>
    <t>DCW</t>
  </si>
  <si>
    <t>DCW Ltd</t>
  </si>
  <si>
    <t>ERISKA INVESTMENT FUND LTD</t>
  </si>
  <si>
    <t>GSTL</t>
  </si>
  <si>
    <t>Globesecure Techno Ltd</t>
  </si>
  <si>
    <t>SETU SECURITIES PVT LTD</t>
  </si>
  <si>
    <t>ISHAN</t>
  </si>
  <si>
    <t>Ishan International Ltd</t>
  </si>
  <si>
    <t>ALKABEN PRADIPKUMAR SHAH</t>
  </si>
  <si>
    <t>JPPOWER</t>
  </si>
  <si>
    <t>Jaiprakash Power Ven. Lt</t>
  </si>
  <si>
    <t>PACE STOCK BROKING SERVICES PVT LTD</t>
  </si>
  <si>
    <t>KHADIM</t>
  </si>
  <si>
    <t>Khadim India Limited</t>
  </si>
  <si>
    <t>KIRIINDUS</t>
  </si>
  <si>
    <t>Kiri Industries Limited</t>
  </si>
  <si>
    <t>KONTOR</t>
  </si>
  <si>
    <t>Kontor Space Limited</t>
  </si>
  <si>
    <t>LAL</t>
  </si>
  <si>
    <t>Lorenzini Apparels Ltd</t>
  </si>
  <si>
    <t>ADVIKCA FINVEST LIMITED</t>
  </si>
  <si>
    <t>LFIC</t>
  </si>
  <si>
    <t>Lakshmi Fin Ind Corp Ltd</t>
  </si>
  <si>
    <t>HENSEX SECURITIES PRIVATE LIMITED</t>
  </si>
  <si>
    <t>SURESHKUMAR MAKWANA</t>
  </si>
  <si>
    <t>DIVYRAJSINH NARENDRASINH SOLANKI</t>
  </si>
  <si>
    <t>LIBAS</t>
  </si>
  <si>
    <t>Libas Consu Products Ltd</t>
  </si>
  <si>
    <t>SPECIFIC COMMODITIES PRIVATE LIMITED</t>
  </si>
  <si>
    <t>MKPL</t>
  </si>
  <si>
    <t>M K Proteins Limited</t>
  </si>
  <si>
    <t>SRESTHA FINVEST LIMITED</t>
  </si>
  <si>
    <t>Nbcc (India) Ltd</t>
  </si>
  <si>
    <t>OSIAHYPER</t>
  </si>
  <si>
    <t>Osia Hyper Retail Ltd</t>
  </si>
  <si>
    <t>ARROW EMERGING OPPORTUNITIES FUND LIMITED</t>
  </si>
  <si>
    <t>PAKKA</t>
  </si>
  <si>
    <t>PAKKA LIMITED</t>
  </si>
  <si>
    <t>PNBGILTS</t>
  </si>
  <si>
    <t>PNB Gilts Limited</t>
  </si>
  <si>
    <t>PRAENG</t>
  </si>
  <si>
    <t>Prajay Engineers Syndicat</t>
  </si>
  <si>
    <t>RIIL</t>
  </si>
  <si>
    <t>Reliance Indl Infra Ltd</t>
  </si>
  <si>
    <t>AAKRAYA RESEARCH LLP</t>
  </si>
  <si>
    <t>GOLDMINE STOCKS PRIVATE LIMITED</t>
  </si>
  <si>
    <t>ROTO</t>
  </si>
  <si>
    <t>Roto Pumps Limited</t>
  </si>
  <si>
    <t>RUSHIL</t>
  </si>
  <si>
    <t>Rushil Decor Limited</t>
  </si>
  <si>
    <t>SEAMECLTD</t>
  </si>
  <si>
    <t>SEAMEC Limited</t>
  </si>
  <si>
    <t>SHAKTIPUMP</t>
  </si>
  <si>
    <t>Shakti Pumps (I) Ltd</t>
  </si>
  <si>
    <t>TARC</t>
  </si>
  <si>
    <t>TARC Limited</t>
  </si>
  <si>
    <t>TRACXN</t>
  </si>
  <si>
    <t>Tracxn Technologies Ltd</t>
  </si>
  <si>
    <t>TRU</t>
  </si>
  <si>
    <t>TruCap Finance Limited</t>
  </si>
  <si>
    <t>RAJ RATAN COMMODITIES PRIVATE LIMITED</t>
  </si>
  <si>
    <t>VERTOZ</t>
  </si>
  <si>
    <t>Vertoz Advertising Ltd</t>
  </si>
  <si>
    <t>VISHNUINFR</t>
  </si>
  <si>
    <t>Vishnusurya Proj N Infr L</t>
  </si>
  <si>
    <t>NITESH UTTAMCHAND JAIN</t>
  </si>
  <si>
    <t>AUTHUM INVESTMENT &amp; INFRASTRUCTURE LIMITED</t>
  </si>
  <si>
    <t>ASHWIN STOCKS AND INVESTMENT PRIVATE LIMITED</t>
  </si>
  <si>
    <t>BHATIA SURESH HUF</t>
  </si>
  <si>
    <t>VSSL</t>
  </si>
  <si>
    <t>Vardhman Spc Steel Ltd</t>
  </si>
  <si>
    <t>KABRA KAILASH</t>
  </si>
  <si>
    <t>CELEBRITY</t>
  </si>
  <si>
    <t>Celebrity Fashions Limite</t>
  </si>
  <si>
    <t>DAVOS INTERNATIONAL FUND</t>
  </si>
  <si>
    <t>APMS INVESTMENT FUND LTD</t>
  </si>
  <si>
    <t>ESFL</t>
  </si>
  <si>
    <t>Essen Speciality Films L</t>
  </si>
  <si>
    <t>ANTARA INDIA EVERGREEN FUND LTD</t>
  </si>
  <si>
    <t>CHHEDA PANKAJ DHANJI</t>
  </si>
  <si>
    <t>CHHEDA JAYVANTI DHANJI</t>
  </si>
  <si>
    <t>EXPERTPRO REALTY PRIVATE LIMITED</t>
  </si>
  <si>
    <t>SUMANGAL BUSINESS PRIVATE LIMITED</t>
  </si>
  <si>
    <t>NEOMILE CORPORATE ADVISORY LIMITED</t>
  </si>
  <si>
    <t>SAMBHAV GARG</t>
  </si>
  <si>
    <t>DISCOVERY BUILDCON PRIVATE LIMITED</t>
  </si>
  <si>
    <t>PLAZACABLE</t>
  </si>
  <si>
    <t>Plaza Wires Limited</t>
  </si>
  <si>
    <t>SARAVANA SECURITIES  D.SATHYAMOORTHI</t>
  </si>
  <si>
    <t>SCML</t>
  </si>
  <si>
    <t>Sharp Chucks N Machines L</t>
  </si>
  <si>
    <t>KB GLOBAL PLATFORM FUND</t>
  </si>
  <si>
    <t>DHARMESHKUMAR POONAMCHAND MODI</t>
  </si>
  <si>
    <t>STATSOL RESEARCH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</si>
</sst>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4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45219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45219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7" t="s">
        <v>16</v>
      </c>
      <c r="B9" s="379" t="s">
        <v>17</v>
      </c>
      <c r="C9" s="379" t="s">
        <v>18</v>
      </c>
      <c r="D9" s="379" t="s">
        <v>19</v>
      </c>
      <c r="E9" s="26" t="s">
        <v>20</v>
      </c>
      <c r="F9" s="26" t="s">
        <v>21</v>
      </c>
      <c r="G9" s="374" t="s">
        <v>22</v>
      </c>
      <c r="H9" s="375"/>
      <c r="I9" s="376"/>
      <c r="J9" s="374" t="s">
        <v>23</v>
      </c>
      <c r="K9" s="375"/>
      <c r="L9" s="376"/>
      <c r="M9" s="26"/>
      <c r="N9" s="27"/>
      <c r="O9" s="27"/>
      <c r="P9" s="27"/>
    </row>
    <row r="10" spans="1:16" ht="40.200000000000003">
      <c r="A10" s="378"/>
      <c r="B10" s="380"/>
      <c r="C10" s="380"/>
      <c r="D10" s="380"/>
      <c r="E10" s="28" t="s">
        <v>24</v>
      </c>
      <c r="F10" s="28" t="s">
        <v>24</v>
      </c>
      <c r="G10" s="266" t="s">
        <v>25</v>
      </c>
      <c r="H10" s="266" t="s">
        <v>26</v>
      </c>
      <c r="I10" s="266" t="s">
        <v>27</v>
      </c>
      <c r="J10" s="266" t="s">
        <v>28</v>
      </c>
      <c r="K10" s="266" t="s">
        <v>29</v>
      </c>
      <c r="L10" s="266" t="s">
        <v>30</v>
      </c>
      <c r="M10" s="266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3">
        <v>1</v>
      </c>
      <c r="B11" s="287" t="s">
        <v>34</v>
      </c>
      <c r="C11" s="260" t="s">
        <v>35</v>
      </c>
      <c r="D11" s="278">
        <v>45225</v>
      </c>
      <c r="E11" s="260">
        <v>19618.75</v>
      </c>
      <c r="F11" s="260">
        <v>19605.233333333334</v>
      </c>
      <c r="G11" s="259">
        <v>19540.516666666666</v>
      </c>
      <c r="H11" s="259">
        <v>19462.283333333333</v>
      </c>
      <c r="I11" s="259">
        <v>19397.566666666666</v>
      </c>
      <c r="J11" s="259">
        <v>19683.466666666667</v>
      </c>
      <c r="K11" s="259">
        <v>19748.183333333334</v>
      </c>
      <c r="L11" s="259">
        <v>19826.416666666668</v>
      </c>
      <c r="M11" s="258">
        <v>19669.95</v>
      </c>
      <c r="N11" s="258">
        <v>19527</v>
      </c>
      <c r="O11" s="258">
        <v>11206650</v>
      </c>
      <c r="P11" s="261">
        <v>-7.0889733026590338E-4</v>
      </c>
    </row>
    <row r="12" spans="1:16" ht="12.75" customHeight="1">
      <c r="A12" s="273">
        <v>2</v>
      </c>
      <c r="B12" s="287" t="s">
        <v>34</v>
      </c>
      <c r="C12" s="260" t="s">
        <v>36</v>
      </c>
      <c r="D12" s="278">
        <v>45225</v>
      </c>
      <c r="E12" s="260">
        <v>43845.15</v>
      </c>
      <c r="F12" s="260">
        <v>43882.083333333336</v>
      </c>
      <c r="G12" s="259">
        <v>43647.166666666672</v>
      </c>
      <c r="H12" s="259">
        <v>43449.183333333334</v>
      </c>
      <c r="I12" s="259">
        <v>43214.26666666667</v>
      </c>
      <c r="J12" s="259">
        <v>44080.066666666673</v>
      </c>
      <c r="K12" s="259">
        <v>44314.983333333344</v>
      </c>
      <c r="L12" s="259">
        <v>44512.966666666674</v>
      </c>
      <c r="M12" s="258">
        <v>44117</v>
      </c>
      <c r="N12" s="258">
        <v>43684.1</v>
      </c>
      <c r="O12" s="258">
        <v>2994555</v>
      </c>
      <c r="P12" s="261">
        <v>-4.6764805592295317E-2</v>
      </c>
    </row>
    <row r="13" spans="1:16" ht="12.75" customHeight="1">
      <c r="A13" s="273">
        <v>3</v>
      </c>
      <c r="B13" s="287" t="s">
        <v>34</v>
      </c>
      <c r="C13" s="286" t="s">
        <v>37</v>
      </c>
      <c r="D13" s="280">
        <v>45230</v>
      </c>
      <c r="E13" s="279">
        <v>19685.349999999999</v>
      </c>
      <c r="F13" s="279">
        <v>19693.383333333335</v>
      </c>
      <c r="G13" s="281">
        <v>19579.566666666669</v>
      </c>
      <c r="H13" s="281">
        <v>19473.783333333333</v>
      </c>
      <c r="I13" s="281">
        <v>19359.966666666667</v>
      </c>
      <c r="J13" s="281">
        <v>19799.166666666672</v>
      </c>
      <c r="K13" s="281">
        <v>19912.983333333337</v>
      </c>
      <c r="L13" s="281">
        <v>20018.766666666674</v>
      </c>
      <c r="M13" s="282">
        <v>19807.2</v>
      </c>
      <c r="N13" s="282">
        <v>19587.599999999999</v>
      </c>
      <c r="O13" s="282">
        <v>85640</v>
      </c>
      <c r="P13" s="283">
        <v>-3.7320143884892083E-2</v>
      </c>
    </row>
    <row r="14" spans="1:16" ht="12.75" customHeight="1">
      <c r="A14" s="273">
        <v>4</v>
      </c>
      <c r="B14" s="287" t="s">
        <v>34</v>
      </c>
      <c r="C14" s="286" t="s">
        <v>38</v>
      </c>
      <c r="D14" s="280">
        <v>45229</v>
      </c>
      <c r="E14" s="279">
        <v>9044.65</v>
      </c>
      <c r="F14" s="279">
        <v>9031.5833333333339</v>
      </c>
      <c r="G14" s="281">
        <v>8992.7666666666682</v>
      </c>
      <c r="H14" s="281">
        <v>8940.883333333335</v>
      </c>
      <c r="I14" s="281">
        <v>8902.0666666666693</v>
      </c>
      <c r="J14" s="281">
        <v>9083.4666666666672</v>
      </c>
      <c r="K14" s="281">
        <v>9122.2833333333328</v>
      </c>
      <c r="L14" s="281">
        <v>9174.1666666666661</v>
      </c>
      <c r="M14" s="282">
        <v>9070.4</v>
      </c>
      <c r="N14" s="282">
        <v>8979.7000000000007</v>
      </c>
      <c r="O14" s="282">
        <v>479250</v>
      </c>
      <c r="P14" s="283">
        <v>2.7992277992277992E-2</v>
      </c>
    </row>
    <row r="15" spans="1:16" ht="12.75" customHeight="1">
      <c r="A15" s="273">
        <v>5</v>
      </c>
      <c r="B15" s="287" t="s">
        <v>39</v>
      </c>
      <c r="C15" s="279" t="s">
        <v>40</v>
      </c>
      <c r="D15" s="280">
        <v>45225</v>
      </c>
      <c r="E15" s="279">
        <v>481.2</v>
      </c>
      <c r="F15" s="279">
        <v>480.7</v>
      </c>
      <c r="G15" s="281">
        <v>477.9</v>
      </c>
      <c r="H15" s="281">
        <v>474.59999999999997</v>
      </c>
      <c r="I15" s="281">
        <v>471.79999999999995</v>
      </c>
      <c r="J15" s="281">
        <v>484</v>
      </c>
      <c r="K15" s="281">
        <v>486.80000000000007</v>
      </c>
      <c r="L15" s="281">
        <v>490.1</v>
      </c>
      <c r="M15" s="282">
        <v>483.5</v>
      </c>
      <c r="N15" s="282">
        <v>477.4</v>
      </c>
      <c r="O15" s="282">
        <v>16439000</v>
      </c>
      <c r="P15" s="283">
        <v>9.0847707323061817E-3</v>
      </c>
    </row>
    <row r="16" spans="1:16" ht="12.75" customHeight="1">
      <c r="A16" s="273">
        <v>6</v>
      </c>
      <c r="B16" s="287" t="s">
        <v>41</v>
      </c>
      <c r="C16" s="284" t="s">
        <v>42</v>
      </c>
      <c r="D16" s="280">
        <v>45225</v>
      </c>
      <c r="E16" s="279">
        <v>4099.6000000000004</v>
      </c>
      <c r="F16" s="279">
        <v>4090.7000000000007</v>
      </c>
      <c r="G16" s="281">
        <v>4048.6000000000013</v>
      </c>
      <c r="H16" s="281">
        <v>3997.6000000000004</v>
      </c>
      <c r="I16" s="281">
        <v>3955.5000000000009</v>
      </c>
      <c r="J16" s="281">
        <v>4141.7000000000016</v>
      </c>
      <c r="K16" s="281">
        <v>4183.8</v>
      </c>
      <c r="L16" s="281">
        <v>4234.800000000002</v>
      </c>
      <c r="M16" s="282">
        <v>4132.8</v>
      </c>
      <c r="N16" s="282">
        <v>4039.7</v>
      </c>
      <c r="O16" s="282">
        <v>1393000</v>
      </c>
      <c r="P16" s="283">
        <v>3.8583410997204103E-2</v>
      </c>
    </row>
    <row r="17" spans="1:16" ht="12.75" customHeight="1">
      <c r="A17" s="273">
        <v>7</v>
      </c>
      <c r="B17" s="287" t="s">
        <v>43</v>
      </c>
      <c r="C17" s="284" t="s">
        <v>44</v>
      </c>
      <c r="D17" s="280">
        <v>45225</v>
      </c>
      <c r="E17" s="279">
        <v>22639.9</v>
      </c>
      <c r="F17" s="279">
        <v>22518.25</v>
      </c>
      <c r="G17" s="281">
        <v>22371.75</v>
      </c>
      <c r="H17" s="281">
        <v>22103.599999999999</v>
      </c>
      <c r="I17" s="281">
        <v>21957.1</v>
      </c>
      <c r="J17" s="281">
        <v>22786.400000000001</v>
      </c>
      <c r="K17" s="281">
        <v>22932.9</v>
      </c>
      <c r="L17" s="281">
        <v>23201.050000000003</v>
      </c>
      <c r="M17" s="282">
        <v>22664.75</v>
      </c>
      <c r="N17" s="282">
        <v>22250.1</v>
      </c>
      <c r="O17" s="282">
        <v>79160</v>
      </c>
      <c r="P17" s="283">
        <v>5.0556117290192115E-4</v>
      </c>
    </row>
    <row r="18" spans="1:16" ht="12.75" customHeight="1">
      <c r="A18" s="273">
        <v>8</v>
      </c>
      <c r="B18" s="287" t="s">
        <v>45</v>
      </c>
      <c r="C18" s="285" t="s">
        <v>46</v>
      </c>
      <c r="D18" s="280">
        <v>45225</v>
      </c>
      <c r="E18" s="279">
        <v>184.25</v>
      </c>
      <c r="F18" s="279">
        <v>182.53333333333333</v>
      </c>
      <c r="G18" s="281">
        <v>179.61666666666667</v>
      </c>
      <c r="H18" s="281">
        <v>174.98333333333335</v>
      </c>
      <c r="I18" s="281">
        <v>172.06666666666669</v>
      </c>
      <c r="J18" s="281">
        <v>187.16666666666666</v>
      </c>
      <c r="K18" s="281">
        <v>190.08333333333334</v>
      </c>
      <c r="L18" s="281">
        <v>194.71666666666664</v>
      </c>
      <c r="M18" s="282">
        <v>185.45</v>
      </c>
      <c r="N18" s="282">
        <v>177.9</v>
      </c>
      <c r="O18" s="282">
        <v>44382600</v>
      </c>
      <c r="P18" s="283">
        <v>7.2276581865622955E-2</v>
      </c>
    </row>
    <row r="19" spans="1:16" ht="12.75" customHeight="1">
      <c r="A19" s="273">
        <v>9</v>
      </c>
      <c r="B19" s="287" t="s">
        <v>47</v>
      </c>
      <c r="C19" s="282" t="s">
        <v>48</v>
      </c>
      <c r="D19" s="280">
        <v>45225</v>
      </c>
      <c r="E19" s="279">
        <v>237.6</v>
      </c>
      <c r="F19" s="279">
        <v>234.38333333333333</v>
      </c>
      <c r="G19" s="281">
        <v>230.11666666666665</v>
      </c>
      <c r="H19" s="281">
        <v>222.63333333333333</v>
      </c>
      <c r="I19" s="281">
        <v>218.36666666666665</v>
      </c>
      <c r="J19" s="281">
        <v>241.86666666666665</v>
      </c>
      <c r="K19" s="281">
        <v>246.1333333333333</v>
      </c>
      <c r="L19" s="281">
        <v>253.61666666666665</v>
      </c>
      <c r="M19" s="282">
        <v>238.65</v>
      </c>
      <c r="N19" s="282">
        <v>226.9</v>
      </c>
      <c r="O19" s="282">
        <v>33852000</v>
      </c>
      <c r="P19" s="283">
        <v>3.7450199203187248E-2</v>
      </c>
    </row>
    <row r="20" spans="1:16" ht="12.75" customHeight="1">
      <c r="A20" s="273">
        <v>10</v>
      </c>
      <c r="B20" s="287" t="s">
        <v>49</v>
      </c>
      <c r="C20" s="279" t="s">
        <v>50</v>
      </c>
      <c r="D20" s="280">
        <v>45225</v>
      </c>
      <c r="E20" s="279">
        <v>2030.85</v>
      </c>
      <c r="F20" s="279">
        <v>2022.7166666666665</v>
      </c>
      <c r="G20" s="281">
        <v>2005.4333333333329</v>
      </c>
      <c r="H20" s="281">
        <v>1980.0166666666664</v>
      </c>
      <c r="I20" s="281">
        <v>1962.7333333333329</v>
      </c>
      <c r="J20" s="281">
        <v>2048.1333333333332</v>
      </c>
      <c r="K20" s="281">
        <v>2065.4166666666661</v>
      </c>
      <c r="L20" s="281">
        <v>2090.833333333333</v>
      </c>
      <c r="M20" s="282">
        <v>2040</v>
      </c>
      <c r="N20" s="282">
        <v>1997.3</v>
      </c>
      <c r="O20" s="282">
        <v>5932500</v>
      </c>
      <c r="P20" s="283">
        <v>9.1345172484180448E-3</v>
      </c>
    </row>
    <row r="21" spans="1:16" ht="12.75" customHeight="1">
      <c r="A21" s="273">
        <v>11</v>
      </c>
      <c r="B21" s="287" t="s">
        <v>45</v>
      </c>
      <c r="C21" s="279" t="s">
        <v>51</v>
      </c>
      <c r="D21" s="280">
        <v>45225</v>
      </c>
      <c r="E21" s="279">
        <v>2405.15</v>
      </c>
      <c r="F21" s="279">
        <v>2402.9500000000003</v>
      </c>
      <c r="G21" s="281">
        <v>2386.3000000000006</v>
      </c>
      <c r="H21" s="281">
        <v>2367.4500000000003</v>
      </c>
      <c r="I21" s="281">
        <v>2350.8000000000006</v>
      </c>
      <c r="J21" s="281">
        <v>2421.8000000000006</v>
      </c>
      <c r="K21" s="281">
        <v>2438.4500000000003</v>
      </c>
      <c r="L21" s="281">
        <v>2457.3000000000006</v>
      </c>
      <c r="M21" s="282">
        <v>2419.6</v>
      </c>
      <c r="N21" s="282">
        <v>2384.1</v>
      </c>
      <c r="O21" s="282">
        <v>10011600</v>
      </c>
      <c r="P21" s="283">
        <v>7.5174350149442987E-3</v>
      </c>
    </row>
    <row r="22" spans="1:16" ht="12.75" customHeight="1">
      <c r="A22" s="273">
        <v>12</v>
      </c>
      <c r="B22" s="287" t="s">
        <v>45</v>
      </c>
      <c r="C22" s="279" t="s">
        <v>52</v>
      </c>
      <c r="D22" s="280">
        <v>45225</v>
      </c>
      <c r="E22" s="279">
        <v>794.15</v>
      </c>
      <c r="F22" s="279">
        <v>793.86666666666667</v>
      </c>
      <c r="G22" s="281">
        <v>788.88333333333333</v>
      </c>
      <c r="H22" s="281">
        <v>783.61666666666667</v>
      </c>
      <c r="I22" s="281">
        <v>778.63333333333333</v>
      </c>
      <c r="J22" s="281">
        <v>799.13333333333333</v>
      </c>
      <c r="K22" s="281">
        <v>804.11666666666667</v>
      </c>
      <c r="L22" s="281">
        <v>809.38333333333333</v>
      </c>
      <c r="M22" s="282">
        <v>798.85</v>
      </c>
      <c r="N22" s="282">
        <v>788.6</v>
      </c>
      <c r="O22" s="282">
        <v>55812000</v>
      </c>
      <c r="P22" s="283">
        <v>1.0106128831424558E-2</v>
      </c>
    </row>
    <row r="23" spans="1:16" ht="12.75" customHeight="1">
      <c r="A23" s="273">
        <v>13</v>
      </c>
      <c r="B23" s="287" t="s">
        <v>43</v>
      </c>
      <c r="C23" s="279" t="s">
        <v>53</v>
      </c>
      <c r="D23" s="280">
        <v>45225</v>
      </c>
      <c r="E23" s="279">
        <v>3617.15</v>
      </c>
      <c r="F23" s="279">
        <v>3611.8333333333335</v>
      </c>
      <c r="G23" s="281">
        <v>3582.666666666667</v>
      </c>
      <c r="H23" s="281">
        <v>3548.1833333333334</v>
      </c>
      <c r="I23" s="281">
        <v>3519.0166666666669</v>
      </c>
      <c r="J23" s="281">
        <v>3646.3166666666671</v>
      </c>
      <c r="K23" s="281">
        <v>3675.483333333334</v>
      </c>
      <c r="L23" s="281">
        <v>3709.9666666666672</v>
      </c>
      <c r="M23" s="282">
        <v>3641</v>
      </c>
      <c r="N23" s="282">
        <v>3577.35</v>
      </c>
      <c r="O23" s="282">
        <v>676000</v>
      </c>
      <c r="P23" s="283">
        <v>-2.6497695852534562E-2</v>
      </c>
    </row>
    <row r="24" spans="1:16" ht="12.75" customHeight="1">
      <c r="A24" s="273">
        <v>14</v>
      </c>
      <c r="B24" s="287" t="s">
        <v>49</v>
      </c>
      <c r="C24" s="279" t="s">
        <v>54</v>
      </c>
      <c r="D24" s="280">
        <v>45225</v>
      </c>
      <c r="E24" s="279">
        <v>437.95</v>
      </c>
      <c r="F24" s="279">
        <v>436.36666666666662</v>
      </c>
      <c r="G24" s="281">
        <v>432.08333333333326</v>
      </c>
      <c r="H24" s="281">
        <v>426.21666666666664</v>
      </c>
      <c r="I24" s="281">
        <v>421.93333333333328</v>
      </c>
      <c r="J24" s="281">
        <v>442.23333333333323</v>
      </c>
      <c r="K24" s="281">
        <v>446.51666666666665</v>
      </c>
      <c r="L24" s="281">
        <v>452.38333333333321</v>
      </c>
      <c r="M24" s="282">
        <v>440.65</v>
      </c>
      <c r="N24" s="282">
        <v>430.5</v>
      </c>
      <c r="O24" s="282">
        <v>62128800</v>
      </c>
      <c r="P24" s="283">
        <v>3.8389948813401581E-3</v>
      </c>
    </row>
    <row r="25" spans="1:16" ht="12.75" customHeight="1">
      <c r="A25" s="273">
        <v>15</v>
      </c>
      <c r="B25" s="287" t="s">
        <v>45</v>
      </c>
      <c r="C25" s="279" t="s">
        <v>55</v>
      </c>
      <c r="D25" s="280">
        <v>45225</v>
      </c>
      <c r="E25" s="279">
        <v>4988.95</v>
      </c>
      <c r="F25" s="279">
        <v>4983.5166666666664</v>
      </c>
      <c r="G25" s="281">
        <v>4947.333333333333</v>
      </c>
      <c r="H25" s="281">
        <v>4905.7166666666662</v>
      </c>
      <c r="I25" s="281">
        <v>4869.5333333333328</v>
      </c>
      <c r="J25" s="281">
        <v>5025.1333333333332</v>
      </c>
      <c r="K25" s="281">
        <v>5061.3166666666675</v>
      </c>
      <c r="L25" s="281">
        <v>5102.9333333333334</v>
      </c>
      <c r="M25" s="282">
        <v>5019.7</v>
      </c>
      <c r="N25" s="282">
        <v>4941.8999999999996</v>
      </c>
      <c r="O25" s="282">
        <v>2580000</v>
      </c>
      <c r="P25" s="283">
        <v>-2.5612525974967378E-3</v>
      </c>
    </row>
    <row r="26" spans="1:16" ht="12.75" customHeight="1">
      <c r="A26" s="273">
        <v>16</v>
      </c>
      <c r="B26" s="287" t="s">
        <v>56</v>
      </c>
      <c r="C26" s="279" t="s">
        <v>57</v>
      </c>
      <c r="D26" s="280">
        <v>45225</v>
      </c>
      <c r="E26" s="279">
        <v>382.9</v>
      </c>
      <c r="F26" s="279">
        <v>380.86666666666662</v>
      </c>
      <c r="G26" s="281">
        <v>377.18333333333322</v>
      </c>
      <c r="H26" s="281">
        <v>371.46666666666658</v>
      </c>
      <c r="I26" s="281">
        <v>367.78333333333319</v>
      </c>
      <c r="J26" s="281">
        <v>386.58333333333326</v>
      </c>
      <c r="K26" s="281">
        <v>390.26666666666665</v>
      </c>
      <c r="L26" s="281">
        <v>395.98333333333329</v>
      </c>
      <c r="M26" s="282">
        <v>384.55</v>
      </c>
      <c r="N26" s="282">
        <v>375.15</v>
      </c>
      <c r="O26" s="282">
        <v>16860600</v>
      </c>
      <c r="P26" s="283">
        <v>1.4732965009208104E-2</v>
      </c>
    </row>
    <row r="27" spans="1:16" ht="12.75" customHeight="1">
      <c r="A27" s="273">
        <v>17</v>
      </c>
      <c r="B27" s="287" t="s">
        <v>56</v>
      </c>
      <c r="C27" s="279" t="s">
        <v>58</v>
      </c>
      <c r="D27" s="280">
        <v>45225</v>
      </c>
      <c r="E27" s="279">
        <v>176.65</v>
      </c>
      <c r="F27" s="279">
        <v>175.44999999999996</v>
      </c>
      <c r="G27" s="281">
        <v>173.89999999999992</v>
      </c>
      <c r="H27" s="281">
        <v>171.14999999999995</v>
      </c>
      <c r="I27" s="281">
        <v>169.59999999999991</v>
      </c>
      <c r="J27" s="281">
        <v>178.19999999999993</v>
      </c>
      <c r="K27" s="281">
        <v>179.74999999999994</v>
      </c>
      <c r="L27" s="281">
        <v>182.49999999999994</v>
      </c>
      <c r="M27" s="282">
        <v>177</v>
      </c>
      <c r="N27" s="282">
        <v>172.7</v>
      </c>
      <c r="O27" s="282">
        <v>81205000</v>
      </c>
      <c r="P27" s="283">
        <v>9.8613251155624032E-4</v>
      </c>
    </row>
    <row r="28" spans="1:16" ht="12.75" customHeight="1">
      <c r="A28" s="273">
        <v>18</v>
      </c>
      <c r="B28" s="287" t="s">
        <v>59</v>
      </c>
      <c r="C28" s="279" t="s">
        <v>60</v>
      </c>
      <c r="D28" s="280">
        <v>45225</v>
      </c>
      <c r="E28" s="279">
        <v>3101.6</v>
      </c>
      <c r="F28" s="279">
        <v>3096.9333333333329</v>
      </c>
      <c r="G28" s="281">
        <v>3083.8666666666659</v>
      </c>
      <c r="H28" s="281">
        <v>3066.1333333333328</v>
      </c>
      <c r="I28" s="281">
        <v>3053.0666666666657</v>
      </c>
      <c r="J28" s="281">
        <v>3114.6666666666661</v>
      </c>
      <c r="K28" s="281">
        <v>3127.7333333333327</v>
      </c>
      <c r="L28" s="281">
        <v>3145.4666666666662</v>
      </c>
      <c r="M28" s="282">
        <v>3110</v>
      </c>
      <c r="N28" s="282">
        <v>3079.2</v>
      </c>
      <c r="O28" s="282">
        <v>6233200</v>
      </c>
      <c r="P28" s="283">
        <v>-1.2765687858342045E-2</v>
      </c>
    </row>
    <row r="29" spans="1:16" ht="12.75" customHeight="1">
      <c r="A29" s="273">
        <v>19</v>
      </c>
      <c r="B29" s="287" t="s">
        <v>45</v>
      </c>
      <c r="C29" s="279" t="s">
        <v>61</v>
      </c>
      <c r="D29" s="280">
        <v>45225</v>
      </c>
      <c r="E29" s="279">
        <v>1839</v>
      </c>
      <c r="F29" s="279">
        <v>1875.3833333333332</v>
      </c>
      <c r="G29" s="281">
        <v>1797.7666666666664</v>
      </c>
      <c r="H29" s="281">
        <v>1756.5333333333333</v>
      </c>
      <c r="I29" s="281">
        <v>1678.9166666666665</v>
      </c>
      <c r="J29" s="281">
        <v>1916.6166666666663</v>
      </c>
      <c r="K29" s="281">
        <v>1994.2333333333331</v>
      </c>
      <c r="L29" s="281">
        <v>2035.4666666666662</v>
      </c>
      <c r="M29" s="282">
        <v>1953</v>
      </c>
      <c r="N29" s="282">
        <v>1834.15</v>
      </c>
      <c r="O29" s="282">
        <v>3992593</v>
      </c>
      <c r="P29" s="283">
        <v>0.18481812241341755</v>
      </c>
    </row>
    <row r="30" spans="1:16" ht="12.75" customHeight="1">
      <c r="A30" s="273">
        <v>20</v>
      </c>
      <c r="B30" s="287" t="s">
        <v>45</v>
      </c>
      <c r="C30" s="284" t="s">
        <v>62</v>
      </c>
      <c r="D30" s="280">
        <v>45225</v>
      </c>
      <c r="E30" s="279">
        <v>6738.15</v>
      </c>
      <c r="F30" s="279">
        <v>6742.7833333333328</v>
      </c>
      <c r="G30" s="281">
        <v>6680.2666666666655</v>
      </c>
      <c r="H30" s="281">
        <v>6622.3833333333323</v>
      </c>
      <c r="I30" s="281">
        <v>6559.866666666665</v>
      </c>
      <c r="J30" s="281">
        <v>6800.6666666666661</v>
      </c>
      <c r="K30" s="281">
        <v>6863.1833333333325</v>
      </c>
      <c r="L30" s="281">
        <v>6921.0666666666666</v>
      </c>
      <c r="M30" s="282">
        <v>6805.3</v>
      </c>
      <c r="N30" s="282">
        <v>6684.9</v>
      </c>
      <c r="O30" s="282">
        <v>610200</v>
      </c>
      <c r="P30" s="283">
        <v>1.8910457107075767E-2</v>
      </c>
    </row>
    <row r="31" spans="1:16" ht="12.75" customHeight="1">
      <c r="A31" s="273">
        <v>21</v>
      </c>
      <c r="B31" s="287" t="s">
        <v>63</v>
      </c>
      <c r="C31" s="279" t="s">
        <v>64</v>
      </c>
      <c r="D31" s="280">
        <v>45225</v>
      </c>
      <c r="E31" s="279">
        <v>705.95</v>
      </c>
      <c r="F31" s="279">
        <v>703.93333333333339</v>
      </c>
      <c r="G31" s="281">
        <v>700.01666666666677</v>
      </c>
      <c r="H31" s="281">
        <v>694.08333333333337</v>
      </c>
      <c r="I31" s="281">
        <v>690.16666666666674</v>
      </c>
      <c r="J31" s="281">
        <v>709.86666666666679</v>
      </c>
      <c r="K31" s="281">
        <v>713.7833333333333</v>
      </c>
      <c r="L31" s="281">
        <v>719.71666666666681</v>
      </c>
      <c r="M31" s="282">
        <v>707.85</v>
      </c>
      <c r="N31" s="282">
        <v>698</v>
      </c>
      <c r="O31" s="282">
        <v>15314000</v>
      </c>
      <c r="P31" s="283">
        <v>8.4961767204757861E-4</v>
      </c>
    </row>
    <row r="32" spans="1:16" ht="12.75" customHeight="1">
      <c r="A32" s="273">
        <v>22</v>
      </c>
      <c r="B32" s="287" t="s">
        <v>43</v>
      </c>
      <c r="C32" s="279" t="s">
        <v>65</v>
      </c>
      <c r="D32" s="280">
        <v>45225</v>
      </c>
      <c r="E32" s="279">
        <v>883.8</v>
      </c>
      <c r="F32" s="279">
        <v>889.05000000000007</v>
      </c>
      <c r="G32" s="281">
        <v>876.40000000000009</v>
      </c>
      <c r="H32" s="281">
        <v>869</v>
      </c>
      <c r="I32" s="281">
        <v>856.35</v>
      </c>
      <c r="J32" s="281">
        <v>896.45000000000016</v>
      </c>
      <c r="K32" s="281">
        <v>909.1</v>
      </c>
      <c r="L32" s="281">
        <v>916.50000000000023</v>
      </c>
      <c r="M32" s="282">
        <v>901.7</v>
      </c>
      <c r="N32" s="282">
        <v>881.65</v>
      </c>
      <c r="O32" s="282">
        <v>17135800</v>
      </c>
      <c r="P32" s="283">
        <v>-1.3800962268928843E-2</v>
      </c>
    </row>
    <row r="33" spans="1:16" ht="12.75" customHeight="1">
      <c r="A33" s="273">
        <v>23</v>
      </c>
      <c r="B33" s="287" t="s">
        <v>63</v>
      </c>
      <c r="C33" s="279" t="s">
        <v>66</v>
      </c>
      <c r="D33" s="280">
        <v>45225</v>
      </c>
      <c r="E33" s="279">
        <v>993.75</v>
      </c>
      <c r="F33" s="279">
        <v>993.23333333333323</v>
      </c>
      <c r="G33" s="281">
        <v>985.76666666666642</v>
      </c>
      <c r="H33" s="281">
        <v>977.78333333333319</v>
      </c>
      <c r="I33" s="281">
        <v>970.31666666666638</v>
      </c>
      <c r="J33" s="281">
        <v>1001.2166666666665</v>
      </c>
      <c r="K33" s="281">
        <v>1008.6833333333334</v>
      </c>
      <c r="L33" s="281">
        <v>1016.6666666666665</v>
      </c>
      <c r="M33" s="282">
        <v>1000.7</v>
      </c>
      <c r="N33" s="282">
        <v>985.25</v>
      </c>
      <c r="O33" s="282">
        <v>51284375</v>
      </c>
      <c r="P33" s="283">
        <v>-1.2016423247805618E-2</v>
      </c>
    </row>
    <row r="34" spans="1:16" ht="12.75" customHeight="1">
      <c r="A34" s="273">
        <v>24</v>
      </c>
      <c r="B34" s="287" t="s">
        <v>56</v>
      </c>
      <c r="C34" s="279" t="s">
        <v>67</v>
      </c>
      <c r="D34" s="280">
        <v>45225</v>
      </c>
      <c r="E34" s="279">
        <v>5480.5</v>
      </c>
      <c r="F34" s="279">
        <v>5404.8833333333341</v>
      </c>
      <c r="G34" s="281">
        <v>5322.8166666666684</v>
      </c>
      <c r="H34" s="281">
        <v>5165.1333333333341</v>
      </c>
      <c r="I34" s="281">
        <v>5083.0666666666684</v>
      </c>
      <c r="J34" s="281">
        <v>5562.5666666666684</v>
      </c>
      <c r="K34" s="281">
        <v>5644.6333333333341</v>
      </c>
      <c r="L34" s="281">
        <v>5802.3166666666684</v>
      </c>
      <c r="M34" s="282">
        <v>5486.95</v>
      </c>
      <c r="N34" s="282">
        <v>5247.2</v>
      </c>
      <c r="O34" s="282">
        <v>3112500</v>
      </c>
      <c r="P34" s="283">
        <v>0.2718357339871284</v>
      </c>
    </row>
    <row r="35" spans="1:16" ht="12.75" customHeight="1">
      <c r="A35" s="273">
        <v>25</v>
      </c>
      <c r="B35" s="287" t="s">
        <v>68</v>
      </c>
      <c r="C35" s="279" t="s">
        <v>69</v>
      </c>
      <c r="D35" s="280">
        <v>45225</v>
      </c>
      <c r="E35" s="279">
        <v>1636.95</v>
      </c>
      <c r="F35" s="279">
        <v>1627.1166666666668</v>
      </c>
      <c r="G35" s="281">
        <v>1611.3833333333337</v>
      </c>
      <c r="H35" s="281">
        <v>1585.8166666666668</v>
      </c>
      <c r="I35" s="281">
        <v>1570.0833333333337</v>
      </c>
      <c r="J35" s="281">
        <v>1652.6833333333336</v>
      </c>
      <c r="K35" s="281">
        <v>1668.4166666666667</v>
      </c>
      <c r="L35" s="281">
        <v>1693.9833333333336</v>
      </c>
      <c r="M35" s="282">
        <v>1642.85</v>
      </c>
      <c r="N35" s="282">
        <v>1601.55</v>
      </c>
      <c r="O35" s="282">
        <v>9404500</v>
      </c>
      <c r="P35" s="283">
        <v>-1.2909997376016794E-2</v>
      </c>
    </row>
    <row r="36" spans="1:16" ht="12.75" customHeight="1">
      <c r="A36" s="273">
        <v>26</v>
      </c>
      <c r="B36" s="287" t="s">
        <v>68</v>
      </c>
      <c r="C36" s="279" t="s">
        <v>70</v>
      </c>
      <c r="D36" s="280">
        <v>45225</v>
      </c>
      <c r="E36" s="279">
        <v>7865.3</v>
      </c>
      <c r="F36" s="279">
        <v>7851.8666666666659</v>
      </c>
      <c r="G36" s="281">
        <v>7765.7333333333318</v>
      </c>
      <c r="H36" s="281">
        <v>7666.1666666666661</v>
      </c>
      <c r="I36" s="281">
        <v>7580.0333333333319</v>
      </c>
      <c r="J36" s="281">
        <v>7951.4333333333316</v>
      </c>
      <c r="K36" s="281">
        <v>8037.5666666666648</v>
      </c>
      <c r="L36" s="281">
        <v>8137.1333333333314</v>
      </c>
      <c r="M36" s="282">
        <v>7938</v>
      </c>
      <c r="N36" s="282">
        <v>7752.3</v>
      </c>
      <c r="O36" s="282">
        <v>4957375</v>
      </c>
      <c r="P36" s="283">
        <v>-2.6154968186505043E-3</v>
      </c>
    </row>
    <row r="37" spans="1:16" ht="12.75" customHeight="1">
      <c r="A37" s="273">
        <v>27</v>
      </c>
      <c r="B37" s="287" t="s">
        <v>56</v>
      </c>
      <c r="C37" s="279" t="s">
        <v>71</v>
      </c>
      <c r="D37" s="280">
        <v>45225</v>
      </c>
      <c r="E37" s="279">
        <v>2578.6999999999998</v>
      </c>
      <c r="F37" s="279">
        <v>2575.1999999999998</v>
      </c>
      <c r="G37" s="281">
        <v>2558.7999999999997</v>
      </c>
      <c r="H37" s="281">
        <v>2538.9</v>
      </c>
      <c r="I37" s="281">
        <v>2522.5</v>
      </c>
      <c r="J37" s="281">
        <v>2595.0999999999995</v>
      </c>
      <c r="K37" s="281">
        <v>2611.4999999999991</v>
      </c>
      <c r="L37" s="281">
        <v>2631.3999999999992</v>
      </c>
      <c r="M37" s="282">
        <v>2591.6</v>
      </c>
      <c r="N37" s="282">
        <v>2555.3000000000002</v>
      </c>
      <c r="O37" s="282">
        <v>2053800</v>
      </c>
      <c r="P37" s="283">
        <v>3.6651517372819236E-3</v>
      </c>
    </row>
    <row r="38" spans="1:16" ht="12.75" customHeight="1">
      <c r="A38" s="273">
        <v>28</v>
      </c>
      <c r="B38" s="287" t="s">
        <v>45</v>
      </c>
      <c r="C38" s="285" t="s">
        <v>72</v>
      </c>
      <c r="D38" s="280">
        <v>45225</v>
      </c>
      <c r="E38" s="279">
        <v>421.5</v>
      </c>
      <c r="F38" s="279">
        <v>421.61666666666662</v>
      </c>
      <c r="G38" s="281">
        <v>418.03333333333325</v>
      </c>
      <c r="H38" s="281">
        <v>414.56666666666661</v>
      </c>
      <c r="I38" s="281">
        <v>410.98333333333323</v>
      </c>
      <c r="J38" s="281">
        <v>425.08333333333326</v>
      </c>
      <c r="K38" s="281">
        <v>428.66666666666663</v>
      </c>
      <c r="L38" s="281">
        <v>432.13333333333327</v>
      </c>
      <c r="M38" s="282">
        <v>425.2</v>
      </c>
      <c r="N38" s="282">
        <v>418.15</v>
      </c>
      <c r="O38" s="282">
        <v>11401600</v>
      </c>
      <c r="P38" s="283">
        <v>-2.2630640515704292E-2</v>
      </c>
    </row>
    <row r="39" spans="1:16" ht="12.75" customHeight="1">
      <c r="A39" s="273">
        <v>29</v>
      </c>
      <c r="B39" s="287" t="s">
        <v>63</v>
      </c>
      <c r="C39" s="279" t="s">
        <v>73</v>
      </c>
      <c r="D39" s="280">
        <v>45225</v>
      </c>
      <c r="E39" s="279">
        <v>229.5</v>
      </c>
      <c r="F39" s="279">
        <v>230.83333333333334</v>
      </c>
      <c r="G39" s="281">
        <v>226.41666666666669</v>
      </c>
      <c r="H39" s="281">
        <v>223.33333333333334</v>
      </c>
      <c r="I39" s="281">
        <v>218.91666666666669</v>
      </c>
      <c r="J39" s="281">
        <v>233.91666666666669</v>
      </c>
      <c r="K39" s="281">
        <v>238.33333333333337</v>
      </c>
      <c r="L39" s="281">
        <v>241.41666666666669</v>
      </c>
      <c r="M39" s="282">
        <v>235.25</v>
      </c>
      <c r="N39" s="282">
        <v>227.75</v>
      </c>
      <c r="O39" s="282">
        <v>68942500</v>
      </c>
      <c r="P39" s="283">
        <v>3.6300777873811585E-2</v>
      </c>
    </row>
    <row r="40" spans="1:16" ht="12.75" customHeight="1">
      <c r="A40" s="273">
        <v>30</v>
      </c>
      <c r="B40" s="287" t="s">
        <v>63</v>
      </c>
      <c r="C40" s="279" t="s">
        <v>74</v>
      </c>
      <c r="D40" s="280">
        <v>45225</v>
      </c>
      <c r="E40" s="279">
        <v>205.1</v>
      </c>
      <c r="F40" s="279">
        <v>204.21666666666667</v>
      </c>
      <c r="G40" s="281">
        <v>202.33333333333334</v>
      </c>
      <c r="H40" s="281">
        <v>199.56666666666666</v>
      </c>
      <c r="I40" s="281">
        <v>197.68333333333334</v>
      </c>
      <c r="J40" s="281">
        <v>206.98333333333335</v>
      </c>
      <c r="K40" s="281">
        <v>208.86666666666667</v>
      </c>
      <c r="L40" s="281">
        <v>211.63333333333335</v>
      </c>
      <c r="M40" s="282">
        <v>206.1</v>
      </c>
      <c r="N40" s="282">
        <v>201.45</v>
      </c>
      <c r="O40" s="282">
        <v>131736150</v>
      </c>
      <c r="P40" s="283">
        <v>-2.3036876355748373E-2</v>
      </c>
    </row>
    <row r="41" spans="1:16" ht="12.75" customHeight="1">
      <c r="A41" s="273">
        <v>31</v>
      </c>
      <c r="B41" s="287" t="s">
        <v>59</v>
      </c>
      <c r="C41" s="279" t="s">
        <v>75</v>
      </c>
      <c r="D41" s="280">
        <v>45225</v>
      </c>
      <c r="E41" s="279">
        <v>1623.25</v>
      </c>
      <c r="F41" s="279">
        <v>1622.7</v>
      </c>
      <c r="G41" s="281">
        <v>1615.3500000000001</v>
      </c>
      <c r="H41" s="281">
        <v>1607.45</v>
      </c>
      <c r="I41" s="281">
        <v>1600.1000000000001</v>
      </c>
      <c r="J41" s="281">
        <v>1630.6000000000001</v>
      </c>
      <c r="K41" s="281">
        <v>1637.95</v>
      </c>
      <c r="L41" s="281">
        <v>1645.8500000000001</v>
      </c>
      <c r="M41" s="282">
        <v>1630.05</v>
      </c>
      <c r="N41" s="282">
        <v>1614.8</v>
      </c>
      <c r="O41" s="282">
        <v>1521375</v>
      </c>
      <c r="P41" s="283">
        <v>2.4236303963645543E-2</v>
      </c>
    </row>
    <row r="42" spans="1:16" ht="12.75" customHeight="1">
      <c r="A42" s="273">
        <v>32</v>
      </c>
      <c r="B42" s="287" t="s">
        <v>41</v>
      </c>
      <c r="C42" s="279" t="s">
        <v>76</v>
      </c>
      <c r="D42" s="280">
        <v>45225</v>
      </c>
      <c r="E42" s="279">
        <v>136.94999999999999</v>
      </c>
      <c r="F42" s="279">
        <v>136.44999999999999</v>
      </c>
      <c r="G42" s="281">
        <v>135.54999999999998</v>
      </c>
      <c r="H42" s="281">
        <v>134.15</v>
      </c>
      <c r="I42" s="281">
        <v>133.25</v>
      </c>
      <c r="J42" s="281">
        <v>137.84999999999997</v>
      </c>
      <c r="K42" s="281">
        <v>138.74999999999994</v>
      </c>
      <c r="L42" s="281">
        <v>140.14999999999995</v>
      </c>
      <c r="M42" s="282">
        <v>137.35</v>
      </c>
      <c r="N42" s="282">
        <v>135.05000000000001</v>
      </c>
      <c r="O42" s="282">
        <v>69916200</v>
      </c>
      <c r="P42" s="283">
        <v>-1.1444229529335912E-2</v>
      </c>
    </row>
    <row r="43" spans="1:16" ht="12.75" customHeight="1">
      <c r="A43" s="273">
        <v>33</v>
      </c>
      <c r="B43" s="287" t="s">
        <v>59</v>
      </c>
      <c r="C43" s="279" t="s">
        <v>77</v>
      </c>
      <c r="D43" s="280">
        <v>45225</v>
      </c>
      <c r="E43" s="279">
        <v>574.65</v>
      </c>
      <c r="F43" s="279">
        <v>572.7166666666667</v>
      </c>
      <c r="G43" s="281">
        <v>568.93333333333339</v>
      </c>
      <c r="H43" s="281">
        <v>563.2166666666667</v>
      </c>
      <c r="I43" s="281">
        <v>559.43333333333339</v>
      </c>
      <c r="J43" s="281">
        <v>578.43333333333339</v>
      </c>
      <c r="K43" s="281">
        <v>582.2166666666667</v>
      </c>
      <c r="L43" s="281">
        <v>587.93333333333339</v>
      </c>
      <c r="M43" s="282">
        <v>576.5</v>
      </c>
      <c r="N43" s="282">
        <v>567</v>
      </c>
      <c r="O43" s="282">
        <v>13576200</v>
      </c>
      <c r="P43" s="283">
        <v>6.4585575888051671E-3</v>
      </c>
    </row>
    <row r="44" spans="1:16" ht="12.75" customHeight="1">
      <c r="A44" s="273">
        <v>34</v>
      </c>
      <c r="B44" s="287" t="s">
        <v>56</v>
      </c>
      <c r="C44" s="279" t="s">
        <v>78</v>
      </c>
      <c r="D44" s="280">
        <v>45225</v>
      </c>
      <c r="E44" s="279">
        <v>1097.4000000000001</v>
      </c>
      <c r="F44" s="279">
        <v>1095.9166666666667</v>
      </c>
      <c r="G44" s="281">
        <v>1088.1833333333334</v>
      </c>
      <c r="H44" s="281">
        <v>1078.9666666666667</v>
      </c>
      <c r="I44" s="281">
        <v>1071.2333333333333</v>
      </c>
      <c r="J44" s="281">
        <v>1105.1333333333334</v>
      </c>
      <c r="K44" s="281">
        <v>1112.8666666666666</v>
      </c>
      <c r="L44" s="281">
        <v>1122.0833333333335</v>
      </c>
      <c r="M44" s="282">
        <v>1103.6500000000001</v>
      </c>
      <c r="N44" s="282">
        <v>1086.7</v>
      </c>
      <c r="O44" s="282">
        <v>8903000</v>
      </c>
      <c r="P44" s="283">
        <v>2.3450971376020233E-2</v>
      </c>
    </row>
    <row r="45" spans="1:16" ht="12.75" customHeight="1">
      <c r="A45" s="273">
        <v>35</v>
      </c>
      <c r="B45" s="287" t="s">
        <v>79</v>
      </c>
      <c r="C45" s="279" t="s">
        <v>80</v>
      </c>
      <c r="D45" s="280">
        <v>45225</v>
      </c>
      <c r="E45" s="279">
        <v>945.85</v>
      </c>
      <c r="F45" s="279">
        <v>948.08333333333337</v>
      </c>
      <c r="G45" s="281">
        <v>942.26666666666677</v>
      </c>
      <c r="H45" s="281">
        <v>938.68333333333339</v>
      </c>
      <c r="I45" s="281">
        <v>932.86666666666679</v>
      </c>
      <c r="J45" s="281">
        <v>951.66666666666674</v>
      </c>
      <c r="K45" s="281">
        <v>957.48333333333335</v>
      </c>
      <c r="L45" s="281">
        <v>961.06666666666672</v>
      </c>
      <c r="M45" s="282">
        <v>953.9</v>
      </c>
      <c r="N45" s="282">
        <v>944.5</v>
      </c>
      <c r="O45" s="282">
        <v>40262900</v>
      </c>
      <c r="P45" s="283">
        <v>-3.6438864988127982E-3</v>
      </c>
    </row>
    <row r="46" spans="1:16" ht="12.75" customHeight="1">
      <c r="A46" s="273">
        <v>36</v>
      </c>
      <c r="B46" s="287" t="s">
        <v>41</v>
      </c>
      <c r="C46" s="279" t="s">
        <v>81</v>
      </c>
      <c r="D46" s="280">
        <v>45225</v>
      </c>
      <c r="E46" s="279">
        <v>129.35</v>
      </c>
      <c r="F46" s="279">
        <v>128.96666666666667</v>
      </c>
      <c r="G46" s="281">
        <v>127.63333333333333</v>
      </c>
      <c r="H46" s="281">
        <v>125.91666666666666</v>
      </c>
      <c r="I46" s="281">
        <v>124.58333333333331</v>
      </c>
      <c r="J46" s="281">
        <v>130.68333333333334</v>
      </c>
      <c r="K46" s="281">
        <v>132.01666666666665</v>
      </c>
      <c r="L46" s="281">
        <v>133.73333333333335</v>
      </c>
      <c r="M46" s="282">
        <v>130.30000000000001</v>
      </c>
      <c r="N46" s="282">
        <v>127.25</v>
      </c>
      <c r="O46" s="282">
        <v>104622000</v>
      </c>
      <c r="P46" s="283">
        <v>1.9961101443341182E-2</v>
      </c>
    </row>
    <row r="47" spans="1:16" ht="12.75" customHeight="1">
      <c r="A47" s="273">
        <v>37</v>
      </c>
      <c r="B47" s="287" t="s">
        <v>43</v>
      </c>
      <c r="C47" s="279" t="s">
        <v>82</v>
      </c>
      <c r="D47" s="280">
        <v>45225</v>
      </c>
      <c r="E47" s="279">
        <v>235.25</v>
      </c>
      <c r="F47" s="279">
        <v>235.9</v>
      </c>
      <c r="G47" s="281">
        <v>232.9</v>
      </c>
      <c r="H47" s="281">
        <v>230.55</v>
      </c>
      <c r="I47" s="281">
        <v>227.55</v>
      </c>
      <c r="J47" s="281">
        <v>238.25</v>
      </c>
      <c r="K47" s="281">
        <v>241.25</v>
      </c>
      <c r="L47" s="281">
        <v>243.6</v>
      </c>
      <c r="M47" s="282">
        <v>238.9</v>
      </c>
      <c r="N47" s="282">
        <v>233.55</v>
      </c>
      <c r="O47" s="282">
        <v>40110000</v>
      </c>
      <c r="P47" s="283">
        <v>3.8165550897828943E-3</v>
      </c>
    </row>
    <row r="48" spans="1:16" ht="12.75" customHeight="1">
      <c r="A48" s="273">
        <v>38</v>
      </c>
      <c r="B48" s="287" t="s">
        <v>56</v>
      </c>
      <c r="C48" s="279" t="s">
        <v>83</v>
      </c>
      <c r="D48" s="280">
        <v>45225</v>
      </c>
      <c r="E48" s="279">
        <v>20236.349999999999</v>
      </c>
      <c r="F48" s="279">
        <v>20164.466666666667</v>
      </c>
      <c r="G48" s="281">
        <v>20031.483333333334</v>
      </c>
      <c r="H48" s="281">
        <v>19826.616666666665</v>
      </c>
      <c r="I48" s="281">
        <v>19693.633333333331</v>
      </c>
      <c r="J48" s="281">
        <v>20369.333333333336</v>
      </c>
      <c r="K48" s="281">
        <v>20502.316666666673</v>
      </c>
      <c r="L48" s="281">
        <v>20707.183333333338</v>
      </c>
      <c r="M48" s="282">
        <v>20297.45</v>
      </c>
      <c r="N48" s="282">
        <v>19959.599999999999</v>
      </c>
      <c r="O48" s="282">
        <v>126250</v>
      </c>
      <c r="P48" s="283">
        <v>3.5260352603526036E-2</v>
      </c>
    </row>
    <row r="49" spans="1:16" ht="12.75" customHeight="1">
      <c r="A49" s="273">
        <v>39</v>
      </c>
      <c r="B49" s="287" t="s">
        <v>84</v>
      </c>
      <c r="C49" s="279" t="s">
        <v>85</v>
      </c>
      <c r="D49" s="280">
        <v>45225</v>
      </c>
      <c r="E49" s="279">
        <v>353.75</v>
      </c>
      <c r="F49" s="279">
        <v>352.58333333333331</v>
      </c>
      <c r="G49" s="281">
        <v>350.76666666666665</v>
      </c>
      <c r="H49" s="281">
        <v>347.78333333333336</v>
      </c>
      <c r="I49" s="281">
        <v>345.9666666666667</v>
      </c>
      <c r="J49" s="281">
        <v>355.56666666666661</v>
      </c>
      <c r="K49" s="281">
        <v>357.38333333333333</v>
      </c>
      <c r="L49" s="281">
        <v>360.36666666666656</v>
      </c>
      <c r="M49" s="282">
        <v>354.4</v>
      </c>
      <c r="N49" s="282">
        <v>349.6</v>
      </c>
      <c r="O49" s="282">
        <v>29943000</v>
      </c>
      <c r="P49" s="283">
        <v>6.4738625363020327E-3</v>
      </c>
    </row>
    <row r="50" spans="1:16" ht="12.75" customHeight="1">
      <c r="A50" s="273">
        <v>40</v>
      </c>
      <c r="B50" s="287" t="s">
        <v>59</v>
      </c>
      <c r="C50" s="279" t="s">
        <v>86</v>
      </c>
      <c r="D50" s="280">
        <v>45225</v>
      </c>
      <c r="E50" s="279">
        <v>4604.05</v>
      </c>
      <c r="F50" s="279">
        <v>4597.8666666666659</v>
      </c>
      <c r="G50" s="281">
        <v>4566.9833333333318</v>
      </c>
      <c r="H50" s="281">
        <v>4529.9166666666661</v>
      </c>
      <c r="I50" s="281">
        <v>4499.0333333333319</v>
      </c>
      <c r="J50" s="281">
        <v>4634.9333333333316</v>
      </c>
      <c r="K50" s="281">
        <v>4665.8166666666648</v>
      </c>
      <c r="L50" s="281">
        <v>4702.8833333333314</v>
      </c>
      <c r="M50" s="282">
        <v>4628.75</v>
      </c>
      <c r="N50" s="282">
        <v>4560.8</v>
      </c>
      <c r="O50" s="282">
        <v>1974800</v>
      </c>
      <c r="P50" s="283">
        <v>-1.0117361392148927E-3</v>
      </c>
    </row>
    <row r="51" spans="1:16" ht="12.75" customHeight="1">
      <c r="A51" s="273">
        <v>41</v>
      </c>
      <c r="B51" s="287" t="s">
        <v>87</v>
      </c>
      <c r="C51" s="284" t="s">
        <v>88</v>
      </c>
      <c r="D51" s="280">
        <v>45225</v>
      </c>
      <c r="E51" s="279">
        <v>550.20000000000005</v>
      </c>
      <c r="F51" s="279">
        <v>549</v>
      </c>
      <c r="G51" s="281">
        <v>542</v>
      </c>
      <c r="H51" s="281">
        <v>533.79999999999995</v>
      </c>
      <c r="I51" s="281">
        <v>526.79999999999995</v>
      </c>
      <c r="J51" s="281">
        <v>557.20000000000005</v>
      </c>
      <c r="K51" s="281">
        <v>564.20000000000005</v>
      </c>
      <c r="L51" s="281">
        <v>572.40000000000009</v>
      </c>
      <c r="M51" s="282">
        <v>556</v>
      </c>
      <c r="N51" s="282">
        <v>540.79999999999995</v>
      </c>
      <c r="O51" s="282">
        <v>8112000</v>
      </c>
      <c r="P51" s="283">
        <v>2.5278058645096056E-2</v>
      </c>
    </row>
    <row r="52" spans="1:16" ht="12.75" customHeight="1">
      <c r="A52" s="273">
        <v>42</v>
      </c>
      <c r="B52" s="287" t="s">
        <v>63</v>
      </c>
      <c r="C52" s="279" t="s">
        <v>89</v>
      </c>
      <c r="D52" s="280">
        <v>45225</v>
      </c>
      <c r="E52" s="279">
        <v>374.15</v>
      </c>
      <c r="F52" s="279">
        <v>372.81666666666666</v>
      </c>
      <c r="G52" s="281">
        <v>369.63333333333333</v>
      </c>
      <c r="H52" s="281">
        <v>365.11666666666667</v>
      </c>
      <c r="I52" s="281">
        <v>361.93333333333334</v>
      </c>
      <c r="J52" s="281">
        <v>377.33333333333331</v>
      </c>
      <c r="K52" s="281">
        <v>380.51666666666659</v>
      </c>
      <c r="L52" s="281">
        <v>385.0333333333333</v>
      </c>
      <c r="M52" s="282">
        <v>376</v>
      </c>
      <c r="N52" s="282">
        <v>368.3</v>
      </c>
      <c r="O52" s="282">
        <v>48392100</v>
      </c>
      <c r="P52" s="283">
        <v>-2.4863982589771492E-2</v>
      </c>
    </row>
    <row r="53" spans="1:16" ht="12.75" customHeight="1">
      <c r="A53" s="273">
        <v>43</v>
      </c>
      <c r="B53" s="287" t="s">
        <v>68</v>
      </c>
      <c r="C53" s="286" t="s">
        <v>90</v>
      </c>
      <c r="D53" s="280">
        <v>45225</v>
      </c>
      <c r="E53" s="279">
        <v>767.25</v>
      </c>
      <c r="F53" s="279">
        <v>765.15</v>
      </c>
      <c r="G53" s="281">
        <v>758.9</v>
      </c>
      <c r="H53" s="281">
        <v>750.55</v>
      </c>
      <c r="I53" s="281">
        <v>744.3</v>
      </c>
      <c r="J53" s="281">
        <v>773.5</v>
      </c>
      <c r="K53" s="281">
        <v>779.75</v>
      </c>
      <c r="L53" s="281">
        <v>788.1</v>
      </c>
      <c r="M53" s="282">
        <v>771.4</v>
      </c>
      <c r="N53" s="282">
        <v>756.8</v>
      </c>
      <c r="O53" s="282">
        <v>5396625</v>
      </c>
      <c r="P53" s="283">
        <v>2.6520771513353116E-2</v>
      </c>
    </row>
    <row r="54" spans="1:16" ht="12.75" customHeight="1">
      <c r="A54" s="273">
        <v>44</v>
      </c>
      <c r="B54" s="287" t="s">
        <v>45</v>
      </c>
      <c r="C54" s="284" t="s">
        <v>91</v>
      </c>
      <c r="D54" s="280">
        <v>45225</v>
      </c>
      <c r="E54" s="279">
        <v>296.25</v>
      </c>
      <c r="F54" s="279">
        <v>294.58333333333331</v>
      </c>
      <c r="G54" s="281">
        <v>291.66666666666663</v>
      </c>
      <c r="H54" s="281">
        <v>287.08333333333331</v>
      </c>
      <c r="I54" s="281">
        <v>284.16666666666663</v>
      </c>
      <c r="J54" s="281">
        <v>299.16666666666663</v>
      </c>
      <c r="K54" s="281">
        <v>302.08333333333326</v>
      </c>
      <c r="L54" s="281">
        <v>306.66666666666663</v>
      </c>
      <c r="M54" s="282">
        <v>297.5</v>
      </c>
      <c r="N54" s="282">
        <v>290</v>
      </c>
      <c r="O54" s="282">
        <v>17440100</v>
      </c>
      <c r="P54" s="283">
        <v>2.2615864527629235E-2</v>
      </c>
    </row>
    <row r="55" spans="1:16" ht="12.75" customHeight="1">
      <c r="A55" s="273">
        <v>45</v>
      </c>
      <c r="B55" s="287" t="s">
        <v>68</v>
      </c>
      <c r="C55" s="279" t="s">
        <v>92</v>
      </c>
      <c r="D55" s="280">
        <v>45225</v>
      </c>
      <c r="E55" s="279">
        <v>1200.8</v>
      </c>
      <c r="F55" s="279">
        <v>1206.1500000000001</v>
      </c>
      <c r="G55" s="281">
        <v>1192.5500000000002</v>
      </c>
      <c r="H55" s="281">
        <v>1184.3000000000002</v>
      </c>
      <c r="I55" s="281">
        <v>1170.7000000000003</v>
      </c>
      <c r="J55" s="281">
        <v>1214.4000000000001</v>
      </c>
      <c r="K55" s="281">
        <v>1228</v>
      </c>
      <c r="L55" s="281">
        <v>1236.25</v>
      </c>
      <c r="M55" s="282">
        <v>1219.75</v>
      </c>
      <c r="N55" s="282">
        <v>1197.9000000000001</v>
      </c>
      <c r="O55" s="282">
        <v>14168750</v>
      </c>
      <c r="P55" s="283">
        <v>5.0412380687610045E-2</v>
      </c>
    </row>
    <row r="56" spans="1:16" ht="12.75" customHeight="1">
      <c r="A56" s="273">
        <v>46</v>
      </c>
      <c r="B56" s="287" t="s">
        <v>43</v>
      </c>
      <c r="C56" s="279" t="s">
        <v>93</v>
      </c>
      <c r="D56" s="280">
        <v>45225</v>
      </c>
      <c r="E56" s="279">
        <v>1223.55</v>
      </c>
      <c r="F56" s="279">
        <v>1213.8</v>
      </c>
      <c r="G56" s="281">
        <v>1202.0999999999999</v>
      </c>
      <c r="H56" s="281">
        <v>1180.6499999999999</v>
      </c>
      <c r="I56" s="281">
        <v>1168.9499999999998</v>
      </c>
      <c r="J56" s="281">
        <v>1235.25</v>
      </c>
      <c r="K56" s="281">
        <v>1246.9500000000003</v>
      </c>
      <c r="L56" s="281">
        <v>1268.4000000000001</v>
      </c>
      <c r="M56" s="282">
        <v>1225.5</v>
      </c>
      <c r="N56" s="282">
        <v>1192.3499999999999</v>
      </c>
      <c r="O56" s="282">
        <v>11098100</v>
      </c>
      <c r="P56" s="283">
        <v>1.281290781824653E-2</v>
      </c>
    </row>
    <row r="57" spans="1:16" ht="12.75" customHeight="1">
      <c r="A57" s="273">
        <v>47</v>
      </c>
      <c r="B57" s="287" t="s">
        <v>45</v>
      </c>
      <c r="C57" s="279" t="s">
        <v>94</v>
      </c>
      <c r="D57" s="280">
        <v>45225</v>
      </c>
      <c r="E57" s="279">
        <v>314.8</v>
      </c>
      <c r="F57" s="279">
        <v>313.40000000000003</v>
      </c>
      <c r="G57" s="281">
        <v>310.60000000000008</v>
      </c>
      <c r="H57" s="281">
        <v>306.40000000000003</v>
      </c>
      <c r="I57" s="281">
        <v>303.60000000000008</v>
      </c>
      <c r="J57" s="281">
        <v>317.60000000000008</v>
      </c>
      <c r="K57" s="281">
        <v>320.40000000000003</v>
      </c>
      <c r="L57" s="281">
        <v>324.60000000000008</v>
      </c>
      <c r="M57" s="282">
        <v>316.2</v>
      </c>
      <c r="N57" s="282">
        <v>309.2</v>
      </c>
      <c r="O57" s="282">
        <v>72172800</v>
      </c>
      <c r="P57" s="283">
        <v>-2.463389715064139E-2</v>
      </c>
    </row>
    <row r="58" spans="1:16" ht="12.75" customHeight="1">
      <c r="A58" s="273">
        <v>48</v>
      </c>
      <c r="B58" s="287" t="s">
        <v>87</v>
      </c>
      <c r="C58" s="279" t="s">
        <v>95</v>
      </c>
      <c r="D58" s="280">
        <v>45225</v>
      </c>
      <c r="E58" s="279">
        <v>5115.7</v>
      </c>
      <c r="F58" s="279">
        <v>5149.2</v>
      </c>
      <c r="G58" s="281">
        <v>5011.5499999999993</v>
      </c>
      <c r="H58" s="281">
        <v>4907.3999999999996</v>
      </c>
      <c r="I58" s="281">
        <v>4769.7499999999991</v>
      </c>
      <c r="J58" s="281">
        <v>5253.3499999999995</v>
      </c>
      <c r="K58" s="281">
        <v>5390.9999999999991</v>
      </c>
      <c r="L58" s="281">
        <v>5495.15</v>
      </c>
      <c r="M58" s="282">
        <v>5286.85</v>
      </c>
      <c r="N58" s="282">
        <v>5045.05</v>
      </c>
      <c r="O58" s="282">
        <v>1372050</v>
      </c>
      <c r="P58" s="283">
        <v>-0.1072613702908452</v>
      </c>
    </row>
    <row r="59" spans="1:16" ht="12.75" customHeight="1">
      <c r="A59" s="273">
        <v>49</v>
      </c>
      <c r="B59" s="287" t="s">
        <v>59</v>
      </c>
      <c r="C59" s="279" t="s">
        <v>96</v>
      </c>
      <c r="D59" s="280">
        <v>45225</v>
      </c>
      <c r="E59" s="279">
        <v>2087.85</v>
      </c>
      <c r="F59" s="279">
        <v>2076.5666666666666</v>
      </c>
      <c r="G59" s="281">
        <v>2049.333333333333</v>
      </c>
      <c r="H59" s="281">
        <v>2010.8166666666664</v>
      </c>
      <c r="I59" s="281">
        <v>1983.5833333333328</v>
      </c>
      <c r="J59" s="281">
        <v>2115.083333333333</v>
      </c>
      <c r="K59" s="281">
        <v>2142.3166666666666</v>
      </c>
      <c r="L59" s="281">
        <v>2180.8333333333335</v>
      </c>
      <c r="M59" s="282">
        <v>2103.8000000000002</v>
      </c>
      <c r="N59" s="282">
        <v>2038.05</v>
      </c>
      <c r="O59" s="282">
        <v>3227700</v>
      </c>
      <c r="P59" s="283">
        <v>2.1375567615461291E-2</v>
      </c>
    </row>
    <row r="60" spans="1:16" ht="12.75" customHeight="1">
      <c r="A60" s="273">
        <v>50</v>
      </c>
      <c r="B60" s="287" t="s">
        <v>45</v>
      </c>
      <c r="C60" s="279" t="s">
        <v>97</v>
      </c>
      <c r="D60" s="280">
        <v>45225</v>
      </c>
      <c r="E60" s="279">
        <v>712.6</v>
      </c>
      <c r="F60" s="279">
        <v>711.1</v>
      </c>
      <c r="G60" s="281">
        <v>707.6</v>
      </c>
      <c r="H60" s="281">
        <v>702.6</v>
      </c>
      <c r="I60" s="281">
        <v>699.1</v>
      </c>
      <c r="J60" s="281">
        <v>716.1</v>
      </c>
      <c r="K60" s="281">
        <v>719.6</v>
      </c>
      <c r="L60" s="281">
        <v>724.6</v>
      </c>
      <c r="M60" s="282">
        <v>714.6</v>
      </c>
      <c r="N60" s="282">
        <v>706.1</v>
      </c>
      <c r="O60" s="282">
        <v>6098000</v>
      </c>
      <c r="P60" s="283">
        <v>2.1440536013400336E-2</v>
      </c>
    </row>
    <row r="61" spans="1:16" ht="12.75" customHeight="1">
      <c r="A61" s="273">
        <v>51</v>
      </c>
      <c r="B61" s="287" t="s">
        <v>45</v>
      </c>
      <c r="C61" s="286" t="s">
        <v>98</v>
      </c>
      <c r="D61" s="280">
        <v>45225</v>
      </c>
      <c r="E61" s="279">
        <v>1161.2</v>
      </c>
      <c r="F61" s="279">
        <v>1155.0666666666666</v>
      </c>
      <c r="G61" s="281">
        <v>1146.9333333333332</v>
      </c>
      <c r="H61" s="281">
        <v>1132.6666666666665</v>
      </c>
      <c r="I61" s="281">
        <v>1124.5333333333331</v>
      </c>
      <c r="J61" s="281">
        <v>1169.3333333333333</v>
      </c>
      <c r="K61" s="281">
        <v>1177.4666666666665</v>
      </c>
      <c r="L61" s="281">
        <v>1191.7333333333333</v>
      </c>
      <c r="M61" s="282">
        <v>1163.2</v>
      </c>
      <c r="N61" s="282">
        <v>1140.8</v>
      </c>
      <c r="O61" s="282">
        <v>1362900</v>
      </c>
      <c r="P61" s="283">
        <v>-5.2093476144109058E-2</v>
      </c>
    </row>
    <row r="62" spans="1:16" ht="12.75" customHeight="1">
      <c r="A62" s="273">
        <v>52</v>
      </c>
      <c r="B62" s="287" t="s">
        <v>41</v>
      </c>
      <c r="C62" s="284" t="s">
        <v>99</v>
      </c>
      <c r="D62" s="280">
        <v>45225</v>
      </c>
      <c r="E62" s="279">
        <v>295.85000000000002</v>
      </c>
      <c r="F62" s="279">
        <v>296.13333333333333</v>
      </c>
      <c r="G62" s="281">
        <v>293.36666666666667</v>
      </c>
      <c r="H62" s="281">
        <v>290.88333333333333</v>
      </c>
      <c r="I62" s="281">
        <v>288.11666666666667</v>
      </c>
      <c r="J62" s="281">
        <v>298.61666666666667</v>
      </c>
      <c r="K62" s="281">
        <v>301.38333333333333</v>
      </c>
      <c r="L62" s="281">
        <v>303.86666666666667</v>
      </c>
      <c r="M62" s="282">
        <v>298.89999999999998</v>
      </c>
      <c r="N62" s="282">
        <v>293.64999999999998</v>
      </c>
      <c r="O62" s="282">
        <v>12295800</v>
      </c>
      <c r="P62" s="283">
        <v>2.1534320323014805E-2</v>
      </c>
    </row>
    <row r="63" spans="1:16" ht="12.75" customHeight="1">
      <c r="A63" s="273">
        <v>53</v>
      </c>
      <c r="B63" s="287" t="s">
        <v>63</v>
      </c>
      <c r="C63" s="279" t="s">
        <v>100</v>
      </c>
      <c r="D63" s="280">
        <v>45225</v>
      </c>
      <c r="E63" s="279">
        <v>138.5</v>
      </c>
      <c r="F63" s="279">
        <v>138.70000000000002</v>
      </c>
      <c r="G63" s="281">
        <v>137.65000000000003</v>
      </c>
      <c r="H63" s="281">
        <v>136.80000000000001</v>
      </c>
      <c r="I63" s="281">
        <v>135.75000000000003</v>
      </c>
      <c r="J63" s="281">
        <v>139.55000000000004</v>
      </c>
      <c r="K63" s="281">
        <v>140.60000000000005</v>
      </c>
      <c r="L63" s="281">
        <v>141.45000000000005</v>
      </c>
      <c r="M63" s="282">
        <v>139.75</v>
      </c>
      <c r="N63" s="282">
        <v>137.85</v>
      </c>
      <c r="O63" s="282">
        <v>46500000</v>
      </c>
      <c r="P63" s="283">
        <v>1.8062397372742199E-2</v>
      </c>
    </row>
    <row r="64" spans="1:16" ht="12.75" customHeight="1">
      <c r="A64" s="273">
        <v>54</v>
      </c>
      <c r="B64" s="287" t="s">
        <v>41</v>
      </c>
      <c r="C64" s="279" t="s">
        <v>101</v>
      </c>
      <c r="D64" s="280">
        <v>45225</v>
      </c>
      <c r="E64" s="279">
        <v>1710.55</v>
      </c>
      <c r="F64" s="279">
        <v>1706.7833333333335</v>
      </c>
      <c r="G64" s="281">
        <v>1696.7666666666671</v>
      </c>
      <c r="H64" s="281">
        <v>1682.9833333333336</v>
      </c>
      <c r="I64" s="281">
        <v>1672.9666666666672</v>
      </c>
      <c r="J64" s="281">
        <v>1720.5666666666671</v>
      </c>
      <c r="K64" s="281">
        <v>1730.5833333333335</v>
      </c>
      <c r="L64" s="281">
        <v>1744.366666666667</v>
      </c>
      <c r="M64" s="282">
        <v>1716.8</v>
      </c>
      <c r="N64" s="282">
        <v>1693</v>
      </c>
      <c r="O64" s="282">
        <v>4781400</v>
      </c>
      <c r="P64" s="283">
        <v>-8.2140634723086494E-3</v>
      </c>
    </row>
    <row r="65" spans="1:16" ht="12.75" customHeight="1">
      <c r="A65" s="273">
        <v>55</v>
      </c>
      <c r="B65" s="287" t="s">
        <v>59</v>
      </c>
      <c r="C65" s="279" t="s">
        <v>102</v>
      </c>
      <c r="D65" s="280">
        <v>45225</v>
      </c>
      <c r="E65" s="279">
        <v>525.54999999999995</v>
      </c>
      <c r="F65" s="279">
        <v>525.16666666666663</v>
      </c>
      <c r="G65" s="281">
        <v>521.43333333333328</v>
      </c>
      <c r="H65" s="281">
        <v>517.31666666666661</v>
      </c>
      <c r="I65" s="281">
        <v>513.58333333333326</v>
      </c>
      <c r="J65" s="281">
        <v>529.2833333333333</v>
      </c>
      <c r="K65" s="281">
        <v>533.01666666666665</v>
      </c>
      <c r="L65" s="281">
        <v>537.13333333333333</v>
      </c>
      <c r="M65" s="282">
        <v>528.9</v>
      </c>
      <c r="N65" s="282">
        <v>521.04999999999995</v>
      </c>
      <c r="O65" s="282">
        <v>19527500</v>
      </c>
      <c r="P65" s="283">
        <v>2.2516036130383558E-2</v>
      </c>
    </row>
    <row r="66" spans="1:16" ht="12.75" customHeight="1">
      <c r="A66" s="273">
        <v>56</v>
      </c>
      <c r="B66" s="287" t="s">
        <v>49</v>
      </c>
      <c r="C66" s="284" t="s">
        <v>103</v>
      </c>
      <c r="D66" s="280">
        <v>45225</v>
      </c>
      <c r="E66" s="279">
        <v>2211.65</v>
      </c>
      <c r="F66" s="279">
        <v>2209.4</v>
      </c>
      <c r="G66" s="281">
        <v>2192.5</v>
      </c>
      <c r="H66" s="281">
        <v>2173.35</v>
      </c>
      <c r="I66" s="281">
        <v>2156.4499999999998</v>
      </c>
      <c r="J66" s="281">
        <v>2228.5500000000002</v>
      </c>
      <c r="K66" s="281">
        <v>2245.4500000000007</v>
      </c>
      <c r="L66" s="281">
        <v>2264.6000000000004</v>
      </c>
      <c r="M66" s="282">
        <v>2226.3000000000002</v>
      </c>
      <c r="N66" s="282">
        <v>2190.25</v>
      </c>
      <c r="O66" s="282">
        <v>2484500</v>
      </c>
      <c r="P66" s="283">
        <v>2.2217650689158611E-2</v>
      </c>
    </row>
    <row r="67" spans="1:16" ht="12.75" customHeight="1">
      <c r="A67" s="273">
        <v>57</v>
      </c>
      <c r="B67" s="287" t="s">
        <v>39</v>
      </c>
      <c r="C67" s="279" t="s">
        <v>104</v>
      </c>
      <c r="D67" s="280">
        <v>45225</v>
      </c>
      <c r="E67" s="279">
        <v>2094.65</v>
      </c>
      <c r="F67" s="279">
        <v>2092.8166666666666</v>
      </c>
      <c r="G67" s="281">
        <v>2067.7833333333333</v>
      </c>
      <c r="H67" s="281">
        <v>2040.9166666666665</v>
      </c>
      <c r="I67" s="281">
        <v>2015.8833333333332</v>
      </c>
      <c r="J67" s="281">
        <v>2119.6833333333334</v>
      </c>
      <c r="K67" s="281">
        <v>2144.7166666666662</v>
      </c>
      <c r="L67" s="281">
        <v>2171.5833333333335</v>
      </c>
      <c r="M67" s="282">
        <v>2117.85</v>
      </c>
      <c r="N67" s="282">
        <v>2065.9499999999998</v>
      </c>
      <c r="O67" s="282">
        <v>2853600</v>
      </c>
      <c r="P67" s="283">
        <v>-3.077236600774404E-2</v>
      </c>
    </row>
    <row r="68" spans="1:16" ht="12.75" customHeight="1">
      <c r="A68" s="273">
        <v>58</v>
      </c>
      <c r="B68" s="287" t="s">
        <v>45</v>
      </c>
      <c r="C68" s="284" t="s">
        <v>105</v>
      </c>
      <c r="D68" s="280">
        <v>45225</v>
      </c>
      <c r="E68" s="279">
        <v>128.75</v>
      </c>
      <c r="F68" s="279">
        <v>128.68333333333331</v>
      </c>
      <c r="G68" s="281">
        <v>127.21666666666661</v>
      </c>
      <c r="H68" s="281">
        <v>125.68333333333331</v>
      </c>
      <c r="I68" s="281">
        <v>124.21666666666661</v>
      </c>
      <c r="J68" s="281">
        <v>130.21666666666661</v>
      </c>
      <c r="K68" s="281">
        <v>131.68333333333331</v>
      </c>
      <c r="L68" s="281">
        <v>133.21666666666661</v>
      </c>
      <c r="M68" s="282">
        <v>130.15</v>
      </c>
      <c r="N68" s="282">
        <v>127.15</v>
      </c>
      <c r="O68" s="282">
        <v>13031200</v>
      </c>
      <c r="P68" s="283">
        <v>-7.8874440417821354E-3</v>
      </c>
    </row>
    <row r="69" spans="1:16" ht="12.75" customHeight="1">
      <c r="A69" s="273">
        <v>59</v>
      </c>
      <c r="B69" s="287" t="s">
        <v>43</v>
      </c>
      <c r="C69" s="279" t="s">
        <v>106</v>
      </c>
      <c r="D69" s="280">
        <v>45225</v>
      </c>
      <c r="E69" s="279">
        <v>3646.3</v>
      </c>
      <c r="F69" s="279">
        <v>3635.5666666666671</v>
      </c>
      <c r="G69" s="281">
        <v>3614.7833333333342</v>
      </c>
      <c r="H69" s="281">
        <v>3583.2666666666673</v>
      </c>
      <c r="I69" s="281">
        <v>3562.4833333333345</v>
      </c>
      <c r="J69" s="281">
        <v>3667.0833333333339</v>
      </c>
      <c r="K69" s="281">
        <v>3687.8666666666668</v>
      </c>
      <c r="L69" s="281">
        <v>3719.3833333333337</v>
      </c>
      <c r="M69" s="282">
        <v>3656.35</v>
      </c>
      <c r="N69" s="282">
        <v>3604.05</v>
      </c>
      <c r="O69" s="282">
        <v>2501800</v>
      </c>
      <c r="P69" s="283">
        <v>2.8058361391694723E-3</v>
      </c>
    </row>
    <row r="70" spans="1:16" ht="12.75" customHeight="1">
      <c r="A70" s="273">
        <v>60</v>
      </c>
      <c r="B70" s="287" t="s">
        <v>45</v>
      </c>
      <c r="C70" s="286" t="s">
        <v>107</v>
      </c>
      <c r="D70" s="280">
        <v>45225</v>
      </c>
      <c r="E70" s="279">
        <v>5500.75</v>
      </c>
      <c r="F70" s="279">
        <v>5504.45</v>
      </c>
      <c r="G70" s="281">
        <v>5430.9</v>
      </c>
      <c r="H70" s="281">
        <v>5361.05</v>
      </c>
      <c r="I70" s="281">
        <v>5287.5</v>
      </c>
      <c r="J70" s="281">
        <v>5574.2999999999993</v>
      </c>
      <c r="K70" s="281">
        <v>5647.85</v>
      </c>
      <c r="L70" s="281">
        <v>5717.6999999999989</v>
      </c>
      <c r="M70" s="282">
        <v>5578</v>
      </c>
      <c r="N70" s="282">
        <v>5434.6</v>
      </c>
      <c r="O70" s="282">
        <v>1442800</v>
      </c>
      <c r="P70" s="283">
        <v>-5.9253134904230396E-3</v>
      </c>
    </row>
    <row r="71" spans="1:16" ht="12.75" customHeight="1">
      <c r="A71" s="273">
        <v>61</v>
      </c>
      <c r="B71" s="287" t="s">
        <v>108</v>
      </c>
      <c r="C71" s="279" t="s">
        <v>109</v>
      </c>
      <c r="D71" s="280">
        <v>45225</v>
      </c>
      <c r="E71" s="279">
        <v>561.75</v>
      </c>
      <c r="F71" s="279">
        <v>561.75</v>
      </c>
      <c r="G71" s="281">
        <v>556.79999999999995</v>
      </c>
      <c r="H71" s="281">
        <v>551.84999999999991</v>
      </c>
      <c r="I71" s="281">
        <v>546.89999999999986</v>
      </c>
      <c r="J71" s="281">
        <v>566.70000000000005</v>
      </c>
      <c r="K71" s="281">
        <v>571.65000000000009</v>
      </c>
      <c r="L71" s="281">
        <v>576.60000000000014</v>
      </c>
      <c r="M71" s="282">
        <v>566.70000000000005</v>
      </c>
      <c r="N71" s="282">
        <v>556.79999999999995</v>
      </c>
      <c r="O71" s="282">
        <v>32125500</v>
      </c>
      <c r="P71" s="283">
        <v>-1.607034566403881E-2</v>
      </c>
    </row>
    <row r="72" spans="1:16" ht="12.75" customHeight="1">
      <c r="A72" s="273">
        <v>62</v>
      </c>
      <c r="B72" s="287" t="s">
        <v>43</v>
      </c>
      <c r="C72" s="279" t="s">
        <v>110</v>
      </c>
      <c r="D72" s="280">
        <v>45225</v>
      </c>
      <c r="E72" s="279">
        <v>5635.35</v>
      </c>
      <c r="F72" s="279">
        <v>5641</v>
      </c>
      <c r="G72" s="281">
        <v>5612.1</v>
      </c>
      <c r="H72" s="281">
        <v>5588.85</v>
      </c>
      <c r="I72" s="281">
        <v>5559.9500000000007</v>
      </c>
      <c r="J72" s="281">
        <v>5664.25</v>
      </c>
      <c r="K72" s="281">
        <v>5693.15</v>
      </c>
      <c r="L72" s="281">
        <v>5716.4</v>
      </c>
      <c r="M72" s="282">
        <v>5669.9</v>
      </c>
      <c r="N72" s="282">
        <v>5617.75</v>
      </c>
      <c r="O72" s="282">
        <v>2778375</v>
      </c>
      <c r="P72" s="283">
        <v>-2.2301398785959357E-2</v>
      </c>
    </row>
    <row r="73" spans="1:16" ht="12.75" customHeight="1">
      <c r="A73" s="273">
        <v>63</v>
      </c>
      <c r="B73" s="287" t="s">
        <v>56</v>
      </c>
      <c r="C73" s="279" t="s">
        <v>111</v>
      </c>
      <c r="D73" s="280">
        <v>45225</v>
      </c>
      <c r="E73" s="279">
        <v>3509.7</v>
      </c>
      <c r="F73" s="279">
        <v>3505.0499999999997</v>
      </c>
      <c r="G73" s="281">
        <v>3472.2499999999995</v>
      </c>
      <c r="H73" s="281">
        <v>3434.7999999999997</v>
      </c>
      <c r="I73" s="281">
        <v>3401.9999999999995</v>
      </c>
      <c r="J73" s="281">
        <v>3542.4999999999995</v>
      </c>
      <c r="K73" s="281">
        <v>3575.2999999999997</v>
      </c>
      <c r="L73" s="281">
        <v>3612.7499999999995</v>
      </c>
      <c r="M73" s="282">
        <v>3537.85</v>
      </c>
      <c r="N73" s="282">
        <v>3467.6</v>
      </c>
      <c r="O73" s="282">
        <v>3325700</v>
      </c>
      <c r="P73" s="283">
        <v>-3.1562335612835349E-4</v>
      </c>
    </row>
    <row r="74" spans="1:16" ht="12.75" customHeight="1">
      <c r="A74" s="273">
        <v>64</v>
      </c>
      <c r="B74" s="287" t="s">
        <v>56</v>
      </c>
      <c r="C74" s="279" t="s">
        <v>112</v>
      </c>
      <c r="D74" s="280">
        <v>45225</v>
      </c>
      <c r="E74" s="279">
        <v>3315.3</v>
      </c>
      <c r="F74" s="279">
        <v>3301.6333333333332</v>
      </c>
      <c r="G74" s="281">
        <v>3272.6666666666665</v>
      </c>
      <c r="H74" s="281">
        <v>3230.0333333333333</v>
      </c>
      <c r="I74" s="281">
        <v>3201.0666666666666</v>
      </c>
      <c r="J74" s="281">
        <v>3344.2666666666664</v>
      </c>
      <c r="K74" s="281">
        <v>3373.2333333333336</v>
      </c>
      <c r="L74" s="281">
        <v>3415.8666666666663</v>
      </c>
      <c r="M74" s="282">
        <v>3330.6</v>
      </c>
      <c r="N74" s="282">
        <v>3259</v>
      </c>
      <c r="O74" s="282">
        <v>1943150</v>
      </c>
      <c r="P74" s="283">
        <v>-1.5328874024526198E-2</v>
      </c>
    </row>
    <row r="75" spans="1:16" ht="12.75" customHeight="1">
      <c r="A75" s="273">
        <v>65</v>
      </c>
      <c r="B75" s="287" t="s">
        <v>56</v>
      </c>
      <c r="C75" s="279" t="s">
        <v>113</v>
      </c>
      <c r="D75" s="280">
        <v>45225</v>
      </c>
      <c r="E75" s="279">
        <v>266.05</v>
      </c>
      <c r="F75" s="279">
        <v>265.40000000000003</v>
      </c>
      <c r="G75" s="281">
        <v>263.95000000000005</v>
      </c>
      <c r="H75" s="281">
        <v>261.85000000000002</v>
      </c>
      <c r="I75" s="281">
        <v>260.40000000000003</v>
      </c>
      <c r="J75" s="281">
        <v>267.50000000000006</v>
      </c>
      <c r="K75" s="281">
        <v>268.95</v>
      </c>
      <c r="L75" s="281">
        <v>271.05000000000007</v>
      </c>
      <c r="M75" s="282">
        <v>266.85000000000002</v>
      </c>
      <c r="N75" s="282">
        <v>263.3</v>
      </c>
      <c r="O75" s="282">
        <v>18172800</v>
      </c>
      <c r="P75" s="283">
        <v>9.1963214714114363E-3</v>
      </c>
    </row>
    <row r="76" spans="1:16" ht="12.75" customHeight="1">
      <c r="A76" s="273">
        <v>66</v>
      </c>
      <c r="B76" s="287" t="s">
        <v>63</v>
      </c>
      <c r="C76" s="279" t="s">
        <v>114</v>
      </c>
      <c r="D76" s="280">
        <v>45225</v>
      </c>
      <c r="E76" s="279">
        <v>147.1</v>
      </c>
      <c r="F76" s="279">
        <v>146.18333333333334</v>
      </c>
      <c r="G76" s="281">
        <v>144.71666666666667</v>
      </c>
      <c r="H76" s="281">
        <v>142.33333333333334</v>
      </c>
      <c r="I76" s="281">
        <v>140.86666666666667</v>
      </c>
      <c r="J76" s="281">
        <v>148.56666666666666</v>
      </c>
      <c r="K76" s="281">
        <v>150.03333333333336</v>
      </c>
      <c r="L76" s="281">
        <v>152.41666666666666</v>
      </c>
      <c r="M76" s="282">
        <v>147.65</v>
      </c>
      <c r="N76" s="282">
        <v>143.80000000000001</v>
      </c>
      <c r="O76" s="282">
        <v>131430000</v>
      </c>
      <c r="P76" s="283">
        <v>-1.76762958257035E-2</v>
      </c>
    </row>
    <row r="77" spans="1:16" ht="12.75" customHeight="1">
      <c r="A77" s="273">
        <v>67</v>
      </c>
      <c r="B77" s="287" t="s">
        <v>84</v>
      </c>
      <c r="C77" s="279" t="s">
        <v>115</v>
      </c>
      <c r="D77" s="280">
        <v>45225</v>
      </c>
      <c r="E77" s="279">
        <v>129.30000000000001</v>
      </c>
      <c r="F77" s="279">
        <v>129.86666666666667</v>
      </c>
      <c r="G77" s="281">
        <v>128.53333333333336</v>
      </c>
      <c r="H77" s="281">
        <v>127.76666666666668</v>
      </c>
      <c r="I77" s="281">
        <v>126.43333333333337</v>
      </c>
      <c r="J77" s="281">
        <v>130.63333333333335</v>
      </c>
      <c r="K77" s="281">
        <v>131.96666666666667</v>
      </c>
      <c r="L77" s="281">
        <v>132.73333333333335</v>
      </c>
      <c r="M77" s="282">
        <v>131.19999999999999</v>
      </c>
      <c r="N77" s="282">
        <v>129.1</v>
      </c>
      <c r="O77" s="282">
        <v>171269700</v>
      </c>
      <c r="P77" s="283">
        <v>2.1952133640306261E-3</v>
      </c>
    </row>
    <row r="78" spans="1:16" ht="12.75" customHeight="1">
      <c r="A78" s="273">
        <v>68</v>
      </c>
      <c r="B78" s="287" t="s">
        <v>43</v>
      </c>
      <c r="C78" s="279" t="s">
        <v>116</v>
      </c>
      <c r="D78" s="280">
        <v>45225</v>
      </c>
      <c r="E78" s="279">
        <v>795.35</v>
      </c>
      <c r="F78" s="279">
        <v>795.70000000000016</v>
      </c>
      <c r="G78" s="281">
        <v>790.60000000000036</v>
      </c>
      <c r="H78" s="281">
        <v>785.85000000000025</v>
      </c>
      <c r="I78" s="281">
        <v>780.75000000000045</v>
      </c>
      <c r="J78" s="281">
        <v>800.45000000000027</v>
      </c>
      <c r="K78" s="281">
        <v>805.55</v>
      </c>
      <c r="L78" s="281">
        <v>810.30000000000018</v>
      </c>
      <c r="M78" s="282">
        <v>800.8</v>
      </c>
      <c r="N78" s="282">
        <v>790.95</v>
      </c>
      <c r="O78" s="282">
        <v>9000150</v>
      </c>
      <c r="P78" s="283">
        <v>-2.3135033050047216E-2</v>
      </c>
    </row>
    <row r="79" spans="1:16" ht="12.75" customHeight="1">
      <c r="A79" s="273">
        <v>69</v>
      </c>
      <c r="B79" s="287" t="s">
        <v>117</v>
      </c>
      <c r="C79" s="279" t="s">
        <v>118</v>
      </c>
      <c r="D79" s="280">
        <v>45225</v>
      </c>
      <c r="E79" s="279">
        <v>56.6</v>
      </c>
      <c r="F79" s="279">
        <v>56.699999999999996</v>
      </c>
      <c r="G79" s="281">
        <v>55.999999999999993</v>
      </c>
      <c r="H79" s="281">
        <v>55.4</v>
      </c>
      <c r="I79" s="281">
        <v>54.699999999999996</v>
      </c>
      <c r="J79" s="281">
        <v>57.29999999999999</v>
      </c>
      <c r="K79" s="281">
        <v>57.999999999999993</v>
      </c>
      <c r="L79" s="281">
        <v>58.599999999999987</v>
      </c>
      <c r="M79" s="282">
        <v>57.4</v>
      </c>
      <c r="N79" s="282">
        <v>56.1</v>
      </c>
      <c r="O79" s="282">
        <v>151447500</v>
      </c>
      <c r="P79" s="283">
        <v>5.6008785691873238E-2</v>
      </c>
    </row>
    <row r="80" spans="1:16" ht="12.75" customHeight="1">
      <c r="A80" s="273">
        <v>70</v>
      </c>
      <c r="B80" s="287" t="s">
        <v>45</v>
      </c>
      <c r="C80" s="285" t="s">
        <v>119</v>
      </c>
      <c r="D80" s="280">
        <v>45225</v>
      </c>
      <c r="E80" s="279">
        <v>664.9</v>
      </c>
      <c r="F80" s="279">
        <v>663.68333333333328</v>
      </c>
      <c r="G80" s="281">
        <v>657.41666666666652</v>
      </c>
      <c r="H80" s="281">
        <v>649.93333333333328</v>
      </c>
      <c r="I80" s="281">
        <v>643.66666666666652</v>
      </c>
      <c r="J80" s="281">
        <v>671.16666666666652</v>
      </c>
      <c r="K80" s="281">
        <v>677.43333333333317</v>
      </c>
      <c r="L80" s="281">
        <v>684.91666666666652</v>
      </c>
      <c r="M80" s="282">
        <v>669.95</v>
      </c>
      <c r="N80" s="282">
        <v>656.2</v>
      </c>
      <c r="O80" s="282">
        <v>9519900</v>
      </c>
      <c r="P80" s="283">
        <v>-1.7837982832618025E-2</v>
      </c>
    </row>
    <row r="81" spans="1:16" ht="12.75" customHeight="1">
      <c r="A81" s="273">
        <v>71</v>
      </c>
      <c r="B81" s="287" t="s">
        <v>59</v>
      </c>
      <c r="C81" s="279" t="s">
        <v>120</v>
      </c>
      <c r="D81" s="280">
        <v>45225</v>
      </c>
      <c r="E81" s="279">
        <v>985.65</v>
      </c>
      <c r="F81" s="279">
        <v>988.5333333333333</v>
      </c>
      <c r="G81" s="281">
        <v>977.11666666666656</v>
      </c>
      <c r="H81" s="281">
        <v>968.58333333333326</v>
      </c>
      <c r="I81" s="281">
        <v>957.16666666666652</v>
      </c>
      <c r="J81" s="281">
        <v>997.06666666666661</v>
      </c>
      <c r="K81" s="281">
        <v>1008.4833333333333</v>
      </c>
      <c r="L81" s="281">
        <v>1017.0166666666667</v>
      </c>
      <c r="M81" s="282">
        <v>999.95</v>
      </c>
      <c r="N81" s="282">
        <v>980</v>
      </c>
      <c r="O81" s="282">
        <v>9000000</v>
      </c>
      <c r="P81" s="283">
        <v>-1.4423610340619105E-3</v>
      </c>
    </row>
    <row r="82" spans="1:16" ht="12.75" customHeight="1">
      <c r="A82" s="273">
        <v>72</v>
      </c>
      <c r="B82" s="287" t="s">
        <v>108</v>
      </c>
      <c r="C82" s="279" t="s">
        <v>121</v>
      </c>
      <c r="D82" s="280">
        <v>45225</v>
      </c>
      <c r="E82" s="279">
        <v>1676.95</v>
      </c>
      <c r="F82" s="279">
        <v>1671.7166666666665</v>
      </c>
      <c r="G82" s="281">
        <v>1658.4333333333329</v>
      </c>
      <c r="H82" s="281">
        <v>1639.9166666666665</v>
      </c>
      <c r="I82" s="281">
        <v>1626.633333333333</v>
      </c>
      <c r="J82" s="281">
        <v>1690.2333333333329</v>
      </c>
      <c r="K82" s="281">
        <v>1703.5166666666662</v>
      </c>
      <c r="L82" s="281">
        <v>1722.0333333333328</v>
      </c>
      <c r="M82" s="282">
        <v>1685</v>
      </c>
      <c r="N82" s="282">
        <v>1653.2</v>
      </c>
      <c r="O82" s="282">
        <v>4135825</v>
      </c>
      <c r="P82" s="283">
        <v>2.2788676142370491E-2</v>
      </c>
    </row>
    <row r="83" spans="1:16" ht="12.75" customHeight="1">
      <c r="A83" s="273">
        <v>73</v>
      </c>
      <c r="B83" s="287" t="s">
        <v>43</v>
      </c>
      <c r="C83" s="279" t="s">
        <v>122</v>
      </c>
      <c r="D83" s="280">
        <v>45225</v>
      </c>
      <c r="E83" s="279">
        <v>353.6</v>
      </c>
      <c r="F83" s="279">
        <v>353.2</v>
      </c>
      <c r="G83" s="281">
        <v>350.95</v>
      </c>
      <c r="H83" s="281">
        <v>348.3</v>
      </c>
      <c r="I83" s="281">
        <v>346.05</v>
      </c>
      <c r="J83" s="281">
        <v>355.84999999999997</v>
      </c>
      <c r="K83" s="281">
        <v>358.09999999999997</v>
      </c>
      <c r="L83" s="281">
        <v>360.74999999999994</v>
      </c>
      <c r="M83" s="282">
        <v>355.45</v>
      </c>
      <c r="N83" s="282">
        <v>350.55</v>
      </c>
      <c r="O83" s="282">
        <v>9670000</v>
      </c>
      <c r="P83" s="283">
        <v>-6.574892130675981E-3</v>
      </c>
    </row>
    <row r="84" spans="1:16" ht="12.75" customHeight="1">
      <c r="A84" s="273">
        <v>74</v>
      </c>
      <c r="B84" s="287" t="s">
        <v>49</v>
      </c>
      <c r="C84" s="279" t="s">
        <v>123</v>
      </c>
      <c r="D84" s="280">
        <v>45225</v>
      </c>
      <c r="E84" s="279">
        <v>1976.15</v>
      </c>
      <c r="F84" s="279">
        <v>1962.7166666666665</v>
      </c>
      <c r="G84" s="281">
        <v>1944.2833333333328</v>
      </c>
      <c r="H84" s="281">
        <v>1912.4166666666663</v>
      </c>
      <c r="I84" s="281">
        <v>1893.9833333333327</v>
      </c>
      <c r="J84" s="281">
        <v>1994.583333333333</v>
      </c>
      <c r="K84" s="281">
        <v>2013.0166666666669</v>
      </c>
      <c r="L84" s="281">
        <v>2044.8833333333332</v>
      </c>
      <c r="M84" s="282">
        <v>1981.15</v>
      </c>
      <c r="N84" s="282">
        <v>1930.85</v>
      </c>
      <c r="O84" s="282">
        <v>11214750</v>
      </c>
      <c r="P84" s="283">
        <v>4.128076210637735E-2</v>
      </c>
    </row>
    <row r="85" spans="1:16" ht="12.75" customHeight="1">
      <c r="A85" s="273">
        <v>75</v>
      </c>
      <c r="B85" s="287" t="s">
        <v>84</v>
      </c>
      <c r="C85" s="279" t="s">
        <v>124</v>
      </c>
      <c r="D85" s="280">
        <v>45225</v>
      </c>
      <c r="E85" s="279">
        <v>419.9</v>
      </c>
      <c r="F85" s="279">
        <v>418.0333333333333</v>
      </c>
      <c r="G85" s="281">
        <v>415.11666666666662</v>
      </c>
      <c r="H85" s="281">
        <v>410.33333333333331</v>
      </c>
      <c r="I85" s="281">
        <v>407.41666666666663</v>
      </c>
      <c r="J85" s="281">
        <v>422.81666666666661</v>
      </c>
      <c r="K85" s="281">
        <v>425.73333333333335</v>
      </c>
      <c r="L85" s="281">
        <v>430.51666666666659</v>
      </c>
      <c r="M85" s="282">
        <v>420.95</v>
      </c>
      <c r="N85" s="282">
        <v>413.25</v>
      </c>
      <c r="O85" s="282">
        <v>13676250</v>
      </c>
      <c r="P85" s="283">
        <v>1.2305699481865285E-2</v>
      </c>
    </row>
    <row r="86" spans="1:16" ht="12.75" customHeight="1">
      <c r="A86" s="273">
        <v>76</v>
      </c>
      <c r="B86" s="287" t="s">
        <v>45</v>
      </c>
      <c r="C86" s="286" t="s">
        <v>125</v>
      </c>
      <c r="D86" s="280">
        <v>45225</v>
      </c>
      <c r="E86" s="279">
        <v>1954.05</v>
      </c>
      <c r="F86" s="279">
        <v>1954.5</v>
      </c>
      <c r="G86" s="281">
        <v>1944.5</v>
      </c>
      <c r="H86" s="281">
        <v>1934.95</v>
      </c>
      <c r="I86" s="281">
        <v>1924.95</v>
      </c>
      <c r="J86" s="281">
        <v>1964.05</v>
      </c>
      <c r="K86" s="281">
        <v>1974.05</v>
      </c>
      <c r="L86" s="281">
        <v>1983.6</v>
      </c>
      <c r="M86" s="282">
        <v>1964.5</v>
      </c>
      <c r="N86" s="282">
        <v>1944.95</v>
      </c>
      <c r="O86" s="282">
        <v>9059400</v>
      </c>
      <c r="P86" s="283">
        <v>4.657661853749418E-3</v>
      </c>
    </row>
    <row r="87" spans="1:16" ht="12.75" customHeight="1">
      <c r="A87" s="273">
        <v>77</v>
      </c>
      <c r="B87" s="287" t="s">
        <v>41</v>
      </c>
      <c r="C87" s="279" t="s">
        <v>126</v>
      </c>
      <c r="D87" s="280">
        <v>45225</v>
      </c>
      <c r="E87" s="279">
        <v>1363.3</v>
      </c>
      <c r="F87" s="279">
        <v>1362.8833333333332</v>
      </c>
      <c r="G87" s="281">
        <v>1341.4166666666665</v>
      </c>
      <c r="H87" s="281">
        <v>1319.5333333333333</v>
      </c>
      <c r="I87" s="281">
        <v>1298.0666666666666</v>
      </c>
      <c r="J87" s="281">
        <v>1384.7666666666664</v>
      </c>
      <c r="K87" s="281">
        <v>1406.2333333333331</v>
      </c>
      <c r="L87" s="281">
        <v>1428.1166666666663</v>
      </c>
      <c r="M87" s="282">
        <v>1384.35</v>
      </c>
      <c r="N87" s="282">
        <v>1341</v>
      </c>
      <c r="O87" s="282">
        <v>6361000</v>
      </c>
      <c r="P87" s="283">
        <v>-3.926899259930524E-2</v>
      </c>
    </row>
    <row r="88" spans="1:16" ht="12.75" customHeight="1">
      <c r="A88" s="273">
        <v>78</v>
      </c>
      <c r="B88" s="287" t="s">
        <v>87</v>
      </c>
      <c r="C88" s="279" t="s">
        <v>127</v>
      </c>
      <c r="D88" s="280">
        <v>45225</v>
      </c>
      <c r="E88" s="279">
        <v>1254.8</v>
      </c>
      <c r="F88" s="279">
        <v>1256.2666666666667</v>
      </c>
      <c r="G88" s="281">
        <v>1250.5333333333333</v>
      </c>
      <c r="H88" s="281">
        <v>1246.2666666666667</v>
      </c>
      <c r="I88" s="281">
        <v>1240.5333333333333</v>
      </c>
      <c r="J88" s="281">
        <v>1260.5333333333333</v>
      </c>
      <c r="K88" s="281">
        <v>1266.2666666666664</v>
      </c>
      <c r="L88" s="281">
        <v>1270.5333333333333</v>
      </c>
      <c r="M88" s="282">
        <v>1262</v>
      </c>
      <c r="N88" s="282">
        <v>1252</v>
      </c>
      <c r="O88" s="282">
        <v>12180700</v>
      </c>
      <c r="P88" s="283">
        <v>1.3276655214581028E-2</v>
      </c>
    </row>
    <row r="89" spans="1:16" ht="12.75" customHeight="1">
      <c r="A89" s="273">
        <v>79</v>
      </c>
      <c r="B89" s="287" t="s">
        <v>68</v>
      </c>
      <c r="C89" s="279" t="s">
        <v>128</v>
      </c>
      <c r="D89" s="280">
        <v>45225</v>
      </c>
      <c r="E89" s="279">
        <v>2872.55</v>
      </c>
      <c r="F89" s="279">
        <v>2865.0499999999997</v>
      </c>
      <c r="G89" s="281">
        <v>2846.1499999999996</v>
      </c>
      <c r="H89" s="281">
        <v>2819.75</v>
      </c>
      <c r="I89" s="281">
        <v>2800.85</v>
      </c>
      <c r="J89" s="281">
        <v>2891.4499999999994</v>
      </c>
      <c r="K89" s="281">
        <v>2910.35</v>
      </c>
      <c r="L89" s="281">
        <v>2936.7499999999991</v>
      </c>
      <c r="M89" s="282">
        <v>2883.95</v>
      </c>
      <c r="N89" s="282">
        <v>2838.65</v>
      </c>
      <c r="O89" s="282">
        <v>3974400</v>
      </c>
      <c r="P89" s="283">
        <v>-1.1564575095127956E-2</v>
      </c>
    </row>
    <row r="90" spans="1:16" ht="12.75" customHeight="1">
      <c r="A90" s="273">
        <v>80</v>
      </c>
      <c r="B90" s="287" t="s">
        <v>63</v>
      </c>
      <c r="C90" s="279" t="s">
        <v>129</v>
      </c>
      <c r="D90" s="280">
        <v>45225</v>
      </c>
      <c r="E90" s="279">
        <v>1517.15</v>
      </c>
      <c r="F90" s="279">
        <v>1517.0833333333333</v>
      </c>
      <c r="G90" s="281">
        <v>1506.7666666666664</v>
      </c>
      <c r="H90" s="281">
        <v>1496.3833333333332</v>
      </c>
      <c r="I90" s="281">
        <v>1486.0666666666664</v>
      </c>
      <c r="J90" s="281">
        <v>1527.4666666666665</v>
      </c>
      <c r="K90" s="281">
        <v>1537.7833333333335</v>
      </c>
      <c r="L90" s="281">
        <v>1548.1666666666665</v>
      </c>
      <c r="M90" s="282">
        <v>1527.4</v>
      </c>
      <c r="N90" s="282">
        <v>1506.7</v>
      </c>
      <c r="O90" s="282">
        <v>156701050</v>
      </c>
      <c r="P90" s="283">
        <v>-9.467671408684309E-4</v>
      </c>
    </row>
    <row r="91" spans="1:16" ht="12.75" customHeight="1">
      <c r="A91" s="273">
        <v>81</v>
      </c>
      <c r="B91" s="287" t="s">
        <v>68</v>
      </c>
      <c r="C91" s="279" t="s">
        <v>130</v>
      </c>
      <c r="D91" s="280">
        <v>45225</v>
      </c>
      <c r="E91" s="279">
        <v>638.70000000000005</v>
      </c>
      <c r="F91" s="279">
        <v>637.73333333333335</v>
      </c>
      <c r="G91" s="281">
        <v>631.4666666666667</v>
      </c>
      <c r="H91" s="281">
        <v>624.23333333333335</v>
      </c>
      <c r="I91" s="281">
        <v>617.9666666666667</v>
      </c>
      <c r="J91" s="281">
        <v>644.9666666666667</v>
      </c>
      <c r="K91" s="281">
        <v>651.23333333333335</v>
      </c>
      <c r="L91" s="281">
        <v>658.4666666666667</v>
      </c>
      <c r="M91" s="282">
        <v>644</v>
      </c>
      <c r="N91" s="282">
        <v>630.5</v>
      </c>
      <c r="O91" s="282">
        <v>15643100</v>
      </c>
      <c r="P91" s="283">
        <v>-2.0254908715122286E-2</v>
      </c>
    </row>
    <row r="92" spans="1:16" ht="12.75" customHeight="1">
      <c r="A92" s="273">
        <v>82</v>
      </c>
      <c r="B92" s="287" t="s">
        <v>56</v>
      </c>
      <c r="C92" s="279" t="s">
        <v>131</v>
      </c>
      <c r="D92" s="280">
        <v>45225</v>
      </c>
      <c r="E92" s="279">
        <v>3271.6</v>
      </c>
      <c r="F92" s="279">
        <v>3233.8666666666663</v>
      </c>
      <c r="G92" s="281">
        <v>3187.1833333333325</v>
      </c>
      <c r="H92" s="281">
        <v>3102.766666666666</v>
      </c>
      <c r="I92" s="281">
        <v>3056.0833333333321</v>
      </c>
      <c r="J92" s="281">
        <v>3318.2833333333328</v>
      </c>
      <c r="K92" s="281">
        <v>3364.9666666666662</v>
      </c>
      <c r="L92" s="281">
        <v>3449.3833333333332</v>
      </c>
      <c r="M92" s="282">
        <v>3280.55</v>
      </c>
      <c r="N92" s="282">
        <v>3149.45</v>
      </c>
      <c r="O92" s="282">
        <v>4128600</v>
      </c>
      <c r="P92" s="283">
        <v>1.8275989641139474E-2</v>
      </c>
    </row>
    <row r="93" spans="1:16" ht="12.75" customHeight="1">
      <c r="A93" s="273">
        <v>83</v>
      </c>
      <c r="B93" s="287" t="s">
        <v>132</v>
      </c>
      <c r="C93" s="279" t="s">
        <v>133</v>
      </c>
      <c r="D93" s="280">
        <v>45225</v>
      </c>
      <c r="E93" s="279">
        <v>480.45</v>
      </c>
      <c r="F93" s="279">
        <v>478.3</v>
      </c>
      <c r="G93" s="281">
        <v>473.85</v>
      </c>
      <c r="H93" s="281">
        <v>467.25</v>
      </c>
      <c r="I93" s="281">
        <v>462.8</v>
      </c>
      <c r="J93" s="281">
        <v>484.90000000000003</v>
      </c>
      <c r="K93" s="281">
        <v>489.34999999999997</v>
      </c>
      <c r="L93" s="281">
        <v>495.95000000000005</v>
      </c>
      <c r="M93" s="282">
        <v>482.75</v>
      </c>
      <c r="N93" s="282">
        <v>471.7</v>
      </c>
      <c r="O93" s="282">
        <v>26832400</v>
      </c>
      <c r="P93" s="283">
        <v>1.0971621479058972E-2</v>
      </c>
    </row>
    <row r="94" spans="1:16" ht="12.75" customHeight="1">
      <c r="A94" s="273">
        <v>84</v>
      </c>
      <c r="B94" s="287" t="s">
        <v>132</v>
      </c>
      <c r="C94" s="285" t="s">
        <v>134</v>
      </c>
      <c r="D94" s="280">
        <v>45225</v>
      </c>
      <c r="E94" s="279">
        <v>157.69999999999999</v>
      </c>
      <c r="F94" s="279">
        <v>156.43333333333331</v>
      </c>
      <c r="G94" s="281">
        <v>154.26666666666662</v>
      </c>
      <c r="H94" s="281">
        <v>150.83333333333331</v>
      </c>
      <c r="I94" s="281">
        <v>148.66666666666663</v>
      </c>
      <c r="J94" s="281">
        <v>159.86666666666662</v>
      </c>
      <c r="K94" s="281">
        <v>162.0333333333333</v>
      </c>
      <c r="L94" s="281">
        <v>165.46666666666661</v>
      </c>
      <c r="M94" s="282">
        <v>158.6</v>
      </c>
      <c r="N94" s="282">
        <v>153</v>
      </c>
      <c r="O94" s="282">
        <v>32881200</v>
      </c>
      <c r="P94" s="283">
        <v>-8.3120204603580571E-3</v>
      </c>
    </row>
    <row r="95" spans="1:16" ht="12.75" customHeight="1">
      <c r="A95" s="273">
        <v>85</v>
      </c>
      <c r="B95" s="287" t="s">
        <v>84</v>
      </c>
      <c r="C95" s="279" t="s">
        <v>135</v>
      </c>
      <c r="D95" s="280">
        <v>45225</v>
      </c>
      <c r="E95" s="279">
        <v>261.89999999999998</v>
      </c>
      <c r="F95" s="279">
        <v>259.64999999999998</v>
      </c>
      <c r="G95" s="281">
        <v>256.89999999999998</v>
      </c>
      <c r="H95" s="281">
        <v>251.9</v>
      </c>
      <c r="I95" s="281">
        <v>249.15</v>
      </c>
      <c r="J95" s="281">
        <v>264.64999999999998</v>
      </c>
      <c r="K95" s="281">
        <v>267.39999999999998</v>
      </c>
      <c r="L95" s="281">
        <v>272.39999999999992</v>
      </c>
      <c r="M95" s="282">
        <v>262.39999999999998</v>
      </c>
      <c r="N95" s="282">
        <v>254.65</v>
      </c>
      <c r="O95" s="282">
        <v>50573700</v>
      </c>
      <c r="P95" s="283">
        <v>1.5891094478793794E-2</v>
      </c>
    </row>
    <row r="96" spans="1:16" ht="12.75" customHeight="1">
      <c r="A96" s="273">
        <v>86</v>
      </c>
      <c r="B96" s="287" t="s">
        <v>59</v>
      </c>
      <c r="C96" s="279" t="s">
        <v>136</v>
      </c>
      <c r="D96" s="280">
        <v>45225</v>
      </c>
      <c r="E96" s="279">
        <v>2547.15</v>
      </c>
      <c r="F96" s="279">
        <v>2543.5499999999997</v>
      </c>
      <c r="G96" s="281">
        <v>2534.5999999999995</v>
      </c>
      <c r="H96" s="281">
        <v>2522.0499999999997</v>
      </c>
      <c r="I96" s="281">
        <v>2513.0999999999995</v>
      </c>
      <c r="J96" s="281">
        <v>2556.0999999999995</v>
      </c>
      <c r="K96" s="281">
        <v>2565.0499999999993</v>
      </c>
      <c r="L96" s="281">
        <v>2577.5999999999995</v>
      </c>
      <c r="M96" s="282">
        <v>2552.5</v>
      </c>
      <c r="N96" s="282">
        <v>2531</v>
      </c>
      <c r="O96" s="282">
        <v>8854500</v>
      </c>
      <c r="P96" s="283">
        <v>-1.6625574731791829E-2</v>
      </c>
    </row>
    <row r="97" spans="1:16" ht="12.75" customHeight="1">
      <c r="A97" s="273">
        <v>87</v>
      </c>
      <c r="B97" s="287" t="s">
        <v>68</v>
      </c>
      <c r="C97" s="279" t="s">
        <v>137</v>
      </c>
      <c r="D97" s="280">
        <v>45225</v>
      </c>
      <c r="E97" s="279">
        <v>174.45</v>
      </c>
      <c r="F97" s="279">
        <v>173.56666666666669</v>
      </c>
      <c r="G97" s="281">
        <v>170.88333333333338</v>
      </c>
      <c r="H97" s="281">
        <v>167.31666666666669</v>
      </c>
      <c r="I97" s="281">
        <v>164.63333333333338</v>
      </c>
      <c r="J97" s="281">
        <v>177.13333333333338</v>
      </c>
      <c r="K97" s="281">
        <v>179.81666666666672</v>
      </c>
      <c r="L97" s="281">
        <v>183.38333333333338</v>
      </c>
      <c r="M97" s="282">
        <v>176.25</v>
      </c>
      <c r="N97" s="282">
        <v>170</v>
      </c>
      <c r="O97" s="282">
        <v>56278500</v>
      </c>
      <c r="P97" s="283">
        <v>-1.1377889267156424E-2</v>
      </c>
    </row>
    <row r="98" spans="1:16" ht="12.75" customHeight="1">
      <c r="A98" s="273">
        <v>88</v>
      </c>
      <c r="B98" s="287" t="s">
        <v>63</v>
      </c>
      <c r="C98" s="279" t="s">
        <v>138</v>
      </c>
      <c r="D98" s="280">
        <v>45225</v>
      </c>
      <c r="E98" s="279">
        <v>937</v>
      </c>
      <c r="F98" s="279">
        <v>939.01666666666677</v>
      </c>
      <c r="G98" s="281">
        <v>933.23333333333358</v>
      </c>
      <c r="H98" s="281">
        <v>929.46666666666681</v>
      </c>
      <c r="I98" s="281">
        <v>923.68333333333362</v>
      </c>
      <c r="J98" s="281">
        <v>942.78333333333353</v>
      </c>
      <c r="K98" s="281">
        <v>948.56666666666661</v>
      </c>
      <c r="L98" s="281">
        <v>952.33333333333348</v>
      </c>
      <c r="M98" s="282">
        <v>944.8</v>
      </c>
      <c r="N98" s="282">
        <v>935.25</v>
      </c>
      <c r="O98" s="282">
        <v>92810900</v>
      </c>
      <c r="P98" s="283">
        <v>-1.9747445622440078E-2</v>
      </c>
    </row>
    <row r="99" spans="1:16" ht="12.75" customHeight="1">
      <c r="A99" s="273">
        <v>89</v>
      </c>
      <c r="B99" s="287" t="s">
        <v>68</v>
      </c>
      <c r="C99" s="279" t="s">
        <v>139</v>
      </c>
      <c r="D99" s="280">
        <v>45225</v>
      </c>
      <c r="E99" s="279">
        <v>1375.45</v>
      </c>
      <c r="F99" s="279">
        <v>1383.8999999999999</v>
      </c>
      <c r="G99" s="281">
        <v>1356.2999999999997</v>
      </c>
      <c r="H99" s="281">
        <v>1337.1499999999999</v>
      </c>
      <c r="I99" s="281">
        <v>1309.5499999999997</v>
      </c>
      <c r="J99" s="281">
        <v>1403.0499999999997</v>
      </c>
      <c r="K99" s="281">
        <v>1430.6499999999996</v>
      </c>
      <c r="L99" s="281">
        <v>1449.7999999999997</v>
      </c>
      <c r="M99" s="282">
        <v>1411.5</v>
      </c>
      <c r="N99" s="282">
        <v>1364.75</v>
      </c>
      <c r="O99" s="282">
        <v>3120000</v>
      </c>
      <c r="P99" s="283">
        <v>6.2851303014818602E-2</v>
      </c>
    </row>
    <row r="100" spans="1:16" ht="12.75" customHeight="1">
      <c r="A100" s="273">
        <v>90</v>
      </c>
      <c r="B100" s="287" t="s">
        <v>68</v>
      </c>
      <c r="C100" s="279" t="s">
        <v>140</v>
      </c>
      <c r="D100" s="280">
        <v>45225</v>
      </c>
      <c r="E100" s="279">
        <v>524.20000000000005</v>
      </c>
      <c r="F100" s="279">
        <v>522.94999999999993</v>
      </c>
      <c r="G100" s="281">
        <v>517.74999999999989</v>
      </c>
      <c r="H100" s="281">
        <v>511.29999999999995</v>
      </c>
      <c r="I100" s="281">
        <v>506.09999999999991</v>
      </c>
      <c r="J100" s="281">
        <v>529.39999999999986</v>
      </c>
      <c r="K100" s="281">
        <v>534.59999999999991</v>
      </c>
      <c r="L100" s="281">
        <v>541.04999999999984</v>
      </c>
      <c r="M100" s="282">
        <v>528.15</v>
      </c>
      <c r="N100" s="282">
        <v>516.5</v>
      </c>
      <c r="O100" s="282">
        <v>10572000</v>
      </c>
      <c r="P100" s="283">
        <v>-3.3063520373165046E-2</v>
      </c>
    </row>
    <row r="101" spans="1:16" ht="12.75" customHeight="1">
      <c r="A101" s="273">
        <v>91</v>
      </c>
      <c r="B101" s="287" t="s">
        <v>79</v>
      </c>
      <c r="C101" s="279" t="s">
        <v>141</v>
      </c>
      <c r="D101" s="280">
        <v>45225</v>
      </c>
      <c r="E101" s="279">
        <v>12.05</v>
      </c>
      <c r="F101" s="279">
        <v>11.933333333333335</v>
      </c>
      <c r="G101" s="281">
        <v>11.71666666666667</v>
      </c>
      <c r="H101" s="281">
        <v>11.383333333333335</v>
      </c>
      <c r="I101" s="281">
        <v>11.16666666666667</v>
      </c>
      <c r="J101" s="281">
        <v>12.266666666666671</v>
      </c>
      <c r="K101" s="281">
        <v>12.483333333333336</v>
      </c>
      <c r="L101" s="281">
        <v>12.816666666666672</v>
      </c>
      <c r="M101" s="282">
        <v>12.15</v>
      </c>
      <c r="N101" s="282">
        <v>11.6</v>
      </c>
      <c r="O101" s="282">
        <v>1517600000</v>
      </c>
      <c r="P101" s="283">
        <v>2.0495992253483242E-2</v>
      </c>
    </row>
    <row r="102" spans="1:16" ht="12.75" customHeight="1">
      <c r="A102" s="273">
        <v>92</v>
      </c>
      <c r="B102" s="287" t="s">
        <v>68</v>
      </c>
      <c r="C102" s="285" t="s">
        <v>142</v>
      </c>
      <c r="D102" s="280">
        <v>45225</v>
      </c>
      <c r="E102" s="279">
        <v>126.15</v>
      </c>
      <c r="F102" s="279">
        <v>126.03333333333335</v>
      </c>
      <c r="G102" s="281">
        <v>125.2166666666667</v>
      </c>
      <c r="H102" s="281">
        <v>124.28333333333335</v>
      </c>
      <c r="I102" s="281">
        <v>123.4666666666667</v>
      </c>
      <c r="J102" s="281">
        <v>126.9666666666667</v>
      </c>
      <c r="K102" s="281">
        <v>127.78333333333333</v>
      </c>
      <c r="L102" s="281">
        <v>128.7166666666667</v>
      </c>
      <c r="M102" s="282">
        <v>126.85</v>
      </c>
      <c r="N102" s="282">
        <v>125.1</v>
      </c>
      <c r="O102" s="282">
        <v>83840000</v>
      </c>
      <c r="P102" s="283">
        <v>-4.7483380816714148E-3</v>
      </c>
    </row>
    <row r="103" spans="1:16" ht="12.75" customHeight="1">
      <c r="A103" s="273">
        <v>93</v>
      </c>
      <c r="B103" s="287" t="s">
        <v>63</v>
      </c>
      <c r="C103" s="279" t="s">
        <v>143</v>
      </c>
      <c r="D103" s="280">
        <v>45225</v>
      </c>
      <c r="E103" s="279">
        <v>91.1</v>
      </c>
      <c r="F103" s="279">
        <v>90.916666666666671</v>
      </c>
      <c r="G103" s="281">
        <v>90.233333333333348</v>
      </c>
      <c r="H103" s="281">
        <v>89.366666666666674</v>
      </c>
      <c r="I103" s="281">
        <v>88.683333333333351</v>
      </c>
      <c r="J103" s="281">
        <v>91.783333333333346</v>
      </c>
      <c r="K103" s="281">
        <v>92.466666666666654</v>
      </c>
      <c r="L103" s="281">
        <v>93.333333333333343</v>
      </c>
      <c r="M103" s="282">
        <v>91.6</v>
      </c>
      <c r="N103" s="282">
        <v>90.05</v>
      </c>
      <c r="O103" s="282">
        <v>321705000</v>
      </c>
      <c r="P103" s="283">
        <v>4.6374367622259698E-3</v>
      </c>
    </row>
    <row r="104" spans="1:16" ht="12.75" customHeight="1">
      <c r="A104" s="273">
        <v>94</v>
      </c>
      <c r="B104" s="287" t="s">
        <v>45</v>
      </c>
      <c r="C104" s="286" t="s">
        <v>144</v>
      </c>
      <c r="D104" s="280">
        <v>45225</v>
      </c>
      <c r="E104" s="279">
        <v>134.19999999999999</v>
      </c>
      <c r="F104" s="279">
        <v>133.98333333333332</v>
      </c>
      <c r="G104" s="281">
        <v>132.46666666666664</v>
      </c>
      <c r="H104" s="281">
        <v>130.73333333333332</v>
      </c>
      <c r="I104" s="281">
        <v>129.21666666666664</v>
      </c>
      <c r="J104" s="281">
        <v>135.71666666666664</v>
      </c>
      <c r="K104" s="281">
        <v>137.23333333333335</v>
      </c>
      <c r="L104" s="281">
        <v>138.96666666666664</v>
      </c>
      <c r="M104" s="282">
        <v>135.5</v>
      </c>
      <c r="N104" s="282">
        <v>132.25</v>
      </c>
      <c r="O104" s="282">
        <v>56966250</v>
      </c>
      <c r="P104" s="283">
        <v>-5.0503156447277958E-2</v>
      </c>
    </row>
    <row r="105" spans="1:16" ht="12.75" customHeight="1">
      <c r="A105" s="273">
        <v>95</v>
      </c>
      <c r="B105" s="287" t="s">
        <v>84</v>
      </c>
      <c r="C105" s="279" t="s">
        <v>145</v>
      </c>
      <c r="D105" s="280">
        <v>45225</v>
      </c>
      <c r="E105" s="279">
        <v>458.95</v>
      </c>
      <c r="F105" s="279">
        <v>463.83333333333331</v>
      </c>
      <c r="G105" s="281">
        <v>452.71666666666664</v>
      </c>
      <c r="H105" s="281">
        <v>446.48333333333335</v>
      </c>
      <c r="I105" s="281">
        <v>435.36666666666667</v>
      </c>
      <c r="J105" s="281">
        <v>470.06666666666661</v>
      </c>
      <c r="K105" s="281">
        <v>481.18333333333328</v>
      </c>
      <c r="L105" s="281">
        <v>487.41666666666657</v>
      </c>
      <c r="M105" s="282">
        <v>474.95</v>
      </c>
      <c r="N105" s="282">
        <v>457.6</v>
      </c>
      <c r="O105" s="282">
        <v>14015375</v>
      </c>
      <c r="P105" s="283">
        <v>0.17974537037037036</v>
      </c>
    </row>
    <row r="106" spans="1:16" ht="12.75" customHeight="1">
      <c r="A106" s="273">
        <v>96</v>
      </c>
      <c r="B106" s="287" t="s">
        <v>117</v>
      </c>
      <c r="C106" s="286" t="s">
        <v>146</v>
      </c>
      <c r="D106" s="280">
        <v>45225</v>
      </c>
      <c r="E106" s="279">
        <v>413.75</v>
      </c>
      <c r="F106" s="279">
        <v>412.83333333333331</v>
      </c>
      <c r="G106" s="281">
        <v>409.41666666666663</v>
      </c>
      <c r="H106" s="281">
        <v>405.08333333333331</v>
      </c>
      <c r="I106" s="281">
        <v>401.66666666666663</v>
      </c>
      <c r="J106" s="281">
        <v>417.16666666666663</v>
      </c>
      <c r="K106" s="281">
        <v>420.58333333333326</v>
      </c>
      <c r="L106" s="281">
        <v>424.91666666666663</v>
      </c>
      <c r="M106" s="282">
        <v>416.25</v>
      </c>
      <c r="N106" s="282">
        <v>408.5</v>
      </c>
      <c r="O106" s="282">
        <v>22900000</v>
      </c>
      <c r="P106" s="283">
        <v>-1.4375484204183523E-2</v>
      </c>
    </row>
    <row r="107" spans="1:16" ht="12.75" customHeight="1">
      <c r="A107" s="273">
        <v>97</v>
      </c>
      <c r="B107" s="287" t="s">
        <v>49</v>
      </c>
      <c r="C107" s="284" t="s">
        <v>147</v>
      </c>
      <c r="D107" s="280">
        <v>45225</v>
      </c>
      <c r="E107" s="279">
        <v>226.6</v>
      </c>
      <c r="F107" s="279">
        <v>224.81666666666669</v>
      </c>
      <c r="G107" s="281">
        <v>221.63333333333338</v>
      </c>
      <c r="H107" s="281">
        <v>216.66666666666669</v>
      </c>
      <c r="I107" s="281">
        <v>213.48333333333338</v>
      </c>
      <c r="J107" s="281">
        <v>229.78333333333339</v>
      </c>
      <c r="K107" s="281">
        <v>232.96666666666673</v>
      </c>
      <c r="L107" s="281">
        <v>237.93333333333339</v>
      </c>
      <c r="M107" s="282">
        <v>228</v>
      </c>
      <c r="N107" s="282">
        <v>219.85</v>
      </c>
      <c r="O107" s="282">
        <v>22860700</v>
      </c>
      <c r="P107" s="283">
        <v>-1.4501812726590823E-2</v>
      </c>
    </row>
    <row r="108" spans="1:16" ht="12.75" customHeight="1">
      <c r="A108" s="273">
        <v>98</v>
      </c>
      <c r="B108" s="287" t="s">
        <v>45</v>
      </c>
      <c r="C108" s="286" t="s">
        <v>148</v>
      </c>
      <c r="D108" s="280">
        <v>45225</v>
      </c>
      <c r="E108" s="279">
        <v>2768.65</v>
      </c>
      <c r="F108" s="279">
        <v>2768.4333333333329</v>
      </c>
      <c r="G108" s="281">
        <v>2747.6166666666659</v>
      </c>
      <c r="H108" s="281">
        <v>2726.583333333333</v>
      </c>
      <c r="I108" s="281">
        <v>2705.766666666666</v>
      </c>
      <c r="J108" s="281">
        <v>2789.4666666666658</v>
      </c>
      <c r="K108" s="281">
        <v>2810.2833333333324</v>
      </c>
      <c r="L108" s="281">
        <v>2831.3166666666657</v>
      </c>
      <c r="M108" s="282">
        <v>2789.25</v>
      </c>
      <c r="N108" s="282">
        <v>2747.4</v>
      </c>
      <c r="O108" s="282">
        <v>731100</v>
      </c>
      <c r="P108" s="283">
        <v>3.2935364347468094E-3</v>
      </c>
    </row>
    <row r="109" spans="1:16" ht="12.75" customHeight="1">
      <c r="A109" s="273">
        <v>99</v>
      </c>
      <c r="B109" s="287" t="s">
        <v>45</v>
      </c>
      <c r="C109" s="279" t="s">
        <v>149</v>
      </c>
      <c r="D109" s="280">
        <v>45225</v>
      </c>
      <c r="E109" s="279">
        <v>2531.1</v>
      </c>
      <c r="F109" s="279">
        <v>2535.8333333333335</v>
      </c>
      <c r="G109" s="281">
        <v>2512.2666666666669</v>
      </c>
      <c r="H109" s="281">
        <v>2493.4333333333334</v>
      </c>
      <c r="I109" s="281">
        <v>2469.8666666666668</v>
      </c>
      <c r="J109" s="281">
        <v>2554.666666666667</v>
      </c>
      <c r="K109" s="281">
        <v>2578.2333333333336</v>
      </c>
      <c r="L109" s="281">
        <v>2597.0666666666671</v>
      </c>
      <c r="M109" s="282">
        <v>2559.4</v>
      </c>
      <c r="N109" s="282">
        <v>2517</v>
      </c>
      <c r="O109" s="282">
        <v>5830500</v>
      </c>
      <c r="P109" s="283">
        <v>1.1396752706078268E-2</v>
      </c>
    </row>
    <row r="110" spans="1:16" ht="12.75" customHeight="1">
      <c r="A110" s="273">
        <v>100</v>
      </c>
      <c r="B110" s="287" t="s">
        <v>63</v>
      </c>
      <c r="C110" s="279" t="s">
        <v>150</v>
      </c>
      <c r="D110" s="280">
        <v>45225</v>
      </c>
      <c r="E110" s="279">
        <v>1452.05</v>
      </c>
      <c r="F110" s="279">
        <v>1446.8666666666668</v>
      </c>
      <c r="G110" s="281">
        <v>1427.7333333333336</v>
      </c>
      <c r="H110" s="281">
        <v>1403.4166666666667</v>
      </c>
      <c r="I110" s="281">
        <v>1384.2833333333335</v>
      </c>
      <c r="J110" s="281">
        <v>1471.1833333333336</v>
      </c>
      <c r="K110" s="281">
        <v>1490.3166666666668</v>
      </c>
      <c r="L110" s="281">
        <v>1514.6333333333337</v>
      </c>
      <c r="M110" s="282">
        <v>1466</v>
      </c>
      <c r="N110" s="282">
        <v>1422.55</v>
      </c>
      <c r="O110" s="282">
        <v>24453500</v>
      </c>
      <c r="P110" s="283">
        <v>4.5599260552531577E-3</v>
      </c>
    </row>
    <row r="111" spans="1:16" ht="12.75" customHeight="1">
      <c r="A111" s="273">
        <v>101</v>
      </c>
      <c r="B111" s="287" t="s">
        <v>79</v>
      </c>
      <c r="C111" s="279" t="s">
        <v>151</v>
      </c>
      <c r="D111" s="280">
        <v>45225</v>
      </c>
      <c r="E111" s="279">
        <v>189.5</v>
      </c>
      <c r="F111" s="279">
        <v>189.4</v>
      </c>
      <c r="G111" s="281">
        <v>187.05</v>
      </c>
      <c r="H111" s="281">
        <v>184.6</v>
      </c>
      <c r="I111" s="281">
        <v>182.25</v>
      </c>
      <c r="J111" s="281">
        <v>191.85000000000002</v>
      </c>
      <c r="K111" s="281">
        <v>194.2</v>
      </c>
      <c r="L111" s="281">
        <v>196.65000000000003</v>
      </c>
      <c r="M111" s="282">
        <v>191.75</v>
      </c>
      <c r="N111" s="282">
        <v>186.95</v>
      </c>
      <c r="O111" s="282">
        <v>79026200</v>
      </c>
      <c r="P111" s="283">
        <v>-3.6009774081536415E-3</v>
      </c>
    </row>
    <row r="112" spans="1:16" ht="12.75" customHeight="1">
      <c r="A112" s="273">
        <v>102</v>
      </c>
      <c r="B112" s="287" t="s">
        <v>87</v>
      </c>
      <c r="C112" s="279" t="s">
        <v>152</v>
      </c>
      <c r="D112" s="280">
        <v>45225</v>
      </c>
      <c r="E112" s="279">
        <v>1416.5</v>
      </c>
      <c r="F112" s="279">
        <v>1418.7666666666667</v>
      </c>
      <c r="G112" s="281">
        <v>1412.7333333333333</v>
      </c>
      <c r="H112" s="281">
        <v>1408.9666666666667</v>
      </c>
      <c r="I112" s="281">
        <v>1402.9333333333334</v>
      </c>
      <c r="J112" s="281">
        <v>1422.5333333333333</v>
      </c>
      <c r="K112" s="281">
        <v>1428.5666666666666</v>
      </c>
      <c r="L112" s="281">
        <v>1432.3333333333333</v>
      </c>
      <c r="M112" s="282">
        <v>1424.8</v>
      </c>
      <c r="N112" s="282">
        <v>1415</v>
      </c>
      <c r="O112" s="282">
        <v>26976800</v>
      </c>
      <c r="P112" s="283">
        <v>1.2992474878711868E-2</v>
      </c>
    </row>
    <row r="113" spans="1:16" ht="12.75" customHeight="1">
      <c r="A113" s="273">
        <v>103</v>
      </c>
      <c r="B113" s="287" t="s">
        <v>84</v>
      </c>
      <c r="C113" s="279" t="s">
        <v>154</v>
      </c>
      <c r="D113" s="280">
        <v>45225</v>
      </c>
      <c r="E113" s="279">
        <v>90.65</v>
      </c>
      <c r="F113" s="279">
        <v>90.583333333333329</v>
      </c>
      <c r="G113" s="281">
        <v>90.216666666666654</v>
      </c>
      <c r="H113" s="281">
        <v>89.783333333333331</v>
      </c>
      <c r="I113" s="281">
        <v>89.416666666666657</v>
      </c>
      <c r="J113" s="281">
        <v>91.016666666666652</v>
      </c>
      <c r="K113" s="281">
        <v>91.383333333333326</v>
      </c>
      <c r="L113" s="281">
        <v>91.816666666666649</v>
      </c>
      <c r="M113" s="282">
        <v>90.95</v>
      </c>
      <c r="N113" s="282">
        <v>90.15</v>
      </c>
      <c r="O113" s="282">
        <v>115001250</v>
      </c>
      <c r="P113" s="283">
        <v>1.0018838842267511E-2</v>
      </c>
    </row>
    <row r="114" spans="1:16" ht="12.75" customHeight="1">
      <c r="A114" s="273">
        <v>104</v>
      </c>
      <c r="B114" s="287" t="s">
        <v>43</v>
      </c>
      <c r="C114" s="286" t="s">
        <v>155</v>
      </c>
      <c r="D114" s="280">
        <v>45225</v>
      </c>
      <c r="E114" s="279">
        <v>946.25</v>
      </c>
      <c r="F114" s="279">
        <v>948.30000000000007</v>
      </c>
      <c r="G114" s="281">
        <v>938.35000000000014</v>
      </c>
      <c r="H114" s="281">
        <v>930.45</v>
      </c>
      <c r="I114" s="281">
        <v>920.50000000000011</v>
      </c>
      <c r="J114" s="281">
        <v>956.20000000000016</v>
      </c>
      <c r="K114" s="281">
        <v>966.1500000000002</v>
      </c>
      <c r="L114" s="281">
        <v>974.05000000000018</v>
      </c>
      <c r="M114" s="282">
        <v>958.25</v>
      </c>
      <c r="N114" s="282">
        <v>940.4</v>
      </c>
      <c r="O114" s="282">
        <v>2852850</v>
      </c>
      <c r="P114" s="283">
        <v>0.10470677070224012</v>
      </c>
    </row>
    <row r="115" spans="1:16" ht="12.75" customHeight="1">
      <c r="A115" s="273">
        <v>105</v>
      </c>
      <c r="B115" s="287" t="s">
        <v>45</v>
      </c>
      <c r="C115" s="279" t="s">
        <v>156</v>
      </c>
      <c r="D115" s="280">
        <v>45225</v>
      </c>
      <c r="E115" s="279">
        <v>700.6</v>
      </c>
      <c r="F115" s="279">
        <v>699.1</v>
      </c>
      <c r="G115" s="281">
        <v>691.80000000000007</v>
      </c>
      <c r="H115" s="281">
        <v>683</v>
      </c>
      <c r="I115" s="281">
        <v>675.7</v>
      </c>
      <c r="J115" s="281">
        <v>707.90000000000009</v>
      </c>
      <c r="K115" s="281">
        <v>715.2</v>
      </c>
      <c r="L115" s="281">
        <v>724.00000000000011</v>
      </c>
      <c r="M115" s="282">
        <v>706.4</v>
      </c>
      <c r="N115" s="282">
        <v>690.3</v>
      </c>
      <c r="O115" s="282">
        <v>14261625</v>
      </c>
      <c r="P115" s="283">
        <v>2.0287716709701219E-3</v>
      </c>
    </row>
    <row r="116" spans="1:16" ht="12.75" customHeight="1">
      <c r="A116" s="273">
        <v>106</v>
      </c>
      <c r="B116" s="287" t="s">
        <v>59</v>
      </c>
      <c r="C116" s="279" t="s">
        <v>157</v>
      </c>
      <c r="D116" s="280">
        <v>45225</v>
      </c>
      <c r="E116" s="279">
        <v>450.05</v>
      </c>
      <c r="F116" s="279">
        <v>450.63333333333338</v>
      </c>
      <c r="G116" s="281">
        <v>445.86666666666679</v>
      </c>
      <c r="H116" s="281">
        <v>441.68333333333339</v>
      </c>
      <c r="I116" s="281">
        <v>436.9166666666668</v>
      </c>
      <c r="J116" s="281">
        <v>454.81666666666678</v>
      </c>
      <c r="K116" s="281">
        <v>459.58333333333331</v>
      </c>
      <c r="L116" s="281">
        <v>463.76666666666677</v>
      </c>
      <c r="M116" s="282">
        <v>455.4</v>
      </c>
      <c r="N116" s="282">
        <v>446.45</v>
      </c>
      <c r="O116" s="282">
        <v>54462400</v>
      </c>
      <c r="P116" s="283">
        <v>8.5629629629629632E-3</v>
      </c>
    </row>
    <row r="117" spans="1:16" ht="12.75" customHeight="1">
      <c r="A117" s="273">
        <v>107</v>
      </c>
      <c r="B117" s="287" t="s">
        <v>132</v>
      </c>
      <c r="C117" s="279" t="s">
        <v>158</v>
      </c>
      <c r="D117" s="280">
        <v>45225</v>
      </c>
      <c r="E117" s="279">
        <v>675.7</v>
      </c>
      <c r="F117" s="279">
        <v>674.93333333333328</v>
      </c>
      <c r="G117" s="281">
        <v>668.21666666666658</v>
      </c>
      <c r="H117" s="281">
        <v>660.73333333333335</v>
      </c>
      <c r="I117" s="281">
        <v>654.01666666666665</v>
      </c>
      <c r="J117" s="281">
        <v>682.41666666666652</v>
      </c>
      <c r="K117" s="281">
        <v>689.13333333333321</v>
      </c>
      <c r="L117" s="281">
        <v>696.61666666666645</v>
      </c>
      <c r="M117" s="282">
        <v>681.65</v>
      </c>
      <c r="N117" s="282">
        <v>667.45</v>
      </c>
      <c r="O117" s="282">
        <v>26357500</v>
      </c>
      <c r="P117" s="283">
        <v>1.5199012064215827E-3</v>
      </c>
    </row>
    <row r="118" spans="1:16" ht="12.75" customHeight="1">
      <c r="A118" s="273">
        <v>108</v>
      </c>
      <c r="B118" s="287" t="s">
        <v>49</v>
      </c>
      <c r="C118" s="284" t="s">
        <v>159</v>
      </c>
      <c r="D118" s="280">
        <v>45225</v>
      </c>
      <c r="E118" s="279">
        <v>3353.6</v>
      </c>
      <c r="F118" s="279">
        <v>3326.1666666666665</v>
      </c>
      <c r="G118" s="281">
        <v>3274.4333333333329</v>
      </c>
      <c r="H118" s="281">
        <v>3195.2666666666664</v>
      </c>
      <c r="I118" s="281">
        <v>3143.5333333333328</v>
      </c>
      <c r="J118" s="281">
        <v>3405.333333333333</v>
      </c>
      <c r="K118" s="281">
        <v>3457.0666666666666</v>
      </c>
      <c r="L118" s="281">
        <v>3536.2333333333331</v>
      </c>
      <c r="M118" s="282">
        <v>3377.9</v>
      </c>
      <c r="N118" s="282">
        <v>3247</v>
      </c>
      <c r="O118" s="282">
        <v>700500</v>
      </c>
      <c r="P118" s="283">
        <v>-6.9102990033222594E-2</v>
      </c>
    </row>
    <row r="119" spans="1:16" ht="12.75" customHeight="1">
      <c r="A119" s="273">
        <v>109</v>
      </c>
      <c r="B119" s="287" t="s">
        <v>132</v>
      </c>
      <c r="C119" s="279" t="s">
        <v>160</v>
      </c>
      <c r="D119" s="280">
        <v>45225</v>
      </c>
      <c r="E119" s="279">
        <v>780.2</v>
      </c>
      <c r="F119" s="279">
        <v>777.65</v>
      </c>
      <c r="G119" s="281">
        <v>773.05</v>
      </c>
      <c r="H119" s="281">
        <v>765.9</v>
      </c>
      <c r="I119" s="281">
        <v>761.3</v>
      </c>
      <c r="J119" s="281">
        <v>784.8</v>
      </c>
      <c r="K119" s="281">
        <v>789.40000000000009</v>
      </c>
      <c r="L119" s="281">
        <v>796.55</v>
      </c>
      <c r="M119" s="282">
        <v>782.25</v>
      </c>
      <c r="N119" s="282">
        <v>770.5</v>
      </c>
      <c r="O119" s="282">
        <v>17921250</v>
      </c>
      <c r="P119" s="283">
        <v>2.8272656855151047E-2</v>
      </c>
    </row>
    <row r="120" spans="1:16" ht="12.75" customHeight="1">
      <c r="A120" s="273">
        <v>110</v>
      </c>
      <c r="B120" s="287" t="s">
        <v>45</v>
      </c>
      <c r="C120" s="279" t="s">
        <v>161</v>
      </c>
      <c r="D120" s="280">
        <v>45225</v>
      </c>
      <c r="E120" s="279">
        <v>530</v>
      </c>
      <c r="F120" s="279">
        <v>527.38333333333333</v>
      </c>
      <c r="G120" s="281">
        <v>521.11666666666667</v>
      </c>
      <c r="H120" s="281">
        <v>512.23333333333335</v>
      </c>
      <c r="I120" s="281">
        <v>505.9666666666667</v>
      </c>
      <c r="J120" s="281">
        <v>536.26666666666665</v>
      </c>
      <c r="K120" s="281">
        <v>542.5333333333333</v>
      </c>
      <c r="L120" s="281">
        <v>551.41666666666663</v>
      </c>
      <c r="M120" s="282">
        <v>533.65</v>
      </c>
      <c r="N120" s="282">
        <v>518.5</v>
      </c>
      <c r="O120" s="282">
        <v>24582500</v>
      </c>
      <c r="P120" s="283">
        <v>1.2146165723108594E-2</v>
      </c>
    </row>
    <row r="121" spans="1:16" ht="12.75" customHeight="1">
      <c r="A121" s="273">
        <v>111</v>
      </c>
      <c r="B121" s="287" t="s">
        <v>63</v>
      </c>
      <c r="C121" s="279" t="s">
        <v>162</v>
      </c>
      <c r="D121" s="280">
        <v>45225</v>
      </c>
      <c r="E121" s="279">
        <v>1741.35</v>
      </c>
      <c r="F121" s="279">
        <v>1745.55</v>
      </c>
      <c r="G121" s="281">
        <v>1733.4499999999998</v>
      </c>
      <c r="H121" s="281">
        <v>1725.55</v>
      </c>
      <c r="I121" s="281">
        <v>1713.4499999999998</v>
      </c>
      <c r="J121" s="281">
        <v>1753.4499999999998</v>
      </c>
      <c r="K121" s="281">
        <v>1765.5499999999997</v>
      </c>
      <c r="L121" s="281">
        <v>1773.4499999999998</v>
      </c>
      <c r="M121" s="282">
        <v>1757.65</v>
      </c>
      <c r="N121" s="282">
        <v>1737.65</v>
      </c>
      <c r="O121" s="282">
        <v>31252800</v>
      </c>
      <c r="P121" s="283">
        <v>-1.4569434859289933E-3</v>
      </c>
    </row>
    <row r="122" spans="1:16" ht="12.75" customHeight="1">
      <c r="A122" s="273">
        <v>112</v>
      </c>
      <c r="B122" s="287" t="s">
        <v>68</v>
      </c>
      <c r="C122" s="279" t="s">
        <v>163</v>
      </c>
      <c r="D122" s="280">
        <v>45225</v>
      </c>
      <c r="E122" s="279">
        <v>138.5</v>
      </c>
      <c r="F122" s="279">
        <v>137.48333333333332</v>
      </c>
      <c r="G122" s="281">
        <v>135.71666666666664</v>
      </c>
      <c r="H122" s="281">
        <v>132.93333333333331</v>
      </c>
      <c r="I122" s="281">
        <v>131.16666666666663</v>
      </c>
      <c r="J122" s="281">
        <v>140.26666666666665</v>
      </c>
      <c r="K122" s="281">
        <v>142.03333333333336</v>
      </c>
      <c r="L122" s="281">
        <v>144.81666666666666</v>
      </c>
      <c r="M122" s="282">
        <v>139.25</v>
      </c>
      <c r="N122" s="282">
        <v>134.69999999999999</v>
      </c>
      <c r="O122" s="282">
        <v>71980984</v>
      </c>
      <c r="P122" s="283">
        <v>6.865559855199101E-3</v>
      </c>
    </row>
    <row r="123" spans="1:16" ht="12.75" customHeight="1">
      <c r="A123" s="273">
        <v>113</v>
      </c>
      <c r="B123" s="287" t="s">
        <v>45</v>
      </c>
      <c r="C123" s="279" t="s">
        <v>164</v>
      </c>
      <c r="D123" s="280">
        <v>45225</v>
      </c>
      <c r="E123" s="279">
        <v>2509.6999999999998</v>
      </c>
      <c r="F123" s="279">
        <v>2473.4500000000003</v>
      </c>
      <c r="G123" s="281">
        <v>2422.7500000000005</v>
      </c>
      <c r="H123" s="281">
        <v>2335.8000000000002</v>
      </c>
      <c r="I123" s="281">
        <v>2285.1000000000004</v>
      </c>
      <c r="J123" s="281">
        <v>2560.4000000000005</v>
      </c>
      <c r="K123" s="281">
        <v>2611.1000000000004</v>
      </c>
      <c r="L123" s="281">
        <v>2698.0500000000006</v>
      </c>
      <c r="M123" s="282">
        <v>2524.15</v>
      </c>
      <c r="N123" s="282">
        <v>2386.5</v>
      </c>
      <c r="O123" s="282">
        <v>1188600</v>
      </c>
      <c r="P123" s="283">
        <v>0.16324133881385791</v>
      </c>
    </row>
    <row r="124" spans="1:16" ht="12.75" customHeight="1">
      <c r="A124" s="273">
        <v>114</v>
      </c>
      <c r="B124" s="287" t="s">
        <v>43</v>
      </c>
      <c r="C124" s="284" t="s">
        <v>165</v>
      </c>
      <c r="D124" s="280">
        <v>45225</v>
      </c>
      <c r="E124" s="279">
        <v>394.2</v>
      </c>
      <c r="F124" s="279">
        <v>394.35000000000008</v>
      </c>
      <c r="G124" s="281">
        <v>390.45000000000016</v>
      </c>
      <c r="H124" s="281">
        <v>386.7000000000001</v>
      </c>
      <c r="I124" s="281">
        <v>382.80000000000018</v>
      </c>
      <c r="J124" s="281">
        <v>398.10000000000014</v>
      </c>
      <c r="K124" s="281">
        <v>402.00000000000011</v>
      </c>
      <c r="L124" s="281">
        <v>405.75000000000011</v>
      </c>
      <c r="M124" s="282">
        <v>398.25</v>
      </c>
      <c r="N124" s="282">
        <v>390.6</v>
      </c>
      <c r="O124" s="282">
        <v>21420000</v>
      </c>
      <c r="P124" s="283">
        <v>2.1483583299554115E-2</v>
      </c>
    </row>
    <row r="125" spans="1:16" ht="12.75" customHeight="1">
      <c r="A125" s="273">
        <v>115</v>
      </c>
      <c r="B125" s="287" t="s">
        <v>68</v>
      </c>
      <c r="C125" s="279" t="s">
        <v>166</v>
      </c>
      <c r="D125" s="280">
        <v>45225</v>
      </c>
      <c r="E125" s="279">
        <v>467.25</v>
      </c>
      <c r="F125" s="279">
        <v>466.83333333333331</v>
      </c>
      <c r="G125" s="281">
        <v>463.46666666666664</v>
      </c>
      <c r="H125" s="281">
        <v>459.68333333333334</v>
      </c>
      <c r="I125" s="281">
        <v>456.31666666666666</v>
      </c>
      <c r="J125" s="281">
        <v>470.61666666666662</v>
      </c>
      <c r="K125" s="281">
        <v>473.98333333333329</v>
      </c>
      <c r="L125" s="281">
        <v>477.76666666666659</v>
      </c>
      <c r="M125" s="282">
        <v>470.2</v>
      </c>
      <c r="N125" s="282">
        <v>463.05</v>
      </c>
      <c r="O125" s="282">
        <v>22348000</v>
      </c>
      <c r="P125" s="283">
        <v>-1.8877864606198964E-2</v>
      </c>
    </row>
    <row r="126" spans="1:16" ht="12.75" customHeight="1">
      <c r="A126" s="273">
        <v>116</v>
      </c>
      <c r="B126" s="287" t="s">
        <v>41</v>
      </c>
      <c r="C126" s="279" t="s">
        <v>167</v>
      </c>
      <c r="D126" s="280">
        <v>45225</v>
      </c>
      <c r="E126" s="279">
        <v>3061.15</v>
      </c>
      <c r="F126" s="279">
        <v>3051.4</v>
      </c>
      <c r="G126" s="281">
        <v>3024.8500000000004</v>
      </c>
      <c r="H126" s="281">
        <v>2988.55</v>
      </c>
      <c r="I126" s="281">
        <v>2962.0000000000005</v>
      </c>
      <c r="J126" s="281">
        <v>3087.7000000000003</v>
      </c>
      <c r="K126" s="281">
        <v>3114.2500000000005</v>
      </c>
      <c r="L126" s="281">
        <v>3150.55</v>
      </c>
      <c r="M126" s="282">
        <v>3077.95</v>
      </c>
      <c r="N126" s="282">
        <v>3015.1</v>
      </c>
      <c r="O126" s="282">
        <v>9307500</v>
      </c>
      <c r="P126" s="283">
        <v>3.266071659552451E-3</v>
      </c>
    </row>
    <row r="127" spans="1:16" ht="12.75" customHeight="1">
      <c r="A127" s="273">
        <v>117</v>
      </c>
      <c r="B127" s="287" t="s">
        <v>87</v>
      </c>
      <c r="C127" s="279" t="s">
        <v>168</v>
      </c>
      <c r="D127" s="280">
        <v>45225</v>
      </c>
      <c r="E127" s="279">
        <v>5462.3</v>
      </c>
      <c r="F127" s="279">
        <v>5374.2000000000007</v>
      </c>
      <c r="G127" s="281">
        <v>5276.0500000000011</v>
      </c>
      <c r="H127" s="281">
        <v>5089.8</v>
      </c>
      <c r="I127" s="281">
        <v>4991.6500000000005</v>
      </c>
      <c r="J127" s="281">
        <v>5560.4500000000016</v>
      </c>
      <c r="K127" s="281">
        <v>5658.6000000000013</v>
      </c>
      <c r="L127" s="281">
        <v>5844.8500000000022</v>
      </c>
      <c r="M127" s="282">
        <v>5472.35</v>
      </c>
      <c r="N127" s="282">
        <v>5187.95</v>
      </c>
      <c r="O127" s="282">
        <v>1957500</v>
      </c>
      <c r="P127" s="283">
        <v>-1.3605442176870748E-2</v>
      </c>
    </row>
    <row r="128" spans="1:16" ht="12.75" customHeight="1">
      <c r="A128" s="273">
        <v>118</v>
      </c>
      <c r="B128" s="287" t="s">
        <v>87</v>
      </c>
      <c r="C128" s="279" t="s">
        <v>169</v>
      </c>
      <c r="D128" s="280">
        <v>45225</v>
      </c>
      <c r="E128" s="279">
        <v>4370.45</v>
      </c>
      <c r="F128" s="279">
        <v>4345.1833333333334</v>
      </c>
      <c r="G128" s="281">
        <v>4312.5166666666664</v>
      </c>
      <c r="H128" s="281">
        <v>4254.583333333333</v>
      </c>
      <c r="I128" s="281">
        <v>4221.9166666666661</v>
      </c>
      <c r="J128" s="281">
        <v>4403.1166666666668</v>
      </c>
      <c r="K128" s="281">
        <v>4435.7833333333328</v>
      </c>
      <c r="L128" s="281">
        <v>4493.7166666666672</v>
      </c>
      <c r="M128" s="282">
        <v>4377.8500000000004</v>
      </c>
      <c r="N128" s="282">
        <v>4287.25</v>
      </c>
      <c r="O128" s="282">
        <v>1289400</v>
      </c>
      <c r="P128" s="283">
        <v>7.4499999999999997E-2</v>
      </c>
    </row>
    <row r="129" spans="1:16" ht="12.75" customHeight="1">
      <c r="A129" s="273">
        <v>119</v>
      </c>
      <c r="B129" s="287" t="s">
        <v>43</v>
      </c>
      <c r="C129" s="279" t="s">
        <v>170</v>
      </c>
      <c r="D129" s="280">
        <v>45225</v>
      </c>
      <c r="E129" s="279">
        <v>1199.4000000000001</v>
      </c>
      <c r="F129" s="279">
        <v>1193.0666666666666</v>
      </c>
      <c r="G129" s="281">
        <v>1183.8333333333333</v>
      </c>
      <c r="H129" s="281">
        <v>1168.2666666666667</v>
      </c>
      <c r="I129" s="281">
        <v>1159.0333333333333</v>
      </c>
      <c r="J129" s="281">
        <v>1208.6333333333332</v>
      </c>
      <c r="K129" s="281">
        <v>1217.8666666666668</v>
      </c>
      <c r="L129" s="281">
        <v>1233.4333333333332</v>
      </c>
      <c r="M129" s="282">
        <v>1202.3</v>
      </c>
      <c r="N129" s="282">
        <v>1177.5</v>
      </c>
      <c r="O129" s="282">
        <v>6078350</v>
      </c>
      <c r="P129" s="283">
        <v>-2.8792611707184571E-2</v>
      </c>
    </row>
    <row r="130" spans="1:16" ht="12.75" customHeight="1">
      <c r="A130" s="273">
        <v>120</v>
      </c>
      <c r="B130" s="287" t="s">
        <v>56</v>
      </c>
      <c r="C130" s="279" t="s">
        <v>171</v>
      </c>
      <c r="D130" s="280">
        <v>45225</v>
      </c>
      <c r="E130" s="279">
        <v>1571.85</v>
      </c>
      <c r="F130" s="279">
        <v>1569.2833333333335</v>
      </c>
      <c r="G130" s="281">
        <v>1560.116666666667</v>
      </c>
      <c r="H130" s="281">
        <v>1548.3833333333334</v>
      </c>
      <c r="I130" s="281">
        <v>1539.2166666666669</v>
      </c>
      <c r="J130" s="281">
        <v>1581.0166666666671</v>
      </c>
      <c r="K130" s="281">
        <v>1590.1833333333336</v>
      </c>
      <c r="L130" s="281">
        <v>1601.9166666666672</v>
      </c>
      <c r="M130" s="282">
        <v>1578.45</v>
      </c>
      <c r="N130" s="282">
        <v>1557.55</v>
      </c>
      <c r="O130" s="282">
        <v>15172500</v>
      </c>
      <c r="P130" s="283">
        <v>5.1474680022259318E-3</v>
      </c>
    </row>
    <row r="131" spans="1:16" ht="12.75" customHeight="1">
      <c r="A131" s="273">
        <v>121</v>
      </c>
      <c r="B131" s="287" t="s">
        <v>68</v>
      </c>
      <c r="C131" s="279" t="s">
        <v>172</v>
      </c>
      <c r="D131" s="280">
        <v>45225</v>
      </c>
      <c r="E131" s="279">
        <v>282.85000000000002</v>
      </c>
      <c r="F131" s="279">
        <v>281.51666666666671</v>
      </c>
      <c r="G131" s="281">
        <v>278.48333333333341</v>
      </c>
      <c r="H131" s="281">
        <v>274.11666666666667</v>
      </c>
      <c r="I131" s="281">
        <v>271.08333333333337</v>
      </c>
      <c r="J131" s="281">
        <v>285.88333333333344</v>
      </c>
      <c r="K131" s="281">
        <v>288.91666666666674</v>
      </c>
      <c r="L131" s="281">
        <v>293.28333333333347</v>
      </c>
      <c r="M131" s="282">
        <v>284.55</v>
      </c>
      <c r="N131" s="282">
        <v>277.14999999999998</v>
      </c>
      <c r="O131" s="282">
        <v>52628000</v>
      </c>
      <c r="P131" s="283">
        <v>7.791250204817303E-2</v>
      </c>
    </row>
    <row r="132" spans="1:16" ht="12.75" customHeight="1">
      <c r="A132" s="273">
        <v>122</v>
      </c>
      <c r="B132" s="287" t="s">
        <v>68</v>
      </c>
      <c r="C132" s="279" t="s">
        <v>173</v>
      </c>
      <c r="D132" s="280">
        <v>45225</v>
      </c>
      <c r="E132" s="279">
        <v>142</v>
      </c>
      <c r="F132" s="279">
        <v>141.21666666666667</v>
      </c>
      <c r="G132" s="281">
        <v>140.43333333333334</v>
      </c>
      <c r="H132" s="281">
        <v>138.86666666666667</v>
      </c>
      <c r="I132" s="281">
        <v>138.08333333333334</v>
      </c>
      <c r="J132" s="281">
        <v>142.78333333333333</v>
      </c>
      <c r="K132" s="281">
        <v>143.56666666666669</v>
      </c>
      <c r="L132" s="281">
        <v>145.13333333333333</v>
      </c>
      <c r="M132" s="282">
        <v>142</v>
      </c>
      <c r="N132" s="282">
        <v>139.65</v>
      </c>
      <c r="O132" s="282">
        <v>66930000</v>
      </c>
      <c r="P132" s="283">
        <v>-3.1277926720285972E-3</v>
      </c>
    </row>
    <row r="133" spans="1:16" ht="12.75" customHeight="1">
      <c r="A133" s="273">
        <v>123</v>
      </c>
      <c r="B133" s="287" t="s">
        <v>59</v>
      </c>
      <c r="C133" s="279" t="s">
        <v>174</v>
      </c>
      <c r="D133" s="280">
        <v>45225</v>
      </c>
      <c r="E133" s="279">
        <v>547.15</v>
      </c>
      <c r="F133" s="279">
        <v>546.55000000000007</v>
      </c>
      <c r="G133" s="281">
        <v>542.70000000000016</v>
      </c>
      <c r="H133" s="281">
        <v>538.25000000000011</v>
      </c>
      <c r="I133" s="281">
        <v>534.4000000000002</v>
      </c>
      <c r="J133" s="281">
        <v>551.00000000000011</v>
      </c>
      <c r="K133" s="281">
        <v>554.85</v>
      </c>
      <c r="L133" s="281">
        <v>559.30000000000007</v>
      </c>
      <c r="M133" s="282">
        <v>550.4</v>
      </c>
      <c r="N133" s="282">
        <v>542.1</v>
      </c>
      <c r="O133" s="282">
        <v>12160800</v>
      </c>
      <c r="P133" s="283">
        <v>-4.323049715071723E-3</v>
      </c>
    </row>
    <row r="134" spans="1:16" ht="12.75" customHeight="1">
      <c r="A134" s="273">
        <v>124</v>
      </c>
      <c r="B134" s="287" t="s">
        <v>56</v>
      </c>
      <c r="C134" s="279" t="s">
        <v>175</v>
      </c>
      <c r="D134" s="280">
        <v>45225</v>
      </c>
      <c r="E134" s="279">
        <v>10790.8</v>
      </c>
      <c r="F134" s="279">
        <v>10780.116666666667</v>
      </c>
      <c r="G134" s="281">
        <v>10744.083333333334</v>
      </c>
      <c r="H134" s="281">
        <v>10697.366666666667</v>
      </c>
      <c r="I134" s="281">
        <v>10661.333333333334</v>
      </c>
      <c r="J134" s="281">
        <v>10826.833333333334</v>
      </c>
      <c r="K134" s="281">
        <v>10862.866666666667</v>
      </c>
      <c r="L134" s="281">
        <v>10909.583333333334</v>
      </c>
      <c r="M134" s="282">
        <v>10816.15</v>
      </c>
      <c r="N134" s="282">
        <v>10733.4</v>
      </c>
      <c r="O134" s="282">
        <v>3392700</v>
      </c>
      <c r="P134" s="283">
        <v>1.7820178201782017E-2</v>
      </c>
    </row>
    <row r="135" spans="1:16" ht="12.75" customHeight="1">
      <c r="A135" s="273">
        <v>125</v>
      </c>
      <c r="B135" s="287" t="s">
        <v>59</v>
      </c>
      <c r="C135" s="279" t="s">
        <v>176</v>
      </c>
      <c r="D135" s="280">
        <v>45225</v>
      </c>
      <c r="E135" s="279">
        <v>1048.2</v>
      </c>
      <c r="F135" s="279">
        <v>1044.4666666666667</v>
      </c>
      <c r="G135" s="281">
        <v>1034.5833333333335</v>
      </c>
      <c r="H135" s="281">
        <v>1020.9666666666667</v>
      </c>
      <c r="I135" s="281">
        <v>1011.0833333333335</v>
      </c>
      <c r="J135" s="281">
        <v>1058.0833333333335</v>
      </c>
      <c r="K135" s="281">
        <v>1067.9666666666667</v>
      </c>
      <c r="L135" s="281">
        <v>1081.5833333333335</v>
      </c>
      <c r="M135" s="282">
        <v>1054.3499999999999</v>
      </c>
      <c r="N135" s="282">
        <v>1030.8499999999999</v>
      </c>
      <c r="O135" s="282">
        <v>9400300</v>
      </c>
      <c r="P135" s="283">
        <v>1.5662291169451074E-3</v>
      </c>
    </row>
    <row r="136" spans="1:16" ht="12.75" customHeight="1">
      <c r="A136" s="273">
        <v>126</v>
      </c>
      <c r="B136" s="287" t="s">
        <v>45</v>
      </c>
      <c r="C136" s="286" t="s">
        <v>177</v>
      </c>
      <c r="D136" s="280">
        <v>45225</v>
      </c>
      <c r="E136" s="279">
        <v>2180.3000000000002</v>
      </c>
      <c r="F136" s="279">
        <v>2179.4333333333334</v>
      </c>
      <c r="G136" s="281">
        <v>2163.8666666666668</v>
      </c>
      <c r="H136" s="281">
        <v>2147.4333333333334</v>
      </c>
      <c r="I136" s="281">
        <v>2131.8666666666668</v>
      </c>
      <c r="J136" s="281">
        <v>2195.8666666666668</v>
      </c>
      <c r="K136" s="281">
        <v>2211.4333333333334</v>
      </c>
      <c r="L136" s="281">
        <v>2227.8666666666668</v>
      </c>
      <c r="M136" s="282">
        <v>2195</v>
      </c>
      <c r="N136" s="282">
        <v>2163</v>
      </c>
      <c r="O136" s="282">
        <v>2493200</v>
      </c>
      <c r="P136" s="283">
        <v>-1.5945689927376067E-2</v>
      </c>
    </row>
    <row r="137" spans="1:16" ht="12.75" customHeight="1">
      <c r="A137" s="273">
        <v>127</v>
      </c>
      <c r="B137" s="287" t="s">
        <v>43</v>
      </c>
      <c r="C137" s="286" t="s">
        <v>178</v>
      </c>
      <c r="D137" s="280">
        <v>45225</v>
      </c>
      <c r="E137" s="279">
        <v>1507.25</v>
      </c>
      <c r="F137" s="279">
        <v>1493.75</v>
      </c>
      <c r="G137" s="281">
        <v>1474.2</v>
      </c>
      <c r="H137" s="281">
        <v>1441.15</v>
      </c>
      <c r="I137" s="281">
        <v>1421.6000000000001</v>
      </c>
      <c r="J137" s="281">
        <v>1526.8</v>
      </c>
      <c r="K137" s="281">
        <v>1546.3500000000001</v>
      </c>
      <c r="L137" s="281">
        <v>1579.3999999999999</v>
      </c>
      <c r="M137" s="282">
        <v>1513.3</v>
      </c>
      <c r="N137" s="282">
        <v>1460.7</v>
      </c>
      <c r="O137" s="282">
        <v>1933200</v>
      </c>
      <c r="P137" s="283">
        <v>2.5243954179041152E-2</v>
      </c>
    </row>
    <row r="138" spans="1:16" ht="12.75" customHeight="1">
      <c r="A138" s="273">
        <v>128</v>
      </c>
      <c r="B138" s="287" t="s">
        <v>68</v>
      </c>
      <c r="C138" s="279" t="s">
        <v>179</v>
      </c>
      <c r="D138" s="280">
        <v>45225</v>
      </c>
      <c r="E138" s="279">
        <v>938.9</v>
      </c>
      <c r="F138" s="279">
        <v>933.88333333333333</v>
      </c>
      <c r="G138" s="281">
        <v>919.76666666666665</v>
      </c>
      <c r="H138" s="281">
        <v>900.63333333333333</v>
      </c>
      <c r="I138" s="281">
        <v>886.51666666666665</v>
      </c>
      <c r="J138" s="281">
        <v>953.01666666666665</v>
      </c>
      <c r="K138" s="281">
        <v>967.13333333333321</v>
      </c>
      <c r="L138" s="281">
        <v>986.26666666666665</v>
      </c>
      <c r="M138" s="282">
        <v>948</v>
      </c>
      <c r="N138" s="282">
        <v>914.75</v>
      </c>
      <c r="O138" s="282">
        <v>7957600</v>
      </c>
      <c r="P138" s="283">
        <v>-1.2606710343458408E-2</v>
      </c>
    </row>
    <row r="139" spans="1:16" ht="12.75" customHeight="1">
      <c r="A139" s="273">
        <v>129</v>
      </c>
      <c r="B139" s="287" t="s">
        <v>84</v>
      </c>
      <c r="C139" s="279" t="s">
        <v>180</v>
      </c>
      <c r="D139" s="280">
        <v>45225</v>
      </c>
      <c r="E139" s="279">
        <v>1125.1500000000001</v>
      </c>
      <c r="F139" s="279">
        <v>1122.0666666666666</v>
      </c>
      <c r="G139" s="281">
        <v>1116.0833333333333</v>
      </c>
      <c r="H139" s="281">
        <v>1107.0166666666667</v>
      </c>
      <c r="I139" s="281">
        <v>1101.0333333333333</v>
      </c>
      <c r="J139" s="281">
        <v>1131.1333333333332</v>
      </c>
      <c r="K139" s="281">
        <v>1137.1166666666668</v>
      </c>
      <c r="L139" s="281">
        <v>1146.1833333333332</v>
      </c>
      <c r="M139" s="282">
        <v>1128.05</v>
      </c>
      <c r="N139" s="282">
        <v>1113</v>
      </c>
      <c r="O139" s="282">
        <v>2413600</v>
      </c>
      <c r="P139" s="283">
        <v>6.3375583722481655E-3</v>
      </c>
    </row>
    <row r="140" spans="1:16" ht="12.75" customHeight="1">
      <c r="A140" s="273">
        <v>130</v>
      </c>
      <c r="B140" s="287" t="s">
        <v>56</v>
      </c>
      <c r="C140" s="284" t="s">
        <v>181</v>
      </c>
      <c r="D140" s="280">
        <v>45225</v>
      </c>
      <c r="E140" s="279">
        <v>96.35</v>
      </c>
      <c r="F140" s="279">
        <v>96.066666666666677</v>
      </c>
      <c r="G140" s="281">
        <v>95.433333333333351</v>
      </c>
      <c r="H140" s="281">
        <v>94.51666666666668</v>
      </c>
      <c r="I140" s="281">
        <v>93.883333333333354</v>
      </c>
      <c r="J140" s="281">
        <v>96.983333333333348</v>
      </c>
      <c r="K140" s="281">
        <v>97.616666666666674</v>
      </c>
      <c r="L140" s="281">
        <v>98.533333333333346</v>
      </c>
      <c r="M140" s="282">
        <v>96.7</v>
      </c>
      <c r="N140" s="282">
        <v>95.15</v>
      </c>
      <c r="O140" s="282">
        <v>78866800</v>
      </c>
      <c r="P140" s="283">
        <v>-1.6178321049793278E-3</v>
      </c>
    </row>
    <row r="141" spans="1:16" ht="12.75" customHeight="1">
      <c r="A141" s="273">
        <v>131</v>
      </c>
      <c r="B141" s="287" t="s">
        <v>87</v>
      </c>
      <c r="C141" s="279" t="s">
        <v>182</v>
      </c>
      <c r="D141" s="280">
        <v>45225</v>
      </c>
      <c r="E141" s="279">
        <v>2266.3000000000002</v>
      </c>
      <c r="F141" s="279">
        <v>2272.65</v>
      </c>
      <c r="G141" s="281">
        <v>2228.65</v>
      </c>
      <c r="H141" s="281">
        <v>2191</v>
      </c>
      <c r="I141" s="281">
        <v>2147</v>
      </c>
      <c r="J141" s="281">
        <v>2310.3000000000002</v>
      </c>
      <c r="K141" s="281">
        <v>2354.3000000000002</v>
      </c>
      <c r="L141" s="281">
        <v>2391.9500000000003</v>
      </c>
      <c r="M141" s="282">
        <v>2316.65</v>
      </c>
      <c r="N141" s="282">
        <v>2235</v>
      </c>
      <c r="O141" s="282">
        <v>3005200</v>
      </c>
      <c r="P141" s="283">
        <v>3.9376070001902228E-2</v>
      </c>
    </row>
    <row r="142" spans="1:16" ht="12.75" customHeight="1">
      <c r="A142" s="273">
        <v>132</v>
      </c>
      <c r="B142" s="287" t="s">
        <v>56</v>
      </c>
      <c r="C142" s="279" t="s">
        <v>183</v>
      </c>
      <c r="D142" s="280">
        <v>45225</v>
      </c>
      <c r="E142" s="279">
        <v>109691.35</v>
      </c>
      <c r="F142" s="279">
        <v>109639.8</v>
      </c>
      <c r="G142" s="281">
        <v>108881.05</v>
      </c>
      <c r="H142" s="281">
        <v>108070.75</v>
      </c>
      <c r="I142" s="281">
        <v>107312</v>
      </c>
      <c r="J142" s="281">
        <v>110450.1</v>
      </c>
      <c r="K142" s="281">
        <v>111208.85</v>
      </c>
      <c r="L142" s="281">
        <v>112019.15000000001</v>
      </c>
      <c r="M142" s="282">
        <v>110398.55</v>
      </c>
      <c r="N142" s="282">
        <v>108829.5</v>
      </c>
      <c r="O142" s="282">
        <v>45990</v>
      </c>
      <c r="P142" s="283">
        <v>5.465675557498907E-3</v>
      </c>
    </row>
    <row r="143" spans="1:16" ht="12.75" customHeight="1">
      <c r="A143" s="273">
        <v>133</v>
      </c>
      <c r="B143" s="287" t="s">
        <v>68</v>
      </c>
      <c r="C143" s="279" t="s">
        <v>184</v>
      </c>
      <c r="D143" s="280">
        <v>45225</v>
      </c>
      <c r="E143" s="279">
        <v>1249.75</v>
      </c>
      <c r="F143" s="279">
        <v>1247.1333333333332</v>
      </c>
      <c r="G143" s="281">
        <v>1239.0666666666664</v>
      </c>
      <c r="H143" s="281">
        <v>1228.3833333333332</v>
      </c>
      <c r="I143" s="281">
        <v>1220.3166666666664</v>
      </c>
      <c r="J143" s="281">
        <v>1257.8166666666664</v>
      </c>
      <c r="K143" s="281">
        <v>1265.883333333333</v>
      </c>
      <c r="L143" s="281">
        <v>1276.5666666666664</v>
      </c>
      <c r="M143" s="282">
        <v>1255.2</v>
      </c>
      <c r="N143" s="282">
        <v>1236.45</v>
      </c>
      <c r="O143" s="282">
        <v>7097200</v>
      </c>
      <c r="P143" s="283">
        <v>8.8343366429520752E-3</v>
      </c>
    </row>
    <row r="144" spans="1:16" ht="12.75" customHeight="1">
      <c r="A144" s="273">
        <v>134</v>
      </c>
      <c r="B144" s="287" t="s">
        <v>132</v>
      </c>
      <c r="C144" s="279" t="s">
        <v>185</v>
      </c>
      <c r="D144" s="280">
        <v>45225</v>
      </c>
      <c r="E144" s="279">
        <v>97.9</v>
      </c>
      <c r="F144" s="279">
        <v>97.316666666666663</v>
      </c>
      <c r="G144" s="281">
        <v>96.383333333333326</v>
      </c>
      <c r="H144" s="281">
        <v>94.86666666666666</v>
      </c>
      <c r="I144" s="281">
        <v>93.933333333333323</v>
      </c>
      <c r="J144" s="281">
        <v>98.833333333333329</v>
      </c>
      <c r="K144" s="281">
        <v>99.766666666666666</v>
      </c>
      <c r="L144" s="281">
        <v>101.28333333333333</v>
      </c>
      <c r="M144" s="282">
        <v>98.25</v>
      </c>
      <c r="N144" s="282">
        <v>95.8</v>
      </c>
      <c r="O144" s="282">
        <v>72412500</v>
      </c>
      <c r="P144" s="283">
        <v>2.5960539979231569E-3</v>
      </c>
    </row>
    <row r="145" spans="1:16" ht="12.75" customHeight="1">
      <c r="A145" s="273">
        <v>135</v>
      </c>
      <c r="B145" s="287" t="s">
        <v>45</v>
      </c>
      <c r="C145" s="279" t="s">
        <v>186</v>
      </c>
      <c r="D145" s="280">
        <v>45225</v>
      </c>
      <c r="E145" s="279">
        <v>4175.7</v>
      </c>
      <c r="F145" s="279">
        <v>4178.2</v>
      </c>
      <c r="G145" s="281">
        <v>4140.3999999999996</v>
      </c>
      <c r="H145" s="281">
        <v>4105.0999999999995</v>
      </c>
      <c r="I145" s="281">
        <v>4067.2999999999993</v>
      </c>
      <c r="J145" s="281">
        <v>4213.5</v>
      </c>
      <c r="K145" s="281">
        <v>4251.3000000000011</v>
      </c>
      <c r="L145" s="281">
        <v>4286.6000000000004</v>
      </c>
      <c r="M145" s="282">
        <v>4216</v>
      </c>
      <c r="N145" s="282">
        <v>4142.8999999999996</v>
      </c>
      <c r="O145" s="282">
        <v>1620000</v>
      </c>
      <c r="P145" s="283">
        <v>-8.8105726872246704E-3</v>
      </c>
    </row>
    <row r="146" spans="1:16" ht="12.75" customHeight="1">
      <c r="A146" s="273">
        <v>136</v>
      </c>
      <c r="B146" s="287" t="s">
        <v>39</v>
      </c>
      <c r="C146" s="279" t="s">
        <v>187</v>
      </c>
      <c r="D146" s="280">
        <v>45225</v>
      </c>
      <c r="E146" s="279">
        <v>3647.65</v>
      </c>
      <c r="F146" s="279">
        <v>3654.3500000000004</v>
      </c>
      <c r="G146" s="281">
        <v>3631.6500000000005</v>
      </c>
      <c r="H146" s="281">
        <v>3615.65</v>
      </c>
      <c r="I146" s="281">
        <v>3592.9500000000003</v>
      </c>
      <c r="J146" s="281">
        <v>3670.3500000000008</v>
      </c>
      <c r="K146" s="281">
        <v>3693.0500000000006</v>
      </c>
      <c r="L146" s="281">
        <v>3709.0500000000011</v>
      </c>
      <c r="M146" s="282">
        <v>3677.05</v>
      </c>
      <c r="N146" s="282">
        <v>3638.35</v>
      </c>
      <c r="O146" s="282">
        <v>1317750</v>
      </c>
      <c r="P146" s="283">
        <v>2.736522044205356E-2</v>
      </c>
    </row>
    <row r="147" spans="1:16" ht="12.75" customHeight="1">
      <c r="A147" s="273">
        <v>137</v>
      </c>
      <c r="B147" s="287" t="s">
        <v>59</v>
      </c>
      <c r="C147" s="279" t="s">
        <v>188</v>
      </c>
      <c r="D147" s="280">
        <v>45225</v>
      </c>
      <c r="E147" s="279">
        <v>24114.400000000001</v>
      </c>
      <c r="F147" s="279">
        <v>23805.866666666669</v>
      </c>
      <c r="G147" s="281">
        <v>23408.533333333336</v>
      </c>
      <c r="H147" s="281">
        <v>22702.666666666668</v>
      </c>
      <c r="I147" s="281">
        <v>22305.333333333336</v>
      </c>
      <c r="J147" s="281">
        <v>24511.733333333337</v>
      </c>
      <c r="K147" s="281">
        <v>24909.066666666666</v>
      </c>
      <c r="L147" s="281">
        <v>25614.933333333338</v>
      </c>
      <c r="M147" s="282">
        <v>24203.200000000001</v>
      </c>
      <c r="N147" s="282">
        <v>23100</v>
      </c>
      <c r="O147" s="282">
        <v>341240</v>
      </c>
      <c r="P147" s="283">
        <v>0.13308540310798248</v>
      </c>
    </row>
    <row r="148" spans="1:16" ht="12.75" customHeight="1">
      <c r="A148" s="273">
        <v>138</v>
      </c>
      <c r="B148" s="287" t="s">
        <v>132</v>
      </c>
      <c r="C148" s="279" t="s">
        <v>189</v>
      </c>
      <c r="D148" s="280">
        <v>45225</v>
      </c>
      <c r="E148" s="279">
        <v>163.44999999999999</v>
      </c>
      <c r="F148" s="279">
        <v>162.4</v>
      </c>
      <c r="G148" s="281">
        <v>160.35000000000002</v>
      </c>
      <c r="H148" s="281">
        <v>157.25000000000003</v>
      </c>
      <c r="I148" s="281">
        <v>155.20000000000005</v>
      </c>
      <c r="J148" s="281">
        <v>165.5</v>
      </c>
      <c r="K148" s="281">
        <v>167.55</v>
      </c>
      <c r="L148" s="281">
        <v>170.64999999999998</v>
      </c>
      <c r="M148" s="282">
        <v>164.45</v>
      </c>
      <c r="N148" s="282">
        <v>159.30000000000001</v>
      </c>
      <c r="O148" s="282">
        <v>109786500</v>
      </c>
      <c r="P148" s="283">
        <v>1.4512641383898869E-2</v>
      </c>
    </row>
    <row r="149" spans="1:16" ht="12.75" customHeight="1">
      <c r="A149" s="273">
        <v>139</v>
      </c>
      <c r="B149" s="287" t="s">
        <v>190</v>
      </c>
      <c r="C149" s="279" t="s">
        <v>191</v>
      </c>
      <c r="D149" s="280">
        <v>45225</v>
      </c>
      <c r="E149" s="279">
        <v>239.95</v>
      </c>
      <c r="F149" s="279">
        <v>240.48333333333335</v>
      </c>
      <c r="G149" s="281">
        <v>238.7166666666667</v>
      </c>
      <c r="H149" s="281">
        <v>237.48333333333335</v>
      </c>
      <c r="I149" s="281">
        <v>235.7166666666667</v>
      </c>
      <c r="J149" s="281">
        <v>241.7166666666667</v>
      </c>
      <c r="K149" s="281">
        <v>243.48333333333335</v>
      </c>
      <c r="L149" s="281">
        <v>244.7166666666667</v>
      </c>
      <c r="M149" s="282">
        <v>242.25</v>
      </c>
      <c r="N149" s="282">
        <v>239.25</v>
      </c>
      <c r="O149" s="282">
        <v>80667000</v>
      </c>
      <c r="P149" s="283">
        <v>1.8599893931358438E-2</v>
      </c>
    </row>
    <row r="150" spans="1:16" ht="12.75" customHeight="1">
      <c r="A150" s="273">
        <v>140</v>
      </c>
      <c r="B150" s="287" t="s">
        <v>108</v>
      </c>
      <c r="C150" s="284" t="s">
        <v>192</v>
      </c>
      <c r="D150" s="280">
        <v>45225</v>
      </c>
      <c r="E150" s="279">
        <v>1124.5999999999999</v>
      </c>
      <c r="F150" s="279">
        <v>1122.1166666666666</v>
      </c>
      <c r="G150" s="281">
        <v>1114.4833333333331</v>
      </c>
      <c r="H150" s="281">
        <v>1104.3666666666666</v>
      </c>
      <c r="I150" s="281">
        <v>1096.7333333333331</v>
      </c>
      <c r="J150" s="281">
        <v>1132.2333333333331</v>
      </c>
      <c r="K150" s="281">
        <v>1139.8666666666668</v>
      </c>
      <c r="L150" s="281">
        <v>1149.9833333333331</v>
      </c>
      <c r="M150" s="282">
        <v>1129.75</v>
      </c>
      <c r="N150" s="282">
        <v>1112</v>
      </c>
      <c r="O150" s="282">
        <v>7867300</v>
      </c>
      <c r="P150" s="283">
        <v>-5.9260569609057134E-3</v>
      </c>
    </row>
    <row r="151" spans="1:16" ht="12.75" customHeight="1">
      <c r="A151" s="273">
        <v>141</v>
      </c>
      <c r="B151" s="287" t="s">
        <v>87</v>
      </c>
      <c r="C151" s="286" t="s">
        <v>193</v>
      </c>
      <c r="D151" s="280">
        <v>45225</v>
      </c>
      <c r="E151" s="279">
        <v>4024.9</v>
      </c>
      <c r="F151" s="279">
        <v>4005.65</v>
      </c>
      <c r="G151" s="281">
        <v>3949.9500000000003</v>
      </c>
      <c r="H151" s="281">
        <v>3875</v>
      </c>
      <c r="I151" s="281">
        <v>3819.3</v>
      </c>
      <c r="J151" s="281">
        <v>4080.6000000000004</v>
      </c>
      <c r="K151" s="281">
        <v>4136.3</v>
      </c>
      <c r="L151" s="281">
        <v>4211.25</v>
      </c>
      <c r="M151" s="282">
        <v>4061.35</v>
      </c>
      <c r="N151" s="282">
        <v>3930.7</v>
      </c>
      <c r="O151" s="282">
        <v>331200</v>
      </c>
      <c r="P151" s="283">
        <v>9.2348284960422161E-2</v>
      </c>
    </row>
    <row r="152" spans="1:16" ht="12.75" customHeight="1">
      <c r="A152" s="273">
        <v>142</v>
      </c>
      <c r="B152" s="287" t="s">
        <v>84</v>
      </c>
      <c r="C152" s="279" t="s">
        <v>194</v>
      </c>
      <c r="D152" s="280">
        <v>45225</v>
      </c>
      <c r="E152" s="279">
        <v>186.15</v>
      </c>
      <c r="F152" s="279">
        <v>185.96666666666667</v>
      </c>
      <c r="G152" s="281">
        <v>185.43333333333334</v>
      </c>
      <c r="H152" s="281">
        <v>184.71666666666667</v>
      </c>
      <c r="I152" s="281">
        <v>184.18333333333334</v>
      </c>
      <c r="J152" s="281">
        <v>186.68333333333334</v>
      </c>
      <c r="K152" s="281">
        <v>187.2166666666667</v>
      </c>
      <c r="L152" s="281">
        <v>187.93333333333334</v>
      </c>
      <c r="M152" s="282">
        <v>186.5</v>
      </c>
      <c r="N152" s="282">
        <v>185.25</v>
      </c>
      <c r="O152" s="282">
        <v>47339600</v>
      </c>
      <c r="P152" s="283">
        <v>2.7406417112299464E-2</v>
      </c>
    </row>
    <row r="153" spans="1:16" ht="12.75" customHeight="1">
      <c r="A153" s="273">
        <v>143</v>
      </c>
      <c r="B153" s="287" t="s">
        <v>47</v>
      </c>
      <c r="C153" s="279" t="s">
        <v>195</v>
      </c>
      <c r="D153" s="280">
        <v>45225</v>
      </c>
      <c r="E153" s="279">
        <v>38691.15</v>
      </c>
      <c r="F153" s="279">
        <v>38651.266666666663</v>
      </c>
      <c r="G153" s="281">
        <v>38412.533333333326</v>
      </c>
      <c r="H153" s="281">
        <v>38133.916666666664</v>
      </c>
      <c r="I153" s="281">
        <v>37895.183333333327</v>
      </c>
      <c r="J153" s="281">
        <v>38929.883333333324</v>
      </c>
      <c r="K153" s="281">
        <v>39168.616666666661</v>
      </c>
      <c r="L153" s="281">
        <v>39447.233333333323</v>
      </c>
      <c r="M153" s="282">
        <v>38890</v>
      </c>
      <c r="N153" s="282">
        <v>38372.65</v>
      </c>
      <c r="O153" s="282">
        <v>175455</v>
      </c>
      <c r="P153" s="283">
        <v>1.8843683083511777E-3</v>
      </c>
    </row>
    <row r="154" spans="1:16" ht="12.75" customHeight="1">
      <c r="A154" s="273">
        <v>144</v>
      </c>
      <c r="B154" s="287" t="s">
        <v>43</v>
      </c>
      <c r="C154" s="279" t="s">
        <v>196</v>
      </c>
      <c r="D154" s="280">
        <v>45225</v>
      </c>
      <c r="E154" s="279">
        <v>1023.9</v>
      </c>
      <c r="F154" s="279">
        <v>1016.0500000000001</v>
      </c>
      <c r="G154" s="281">
        <v>1004.1000000000001</v>
      </c>
      <c r="H154" s="281">
        <v>984.30000000000007</v>
      </c>
      <c r="I154" s="281">
        <v>972.35000000000014</v>
      </c>
      <c r="J154" s="281">
        <v>1035.8500000000001</v>
      </c>
      <c r="K154" s="281">
        <v>1047.8000000000002</v>
      </c>
      <c r="L154" s="281">
        <v>1067.6000000000001</v>
      </c>
      <c r="M154" s="282">
        <v>1028</v>
      </c>
      <c r="N154" s="282">
        <v>996.25</v>
      </c>
      <c r="O154" s="282">
        <v>10347000</v>
      </c>
      <c r="P154" s="283">
        <v>-4.3302540415704385E-3</v>
      </c>
    </row>
    <row r="155" spans="1:16" ht="12.75" customHeight="1">
      <c r="A155" s="273">
        <v>145</v>
      </c>
      <c r="B155" s="287" t="s">
        <v>87</v>
      </c>
      <c r="C155" s="284" t="s">
        <v>197</v>
      </c>
      <c r="D155" s="280">
        <v>45225</v>
      </c>
      <c r="E155" s="279">
        <v>5855.4</v>
      </c>
      <c r="F155" s="279">
        <v>5835.4000000000005</v>
      </c>
      <c r="G155" s="281">
        <v>5720.0000000000009</v>
      </c>
      <c r="H155" s="281">
        <v>5584.6</v>
      </c>
      <c r="I155" s="281">
        <v>5469.2000000000007</v>
      </c>
      <c r="J155" s="281">
        <v>5970.8000000000011</v>
      </c>
      <c r="K155" s="281">
        <v>6086.2000000000007</v>
      </c>
      <c r="L155" s="281">
        <v>6221.6000000000013</v>
      </c>
      <c r="M155" s="282">
        <v>5950.8</v>
      </c>
      <c r="N155" s="282">
        <v>5700</v>
      </c>
      <c r="O155" s="282">
        <v>1244950</v>
      </c>
      <c r="P155" s="283">
        <v>-0.12733071638861629</v>
      </c>
    </row>
    <row r="156" spans="1:16" ht="12.75" customHeight="1">
      <c r="A156" s="273">
        <v>146</v>
      </c>
      <c r="B156" s="287" t="s">
        <v>84</v>
      </c>
      <c r="C156" s="279" t="s">
        <v>198</v>
      </c>
      <c r="D156" s="280">
        <v>45225</v>
      </c>
      <c r="E156" s="279">
        <v>230.6</v>
      </c>
      <c r="F156" s="279">
        <v>230.23333333333335</v>
      </c>
      <c r="G156" s="281">
        <v>228.7166666666667</v>
      </c>
      <c r="H156" s="281">
        <v>226.83333333333334</v>
      </c>
      <c r="I156" s="281">
        <v>225.31666666666669</v>
      </c>
      <c r="J156" s="281">
        <v>232.1166666666667</v>
      </c>
      <c r="K156" s="281">
        <v>233.63333333333335</v>
      </c>
      <c r="L156" s="281">
        <v>235.51666666666671</v>
      </c>
      <c r="M156" s="282">
        <v>231.75</v>
      </c>
      <c r="N156" s="282">
        <v>228.35</v>
      </c>
      <c r="O156" s="282">
        <v>27867000</v>
      </c>
      <c r="P156" s="283">
        <v>-1.5048908954100827E-3</v>
      </c>
    </row>
    <row r="157" spans="1:16" ht="12.75" customHeight="1">
      <c r="A157" s="273">
        <v>147</v>
      </c>
      <c r="B157" s="287" t="s">
        <v>68</v>
      </c>
      <c r="C157" s="279" t="s">
        <v>199</v>
      </c>
      <c r="D157" s="280">
        <v>45225</v>
      </c>
      <c r="E157" s="279">
        <v>249.4</v>
      </c>
      <c r="F157" s="279">
        <v>247.85</v>
      </c>
      <c r="G157" s="281">
        <v>244.79999999999998</v>
      </c>
      <c r="H157" s="281">
        <v>240.2</v>
      </c>
      <c r="I157" s="281">
        <v>237.14999999999998</v>
      </c>
      <c r="J157" s="281">
        <v>252.45</v>
      </c>
      <c r="K157" s="281">
        <v>255.5</v>
      </c>
      <c r="L157" s="281">
        <v>260.10000000000002</v>
      </c>
      <c r="M157" s="282">
        <v>250.9</v>
      </c>
      <c r="N157" s="282">
        <v>243.25</v>
      </c>
      <c r="O157" s="282">
        <v>74764250</v>
      </c>
      <c r="P157" s="283">
        <v>-1.741698920350377E-2</v>
      </c>
    </row>
    <row r="158" spans="1:16" ht="12.75" customHeight="1">
      <c r="A158" s="273">
        <v>148</v>
      </c>
      <c r="B158" s="287" t="s">
        <v>59</v>
      </c>
      <c r="C158" s="279" t="s">
        <v>200</v>
      </c>
      <c r="D158" s="280">
        <v>45225</v>
      </c>
      <c r="E158" s="279">
        <v>2380.9499999999998</v>
      </c>
      <c r="F158" s="279">
        <v>2389.4166666666665</v>
      </c>
      <c r="G158" s="281">
        <v>2365.8833333333332</v>
      </c>
      <c r="H158" s="281">
        <v>2350.8166666666666</v>
      </c>
      <c r="I158" s="281">
        <v>2327.2833333333333</v>
      </c>
      <c r="J158" s="281">
        <v>2404.4833333333331</v>
      </c>
      <c r="K158" s="281">
        <v>2428.0166666666669</v>
      </c>
      <c r="L158" s="281">
        <v>2443.083333333333</v>
      </c>
      <c r="M158" s="282">
        <v>2412.9499999999998</v>
      </c>
      <c r="N158" s="282">
        <v>2374.35</v>
      </c>
      <c r="O158" s="282">
        <v>2335250</v>
      </c>
      <c r="P158" s="283">
        <v>3.4784535283039771E-2</v>
      </c>
    </row>
    <row r="159" spans="1:16" ht="12.75" customHeight="1">
      <c r="A159" s="273">
        <v>149</v>
      </c>
      <c r="B159" s="287" t="s">
        <v>39</v>
      </c>
      <c r="C159" s="279" t="s">
        <v>201</v>
      </c>
      <c r="D159" s="280">
        <v>45225</v>
      </c>
      <c r="E159" s="279">
        <v>3503.3</v>
      </c>
      <c r="F159" s="279">
        <v>3499.3333333333335</v>
      </c>
      <c r="G159" s="281">
        <v>3469.1166666666668</v>
      </c>
      <c r="H159" s="281">
        <v>3434.9333333333334</v>
      </c>
      <c r="I159" s="281">
        <v>3404.7166666666667</v>
      </c>
      <c r="J159" s="281">
        <v>3533.5166666666669</v>
      </c>
      <c r="K159" s="281">
        <v>3563.7333333333331</v>
      </c>
      <c r="L159" s="281">
        <v>3597.916666666667</v>
      </c>
      <c r="M159" s="282">
        <v>3529.55</v>
      </c>
      <c r="N159" s="282">
        <v>3465.15</v>
      </c>
      <c r="O159" s="282">
        <v>2597000</v>
      </c>
      <c r="P159" s="283">
        <v>7.7071290944123315E-4</v>
      </c>
    </row>
    <row r="160" spans="1:16" ht="12.75" customHeight="1">
      <c r="A160" s="273">
        <v>150</v>
      </c>
      <c r="B160" s="287" t="s">
        <v>63</v>
      </c>
      <c r="C160" s="279" t="s">
        <v>202</v>
      </c>
      <c r="D160" s="280">
        <v>45225</v>
      </c>
      <c r="E160" s="279">
        <v>74.099999999999994</v>
      </c>
      <c r="F160" s="279">
        <v>74.199999999999989</v>
      </c>
      <c r="G160" s="281">
        <v>73.34999999999998</v>
      </c>
      <c r="H160" s="281">
        <v>72.599999999999994</v>
      </c>
      <c r="I160" s="281">
        <v>71.749999999999986</v>
      </c>
      <c r="J160" s="281">
        <v>74.949999999999974</v>
      </c>
      <c r="K160" s="281">
        <v>75.8</v>
      </c>
      <c r="L160" s="281">
        <v>76.549999999999969</v>
      </c>
      <c r="M160" s="282">
        <v>75.05</v>
      </c>
      <c r="N160" s="282">
        <v>73.45</v>
      </c>
      <c r="O160" s="282">
        <v>283072000</v>
      </c>
      <c r="P160" s="283">
        <v>8.4934161773926927E-3</v>
      </c>
    </row>
    <row r="161" spans="1:16" ht="12.75" customHeight="1">
      <c r="A161" s="273">
        <v>151</v>
      </c>
      <c r="B161" s="287" t="s">
        <v>45</v>
      </c>
      <c r="C161" s="286" t="s">
        <v>203</v>
      </c>
      <c r="D161" s="280">
        <v>45225</v>
      </c>
      <c r="E161" s="279">
        <v>5299.3</v>
      </c>
      <c r="F161" s="279">
        <v>5297.4333333333334</v>
      </c>
      <c r="G161" s="281">
        <v>5178.5166666666664</v>
      </c>
      <c r="H161" s="281">
        <v>5057.7333333333327</v>
      </c>
      <c r="I161" s="281">
        <v>4938.8166666666657</v>
      </c>
      <c r="J161" s="281">
        <v>5418.2166666666672</v>
      </c>
      <c r="K161" s="281">
        <v>5537.1333333333332</v>
      </c>
      <c r="L161" s="281">
        <v>5657.9166666666679</v>
      </c>
      <c r="M161" s="282">
        <v>5416.35</v>
      </c>
      <c r="N161" s="282">
        <v>5176.6499999999996</v>
      </c>
      <c r="O161" s="282">
        <v>3181800</v>
      </c>
      <c r="P161" s="283">
        <v>5.6795536070147472E-2</v>
      </c>
    </row>
    <row r="162" spans="1:16" ht="12.75" customHeight="1">
      <c r="A162" s="273">
        <v>152</v>
      </c>
      <c r="B162" s="287" t="s">
        <v>190</v>
      </c>
      <c r="C162" s="279" t="s">
        <v>204</v>
      </c>
      <c r="D162" s="280">
        <v>45225</v>
      </c>
      <c r="E162" s="279">
        <v>206.3</v>
      </c>
      <c r="F162" s="279">
        <v>205.66666666666666</v>
      </c>
      <c r="G162" s="281">
        <v>203.38333333333333</v>
      </c>
      <c r="H162" s="281">
        <v>200.46666666666667</v>
      </c>
      <c r="I162" s="281">
        <v>198.18333333333334</v>
      </c>
      <c r="J162" s="281">
        <v>208.58333333333331</v>
      </c>
      <c r="K162" s="281">
        <v>210.86666666666667</v>
      </c>
      <c r="L162" s="281">
        <v>213.7833333333333</v>
      </c>
      <c r="M162" s="282">
        <v>207.95</v>
      </c>
      <c r="N162" s="282">
        <v>202.75</v>
      </c>
      <c r="O162" s="282">
        <v>59796000</v>
      </c>
      <c r="P162" s="283">
        <v>-1.1015183090205419E-2</v>
      </c>
    </row>
    <row r="163" spans="1:16" ht="12.75" customHeight="1">
      <c r="A163" s="273">
        <v>153</v>
      </c>
      <c r="B163" s="287" t="s">
        <v>205</v>
      </c>
      <c r="C163" s="279" t="s">
        <v>206</v>
      </c>
      <c r="D163" s="280">
        <v>45225</v>
      </c>
      <c r="E163" s="279">
        <v>1747.9</v>
      </c>
      <c r="F163" s="279">
        <v>1755.9833333333333</v>
      </c>
      <c r="G163" s="281">
        <v>1723.9666666666667</v>
      </c>
      <c r="H163" s="281">
        <v>1700.0333333333333</v>
      </c>
      <c r="I163" s="281">
        <v>1668.0166666666667</v>
      </c>
      <c r="J163" s="281">
        <v>1779.9166666666667</v>
      </c>
      <c r="K163" s="281">
        <v>1811.9333333333336</v>
      </c>
      <c r="L163" s="281">
        <v>1835.8666666666668</v>
      </c>
      <c r="M163" s="282">
        <v>1788</v>
      </c>
      <c r="N163" s="282">
        <v>1732.05</v>
      </c>
      <c r="O163" s="282">
        <v>6706546</v>
      </c>
      <c r="P163" s="283">
        <v>4.7153024911032029E-2</v>
      </c>
    </row>
    <row r="164" spans="1:16" ht="12.75" customHeight="1">
      <c r="A164" s="273">
        <v>154</v>
      </c>
      <c r="B164" s="287" t="s">
        <v>49</v>
      </c>
      <c r="C164" s="279" t="s">
        <v>208</v>
      </c>
      <c r="D164" s="280">
        <v>45225</v>
      </c>
      <c r="E164" s="279">
        <v>995.9</v>
      </c>
      <c r="F164" s="279">
        <v>989.69999999999993</v>
      </c>
      <c r="G164" s="281">
        <v>975.29999999999984</v>
      </c>
      <c r="H164" s="281">
        <v>954.69999999999993</v>
      </c>
      <c r="I164" s="281">
        <v>940.29999999999984</v>
      </c>
      <c r="J164" s="281">
        <v>1010.2999999999998</v>
      </c>
      <c r="K164" s="281">
        <v>1024.6999999999998</v>
      </c>
      <c r="L164" s="281">
        <v>1045.2999999999997</v>
      </c>
      <c r="M164" s="282">
        <v>1004.1</v>
      </c>
      <c r="N164" s="282">
        <v>969.1</v>
      </c>
      <c r="O164" s="282">
        <v>4296750</v>
      </c>
      <c r="P164" s="283">
        <v>6.7581837381203796E-2</v>
      </c>
    </row>
    <row r="165" spans="1:16" ht="12.75" customHeight="1">
      <c r="A165" s="273">
        <v>155</v>
      </c>
      <c r="B165" s="287" t="s">
        <v>63</v>
      </c>
      <c r="C165" s="279" t="s">
        <v>209</v>
      </c>
      <c r="D165" s="280">
        <v>45225</v>
      </c>
      <c r="E165" s="279">
        <v>246.25</v>
      </c>
      <c r="F165" s="279">
        <v>245.45000000000002</v>
      </c>
      <c r="G165" s="281">
        <v>239.20000000000005</v>
      </c>
      <c r="H165" s="281">
        <v>232.15000000000003</v>
      </c>
      <c r="I165" s="281">
        <v>225.90000000000006</v>
      </c>
      <c r="J165" s="281">
        <v>252.50000000000003</v>
      </c>
      <c r="K165" s="281">
        <v>258.75</v>
      </c>
      <c r="L165" s="281">
        <v>265.8</v>
      </c>
      <c r="M165" s="282">
        <v>251.7</v>
      </c>
      <c r="N165" s="282">
        <v>238.4</v>
      </c>
      <c r="O165" s="282">
        <v>59660000</v>
      </c>
      <c r="P165" s="283">
        <v>2.1837728876196874E-3</v>
      </c>
    </row>
    <row r="166" spans="1:16" ht="12.75" customHeight="1">
      <c r="A166" s="273">
        <v>156</v>
      </c>
      <c r="B166" s="287" t="s">
        <v>190</v>
      </c>
      <c r="C166" s="279" t="s">
        <v>210</v>
      </c>
      <c r="D166" s="280">
        <v>45225</v>
      </c>
      <c r="E166" s="279">
        <v>294.95</v>
      </c>
      <c r="F166" s="279">
        <v>291.83333333333331</v>
      </c>
      <c r="G166" s="281">
        <v>288.26666666666665</v>
      </c>
      <c r="H166" s="281">
        <v>281.58333333333331</v>
      </c>
      <c r="I166" s="281">
        <v>278.01666666666665</v>
      </c>
      <c r="J166" s="281">
        <v>298.51666666666665</v>
      </c>
      <c r="K166" s="281">
        <v>302.08333333333337</v>
      </c>
      <c r="L166" s="281">
        <v>308.76666666666665</v>
      </c>
      <c r="M166" s="282">
        <v>295.39999999999998</v>
      </c>
      <c r="N166" s="282">
        <v>285.14999999999998</v>
      </c>
      <c r="O166" s="282">
        <v>63128000</v>
      </c>
      <c r="P166" s="283">
        <v>3.0022190314580342E-2</v>
      </c>
    </row>
    <row r="167" spans="1:16" ht="12.75" customHeight="1">
      <c r="A167" s="273">
        <v>157</v>
      </c>
      <c r="B167" s="287" t="s">
        <v>84</v>
      </c>
      <c r="C167" s="279" t="s">
        <v>211</v>
      </c>
      <c r="D167" s="280">
        <v>45225</v>
      </c>
      <c r="E167" s="279">
        <v>2309.5500000000002</v>
      </c>
      <c r="F167" s="279">
        <v>2311.9833333333336</v>
      </c>
      <c r="G167" s="281">
        <v>2301.5666666666671</v>
      </c>
      <c r="H167" s="281">
        <v>2293.5833333333335</v>
      </c>
      <c r="I167" s="281">
        <v>2283.166666666667</v>
      </c>
      <c r="J167" s="281">
        <v>2319.9666666666672</v>
      </c>
      <c r="K167" s="281">
        <v>2330.3833333333332</v>
      </c>
      <c r="L167" s="281">
        <v>2338.3666666666672</v>
      </c>
      <c r="M167" s="282">
        <v>2322.4</v>
      </c>
      <c r="N167" s="282">
        <v>2304</v>
      </c>
      <c r="O167" s="282">
        <v>55024250</v>
      </c>
      <c r="P167" s="283">
        <v>1.6647189516520163E-2</v>
      </c>
    </row>
    <row r="168" spans="1:16" ht="12.75" customHeight="1">
      <c r="A168" s="273">
        <v>158</v>
      </c>
      <c r="B168" s="287" t="s">
        <v>132</v>
      </c>
      <c r="C168" s="279" t="s">
        <v>212</v>
      </c>
      <c r="D168" s="280">
        <v>45225</v>
      </c>
      <c r="E168" s="279">
        <v>88.75</v>
      </c>
      <c r="F168" s="279">
        <v>88.216666666666654</v>
      </c>
      <c r="G168" s="281">
        <v>87.433333333333309</v>
      </c>
      <c r="H168" s="281">
        <v>86.11666666666666</v>
      </c>
      <c r="I168" s="281">
        <v>85.333333333333314</v>
      </c>
      <c r="J168" s="281">
        <v>89.533333333333303</v>
      </c>
      <c r="K168" s="281">
        <v>90.316666666666634</v>
      </c>
      <c r="L168" s="281">
        <v>91.633333333333297</v>
      </c>
      <c r="M168" s="282">
        <v>89</v>
      </c>
      <c r="N168" s="282">
        <v>86.9</v>
      </c>
      <c r="O168" s="282">
        <v>128840000</v>
      </c>
      <c r="P168" s="283">
        <v>-1.9900194741966894E-2</v>
      </c>
    </row>
    <row r="169" spans="1:16" ht="12.75" customHeight="1">
      <c r="A169" s="273">
        <v>159</v>
      </c>
      <c r="B169" s="287" t="s">
        <v>63</v>
      </c>
      <c r="C169" s="284" t="s">
        <v>213</v>
      </c>
      <c r="D169" s="280">
        <v>45225</v>
      </c>
      <c r="E169" s="279">
        <v>792.4</v>
      </c>
      <c r="F169" s="279">
        <v>793.08333333333337</v>
      </c>
      <c r="G169" s="281">
        <v>788.31666666666672</v>
      </c>
      <c r="H169" s="281">
        <v>784.23333333333335</v>
      </c>
      <c r="I169" s="281">
        <v>779.4666666666667</v>
      </c>
      <c r="J169" s="281">
        <v>797.16666666666674</v>
      </c>
      <c r="K169" s="281">
        <v>801.93333333333339</v>
      </c>
      <c r="L169" s="281">
        <v>806.01666666666677</v>
      </c>
      <c r="M169" s="282">
        <v>797.85</v>
      </c>
      <c r="N169" s="282">
        <v>789</v>
      </c>
      <c r="O169" s="282">
        <v>10816800</v>
      </c>
      <c r="P169" s="283">
        <v>2.9857567217609873E-2</v>
      </c>
    </row>
    <row r="170" spans="1:16" ht="12.75" customHeight="1">
      <c r="A170" s="273">
        <v>160</v>
      </c>
      <c r="B170" s="287" t="s">
        <v>68</v>
      </c>
      <c r="C170" s="279" t="s">
        <v>214</v>
      </c>
      <c r="D170" s="280">
        <v>45225</v>
      </c>
      <c r="E170" s="279">
        <v>1350.9</v>
      </c>
      <c r="F170" s="279">
        <v>1350.05</v>
      </c>
      <c r="G170" s="281">
        <v>1343.05</v>
      </c>
      <c r="H170" s="281">
        <v>1335.2</v>
      </c>
      <c r="I170" s="281">
        <v>1328.2</v>
      </c>
      <c r="J170" s="281">
        <v>1357.8999999999999</v>
      </c>
      <c r="K170" s="281">
        <v>1364.8999999999999</v>
      </c>
      <c r="L170" s="281">
        <v>1372.7499999999998</v>
      </c>
      <c r="M170" s="282">
        <v>1357.05</v>
      </c>
      <c r="N170" s="282">
        <v>1342.2</v>
      </c>
      <c r="O170" s="282">
        <v>6183000</v>
      </c>
      <c r="P170" s="283">
        <v>-3.2734952481520592E-2</v>
      </c>
    </row>
    <row r="171" spans="1:16" ht="12.75" customHeight="1">
      <c r="A171" s="273">
        <v>161</v>
      </c>
      <c r="B171" s="287" t="s">
        <v>63</v>
      </c>
      <c r="C171" s="279" t="s">
        <v>215</v>
      </c>
      <c r="D171" s="280">
        <v>45225</v>
      </c>
      <c r="E171" s="279">
        <v>572.75</v>
      </c>
      <c r="F171" s="279">
        <v>571.78333333333342</v>
      </c>
      <c r="G171" s="281">
        <v>568.16666666666686</v>
      </c>
      <c r="H171" s="281">
        <v>563.58333333333348</v>
      </c>
      <c r="I171" s="281">
        <v>559.96666666666692</v>
      </c>
      <c r="J171" s="281">
        <v>576.36666666666679</v>
      </c>
      <c r="K171" s="281">
        <v>579.98333333333335</v>
      </c>
      <c r="L171" s="281">
        <v>584.56666666666672</v>
      </c>
      <c r="M171" s="282">
        <v>575.4</v>
      </c>
      <c r="N171" s="282">
        <v>567.20000000000005</v>
      </c>
      <c r="O171" s="282">
        <v>102535500</v>
      </c>
      <c r="P171" s="283">
        <v>-2.9350789503578327E-2</v>
      </c>
    </row>
    <row r="172" spans="1:16" ht="12.75" customHeight="1">
      <c r="A172" s="273">
        <v>162</v>
      </c>
      <c r="B172" s="287" t="s">
        <v>49</v>
      </c>
      <c r="C172" s="279" t="s">
        <v>216</v>
      </c>
      <c r="D172" s="280">
        <v>45225</v>
      </c>
      <c r="E172" s="279">
        <v>26345.35</v>
      </c>
      <c r="F172" s="279">
        <v>26297.016666666666</v>
      </c>
      <c r="G172" s="281">
        <v>26034.033333333333</v>
      </c>
      <c r="H172" s="281">
        <v>25722.716666666667</v>
      </c>
      <c r="I172" s="281">
        <v>25459.733333333334</v>
      </c>
      <c r="J172" s="281">
        <v>26608.333333333332</v>
      </c>
      <c r="K172" s="281">
        <v>26871.316666666662</v>
      </c>
      <c r="L172" s="281">
        <v>27182.633333333331</v>
      </c>
      <c r="M172" s="282">
        <v>26560</v>
      </c>
      <c r="N172" s="282">
        <v>25985.7</v>
      </c>
      <c r="O172" s="282">
        <v>202725</v>
      </c>
      <c r="P172" s="283">
        <v>6.0794044665012405E-3</v>
      </c>
    </row>
    <row r="173" spans="1:16" ht="12.75" customHeight="1">
      <c r="A173" s="273">
        <v>163</v>
      </c>
      <c r="B173" s="287" t="s">
        <v>41</v>
      </c>
      <c r="C173" s="279" t="s">
        <v>217</v>
      </c>
      <c r="D173" s="280">
        <v>45225</v>
      </c>
      <c r="E173" s="279">
        <v>3469.8</v>
      </c>
      <c r="F173" s="279">
        <v>3461.6833333333329</v>
      </c>
      <c r="G173" s="281">
        <v>3440.0666666666657</v>
      </c>
      <c r="H173" s="281">
        <v>3410.3333333333326</v>
      </c>
      <c r="I173" s="281">
        <v>3388.7166666666653</v>
      </c>
      <c r="J173" s="281">
        <v>3491.4166666666661</v>
      </c>
      <c r="K173" s="281">
        <v>3513.0333333333338</v>
      </c>
      <c r="L173" s="281">
        <v>3542.7666666666664</v>
      </c>
      <c r="M173" s="282">
        <v>3483.3</v>
      </c>
      <c r="N173" s="282">
        <v>3431.95</v>
      </c>
      <c r="O173" s="282">
        <v>2703250</v>
      </c>
      <c r="P173" s="283">
        <v>2.6739085021934405E-2</v>
      </c>
    </row>
    <row r="174" spans="1:16" ht="12.75" customHeight="1">
      <c r="A174" s="273">
        <v>164</v>
      </c>
      <c r="B174" s="287" t="s">
        <v>47</v>
      </c>
      <c r="C174" s="279" t="s">
        <v>218</v>
      </c>
      <c r="D174" s="280">
        <v>45225</v>
      </c>
      <c r="E174" s="279">
        <v>2256.5</v>
      </c>
      <c r="F174" s="279">
        <v>2246.2333333333331</v>
      </c>
      <c r="G174" s="281">
        <v>2228.0666666666662</v>
      </c>
      <c r="H174" s="281">
        <v>2199.6333333333332</v>
      </c>
      <c r="I174" s="281">
        <v>2181.4666666666662</v>
      </c>
      <c r="J174" s="281">
        <v>2274.6666666666661</v>
      </c>
      <c r="K174" s="281">
        <v>2292.833333333333</v>
      </c>
      <c r="L174" s="281">
        <v>2321.266666666666</v>
      </c>
      <c r="M174" s="282">
        <v>2264.4</v>
      </c>
      <c r="N174" s="282">
        <v>2217.8000000000002</v>
      </c>
      <c r="O174" s="282">
        <v>4510875</v>
      </c>
      <c r="P174" s="283">
        <v>3.1646655231560891E-2</v>
      </c>
    </row>
    <row r="175" spans="1:16" ht="12.75" customHeight="1">
      <c r="A175" s="273">
        <v>165</v>
      </c>
      <c r="B175" s="287" t="s">
        <v>68</v>
      </c>
      <c r="C175" s="279" t="s">
        <v>219</v>
      </c>
      <c r="D175" s="280">
        <v>45225</v>
      </c>
      <c r="E175" s="279">
        <v>1879.05</v>
      </c>
      <c r="F175" s="279">
        <v>1866.5666666666666</v>
      </c>
      <c r="G175" s="281">
        <v>1841.9333333333332</v>
      </c>
      <c r="H175" s="281">
        <v>1804.8166666666666</v>
      </c>
      <c r="I175" s="281">
        <v>1780.1833333333332</v>
      </c>
      <c r="J175" s="281">
        <v>1903.6833333333332</v>
      </c>
      <c r="K175" s="281">
        <v>1928.3166666666664</v>
      </c>
      <c r="L175" s="281">
        <v>1965.4333333333332</v>
      </c>
      <c r="M175" s="282">
        <v>1891.2</v>
      </c>
      <c r="N175" s="282">
        <v>1829.45</v>
      </c>
      <c r="O175" s="282">
        <v>8295000</v>
      </c>
      <c r="P175" s="283">
        <v>-1.8877297565822158E-2</v>
      </c>
    </row>
    <row r="176" spans="1:16" ht="12.75" customHeight="1">
      <c r="A176" s="273">
        <v>166</v>
      </c>
      <c r="B176" s="287" t="s">
        <v>43</v>
      </c>
      <c r="C176" s="279" t="s">
        <v>220</v>
      </c>
      <c r="D176" s="280">
        <v>45225</v>
      </c>
      <c r="E176" s="279">
        <v>1141.1500000000001</v>
      </c>
      <c r="F176" s="279">
        <v>1143.1166666666668</v>
      </c>
      <c r="G176" s="281">
        <v>1136.0333333333335</v>
      </c>
      <c r="H176" s="281">
        <v>1130.9166666666667</v>
      </c>
      <c r="I176" s="281">
        <v>1123.8333333333335</v>
      </c>
      <c r="J176" s="281">
        <v>1148.2333333333336</v>
      </c>
      <c r="K176" s="281">
        <v>1155.3166666666666</v>
      </c>
      <c r="L176" s="281">
        <v>1160.4333333333336</v>
      </c>
      <c r="M176" s="282">
        <v>1150.2</v>
      </c>
      <c r="N176" s="282">
        <v>1138</v>
      </c>
      <c r="O176" s="282">
        <v>21779100</v>
      </c>
      <c r="P176" s="283">
        <v>-8.950754921322546E-3</v>
      </c>
    </row>
    <row r="177" spans="1:16" ht="12.75" customHeight="1">
      <c r="A177" s="273">
        <v>167</v>
      </c>
      <c r="B177" s="287" t="s">
        <v>205</v>
      </c>
      <c r="C177" s="279" t="s">
        <v>221</v>
      </c>
      <c r="D177" s="280">
        <v>45225</v>
      </c>
      <c r="E177" s="279">
        <v>660.45</v>
      </c>
      <c r="F177" s="279">
        <v>658.76666666666677</v>
      </c>
      <c r="G177" s="281">
        <v>651.68333333333351</v>
      </c>
      <c r="H177" s="281">
        <v>642.91666666666674</v>
      </c>
      <c r="I177" s="281">
        <v>635.83333333333348</v>
      </c>
      <c r="J177" s="281">
        <v>667.53333333333353</v>
      </c>
      <c r="K177" s="281">
        <v>674.61666666666679</v>
      </c>
      <c r="L177" s="281">
        <v>683.38333333333355</v>
      </c>
      <c r="M177" s="282">
        <v>665.85</v>
      </c>
      <c r="N177" s="282">
        <v>650</v>
      </c>
      <c r="O177" s="282">
        <v>9012000</v>
      </c>
      <c r="P177" s="283">
        <v>-5.6272757365110893E-3</v>
      </c>
    </row>
    <row r="178" spans="1:16" ht="12.75" customHeight="1">
      <c r="A178" s="273">
        <v>168</v>
      </c>
      <c r="B178" s="287" t="s">
        <v>43</v>
      </c>
      <c r="C178" s="286" t="s">
        <v>222</v>
      </c>
      <c r="D178" s="280">
        <v>45225</v>
      </c>
      <c r="E178" s="279">
        <v>715.25</v>
      </c>
      <c r="F178" s="279">
        <v>717.05000000000007</v>
      </c>
      <c r="G178" s="281">
        <v>705.85000000000014</v>
      </c>
      <c r="H178" s="281">
        <v>696.45</v>
      </c>
      <c r="I178" s="281">
        <v>685.25000000000011</v>
      </c>
      <c r="J178" s="281">
        <v>726.45000000000016</v>
      </c>
      <c r="K178" s="281">
        <v>737.6500000000002</v>
      </c>
      <c r="L178" s="281">
        <v>747.05000000000018</v>
      </c>
      <c r="M178" s="282">
        <v>728.25</v>
      </c>
      <c r="N178" s="282">
        <v>707.65</v>
      </c>
      <c r="O178" s="282">
        <v>4990000</v>
      </c>
      <c r="P178" s="283">
        <v>-8.5436121597456793E-3</v>
      </c>
    </row>
    <row r="179" spans="1:16" ht="12.75" customHeight="1">
      <c r="A179" s="273">
        <v>169</v>
      </c>
      <c r="B179" s="287" t="s">
        <v>39</v>
      </c>
      <c r="C179" s="279" t="s">
        <v>223</v>
      </c>
      <c r="D179" s="280">
        <v>45225</v>
      </c>
      <c r="E179" s="279">
        <v>1028.25</v>
      </c>
      <c r="F179" s="279">
        <v>1023.4666666666667</v>
      </c>
      <c r="G179" s="281">
        <v>1009.2833333333333</v>
      </c>
      <c r="H179" s="281">
        <v>990.31666666666661</v>
      </c>
      <c r="I179" s="281">
        <v>976.13333333333321</v>
      </c>
      <c r="J179" s="281">
        <v>1042.4333333333334</v>
      </c>
      <c r="K179" s="281">
        <v>1056.6166666666668</v>
      </c>
      <c r="L179" s="281">
        <v>1075.5833333333335</v>
      </c>
      <c r="M179" s="282">
        <v>1037.6500000000001</v>
      </c>
      <c r="N179" s="282">
        <v>1004.5</v>
      </c>
      <c r="O179" s="282">
        <v>9105250</v>
      </c>
      <c r="P179" s="283">
        <v>6.0334336770639853E-2</v>
      </c>
    </row>
    <row r="180" spans="1:16" ht="12.75" customHeight="1">
      <c r="A180" s="273">
        <v>170</v>
      </c>
      <c r="B180" s="287" t="s">
        <v>79</v>
      </c>
      <c r="C180" s="285" t="s">
        <v>224</v>
      </c>
      <c r="D180" s="280">
        <v>45225</v>
      </c>
      <c r="E180" s="279">
        <v>1776.65</v>
      </c>
      <c r="F180" s="279">
        <v>1773.5833333333333</v>
      </c>
      <c r="G180" s="281">
        <v>1761.2166666666665</v>
      </c>
      <c r="H180" s="281">
        <v>1745.7833333333333</v>
      </c>
      <c r="I180" s="281">
        <v>1733.4166666666665</v>
      </c>
      <c r="J180" s="281">
        <v>1789.0166666666664</v>
      </c>
      <c r="K180" s="281">
        <v>1801.3833333333332</v>
      </c>
      <c r="L180" s="281">
        <v>1816.8166666666664</v>
      </c>
      <c r="M180" s="282">
        <v>1785.95</v>
      </c>
      <c r="N180" s="282">
        <v>1758.15</v>
      </c>
      <c r="O180" s="282">
        <v>7226500</v>
      </c>
      <c r="P180" s="283">
        <v>-5.7783586709775053E-3</v>
      </c>
    </row>
    <row r="181" spans="1:16" ht="12.75" customHeight="1">
      <c r="A181" s="273">
        <v>171</v>
      </c>
      <c r="B181" s="287" t="s">
        <v>59</v>
      </c>
      <c r="C181" s="279" t="s">
        <v>225</v>
      </c>
      <c r="D181" s="280">
        <v>45225</v>
      </c>
      <c r="E181" s="279">
        <v>895.4</v>
      </c>
      <c r="F181" s="279">
        <v>892.20000000000016</v>
      </c>
      <c r="G181" s="281">
        <v>884.65000000000032</v>
      </c>
      <c r="H181" s="281">
        <v>873.9000000000002</v>
      </c>
      <c r="I181" s="281">
        <v>866.35000000000036</v>
      </c>
      <c r="J181" s="281">
        <v>902.95000000000027</v>
      </c>
      <c r="K181" s="281">
        <v>910.50000000000023</v>
      </c>
      <c r="L181" s="281">
        <v>921.25000000000023</v>
      </c>
      <c r="M181" s="282">
        <v>899.75</v>
      </c>
      <c r="N181" s="282">
        <v>881.45</v>
      </c>
      <c r="O181" s="282">
        <v>10147500</v>
      </c>
      <c r="P181" s="283">
        <v>2.7570259694059056E-3</v>
      </c>
    </row>
    <row r="182" spans="1:16" ht="12.75" customHeight="1">
      <c r="A182" s="273">
        <v>172</v>
      </c>
      <c r="B182" s="287" t="s">
        <v>56</v>
      </c>
      <c r="C182" s="279" t="s">
        <v>226</v>
      </c>
      <c r="D182" s="280">
        <v>45225</v>
      </c>
      <c r="E182" s="279">
        <v>668.8</v>
      </c>
      <c r="F182" s="279">
        <v>666.86666666666667</v>
      </c>
      <c r="G182" s="281">
        <v>661.73333333333335</v>
      </c>
      <c r="H182" s="281">
        <v>654.66666666666663</v>
      </c>
      <c r="I182" s="281">
        <v>649.5333333333333</v>
      </c>
      <c r="J182" s="281">
        <v>673.93333333333339</v>
      </c>
      <c r="K182" s="281">
        <v>679.06666666666683</v>
      </c>
      <c r="L182" s="281">
        <v>686.13333333333344</v>
      </c>
      <c r="M182" s="282">
        <v>672</v>
      </c>
      <c r="N182" s="282">
        <v>659.8</v>
      </c>
      <c r="O182" s="282">
        <v>73537125</v>
      </c>
      <c r="P182" s="283">
        <v>1.4089765760100613E-2</v>
      </c>
    </row>
    <row r="183" spans="1:16" ht="12.75" customHeight="1">
      <c r="A183" s="273">
        <v>173</v>
      </c>
      <c r="B183" s="287" t="s">
        <v>190</v>
      </c>
      <c r="C183" s="279" t="s">
        <v>227</v>
      </c>
      <c r="D183" s="280">
        <v>45225</v>
      </c>
      <c r="E183" s="279">
        <v>251.95</v>
      </c>
      <c r="F183" s="279">
        <v>251.41666666666666</v>
      </c>
      <c r="G183" s="281">
        <v>249.98333333333332</v>
      </c>
      <c r="H183" s="281">
        <v>248.01666666666665</v>
      </c>
      <c r="I183" s="281">
        <v>246.58333333333331</v>
      </c>
      <c r="J183" s="281">
        <v>253.38333333333333</v>
      </c>
      <c r="K183" s="281">
        <v>254.81666666666666</v>
      </c>
      <c r="L183" s="281">
        <v>256.7833333333333</v>
      </c>
      <c r="M183" s="282">
        <v>252.85</v>
      </c>
      <c r="N183" s="282">
        <v>249.45</v>
      </c>
      <c r="O183" s="282">
        <v>95100750</v>
      </c>
      <c r="P183" s="283">
        <v>3.4542929382856734E-3</v>
      </c>
    </row>
    <row r="184" spans="1:16" ht="12.75" customHeight="1">
      <c r="A184" s="273">
        <v>174</v>
      </c>
      <c r="B184" s="287" t="s">
        <v>132</v>
      </c>
      <c r="C184" s="279" t="s">
        <v>228</v>
      </c>
      <c r="D184" s="280">
        <v>45225</v>
      </c>
      <c r="E184" s="279">
        <v>125.85</v>
      </c>
      <c r="F184" s="279">
        <v>125.48333333333333</v>
      </c>
      <c r="G184" s="281">
        <v>124.61666666666667</v>
      </c>
      <c r="H184" s="281">
        <v>123.38333333333334</v>
      </c>
      <c r="I184" s="281">
        <v>122.51666666666668</v>
      </c>
      <c r="J184" s="281">
        <v>126.71666666666667</v>
      </c>
      <c r="K184" s="281">
        <v>127.58333333333331</v>
      </c>
      <c r="L184" s="281">
        <v>128.81666666666666</v>
      </c>
      <c r="M184" s="282">
        <v>126.35</v>
      </c>
      <c r="N184" s="282">
        <v>124.25</v>
      </c>
      <c r="O184" s="282">
        <v>218922000</v>
      </c>
      <c r="P184" s="283">
        <v>5.5323986358469116E-3</v>
      </c>
    </row>
    <row r="185" spans="1:16" ht="12.75" customHeight="1">
      <c r="A185" s="273">
        <v>175</v>
      </c>
      <c r="B185" s="287" t="s">
        <v>87</v>
      </c>
      <c r="C185" s="279" t="s">
        <v>229</v>
      </c>
      <c r="D185" s="280">
        <v>45225</v>
      </c>
      <c r="E185" s="279">
        <v>3461.5</v>
      </c>
      <c r="F185" s="279">
        <v>3466.0499999999997</v>
      </c>
      <c r="G185" s="281">
        <v>3452.1499999999996</v>
      </c>
      <c r="H185" s="281">
        <v>3442.7999999999997</v>
      </c>
      <c r="I185" s="281">
        <v>3428.8999999999996</v>
      </c>
      <c r="J185" s="281">
        <v>3475.3999999999996</v>
      </c>
      <c r="K185" s="281">
        <v>3489.3</v>
      </c>
      <c r="L185" s="281">
        <v>3498.6499999999996</v>
      </c>
      <c r="M185" s="282">
        <v>3479.95</v>
      </c>
      <c r="N185" s="282">
        <v>3456.7</v>
      </c>
      <c r="O185" s="282">
        <v>12281675</v>
      </c>
      <c r="P185" s="283">
        <v>-1.1702247507463527E-2</v>
      </c>
    </row>
    <row r="186" spans="1:16" ht="12.75" customHeight="1">
      <c r="A186" s="273">
        <v>176</v>
      </c>
      <c r="B186" s="287" t="s">
        <v>87</v>
      </c>
      <c r="C186" s="279" t="s">
        <v>230</v>
      </c>
      <c r="D186" s="280">
        <v>45225</v>
      </c>
      <c r="E186" s="279">
        <v>1175.2</v>
      </c>
      <c r="F186" s="279">
        <v>1178.2166666666665</v>
      </c>
      <c r="G186" s="281">
        <v>1168.1833333333329</v>
      </c>
      <c r="H186" s="281">
        <v>1161.1666666666665</v>
      </c>
      <c r="I186" s="281">
        <v>1151.133333333333</v>
      </c>
      <c r="J186" s="281">
        <v>1185.2333333333329</v>
      </c>
      <c r="K186" s="281">
        <v>1195.2666666666662</v>
      </c>
      <c r="L186" s="281">
        <v>1202.2833333333328</v>
      </c>
      <c r="M186" s="282">
        <v>1188.25</v>
      </c>
      <c r="N186" s="282">
        <v>1171.2</v>
      </c>
      <c r="O186" s="282">
        <v>14424000</v>
      </c>
      <c r="P186" s="283">
        <v>-7.4318744838976049E-3</v>
      </c>
    </row>
    <row r="187" spans="1:16" ht="12.75" customHeight="1">
      <c r="A187" s="273">
        <v>177</v>
      </c>
      <c r="B187" s="287" t="s">
        <v>59</v>
      </c>
      <c r="C187" s="279" t="s">
        <v>231</v>
      </c>
      <c r="D187" s="280">
        <v>45225</v>
      </c>
      <c r="E187" s="279">
        <v>3289.15</v>
      </c>
      <c r="F187" s="279">
        <v>3277.25</v>
      </c>
      <c r="G187" s="281">
        <v>3252.9</v>
      </c>
      <c r="H187" s="281">
        <v>3216.65</v>
      </c>
      <c r="I187" s="281">
        <v>3192.3</v>
      </c>
      <c r="J187" s="281">
        <v>3313.5</v>
      </c>
      <c r="K187" s="281">
        <v>3337.8500000000004</v>
      </c>
      <c r="L187" s="281">
        <v>3374.1</v>
      </c>
      <c r="M187" s="282">
        <v>3301.6</v>
      </c>
      <c r="N187" s="282">
        <v>3241</v>
      </c>
      <c r="O187" s="282">
        <v>5446875</v>
      </c>
      <c r="P187" s="283">
        <v>-1.2039178343082574E-2</v>
      </c>
    </row>
    <row r="188" spans="1:16" ht="12.75" customHeight="1">
      <c r="A188" s="273">
        <v>178</v>
      </c>
      <c r="B188" s="287" t="s">
        <v>43</v>
      </c>
      <c r="C188" s="279" t="s">
        <v>232</v>
      </c>
      <c r="D188" s="280">
        <v>45225</v>
      </c>
      <c r="E188" s="279">
        <v>1922.3</v>
      </c>
      <c r="F188" s="279">
        <v>1916.8</v>
      </c>
      <c r="G188" s="281">
        <v>1907.6999999999998</v>
      </c>
      <c r="H188" s="281">
        <v>1893.1</v>
      </c>
      <c r="I188" s="281">
        <v>1883.9999999999998</v>
      </c>
      <c r="J188" s="281">
        <v>1931.3999999999999</v>
      </c>
      <c r="K188" s="281">
        <v>1940.4999999999998</v>
      </c>
      <c r="L188" s="281">
        <v>1955.1</v>
      </c>
      <c r="M188" s="282">
        <v>1925.9</v>
      </c>
      <c r="N188" s="282">
        <v>1902.2</v>
      </c>
      <c r="O188" s="282">
        <v>1715000</v>
      </c>
      <c r="P188" s="283">
        <v>1.6597510373443983E-2</v>
      </c>
    </row>
    <row r="189" spans="1:16" ht="12.75" customHeight="1">
      <c r="A189" s="273">
        <v>179</v>
      </c>
      <c r="B189" s="287" t="s">
        <v>45</v>
      </c>
      <c r="C189" s="279" t="s">
        <v>233</v>
      </c>
      <c r="D189" s="280">
        <v>45225</v>
      </c>
      <c r="E189" s="279">
        <v>2066.8000000000002</v>
      </c>
      <c r="F189" s="279">
        <v>2056.0666666666671</v>
      </c>
      <c r="G189" s="281">
        <v>2034.233333333334</v>
      </c>
      <c r="H189" s="281">
        <v>2001.666666666667</v>
      </c>
      <c r="I189" s="281">
        <v>1979.8333333333339</v>
      </c>
      <c r="J189" s="281">
        <v>2088.6333333333341</v>
      </c>
      <c r="K189" s="281">
        <v>2110.4666666666672</v>
      </c>
      <c r="L189" s="281">
        <v>2143.0333333333342</v>
      </c>
      <c r="M189" s="282">
        <v>2077.9</v>
      </c>
      <c r="N189" s="282">
        <v>2023.5</v>
      </c>
      <c r="O189" s="282">
        <v>3486000</v>
      </c>
      <c r="P189" s="283">
        <v>6.3510392609699767E-3</v>
      </c>
    </row>
    <row r="190" spans="1:16" ht="12.75" customHeight="1">
      <c r="A190" s="273">
        <v>180</v>
      </c>
      <c r="B190" s="287" t="s">
        <v>56</v>
      </c>
      <c r="C190" s="279" t="s">
        <v>234</v>
      </c>
      <c r="D190" s="280">
        <v>45225</v>
      </c>
      <c r="E190" s="279">
        <v>1602.2</v>
      </c>
      <c r="F190" s="279">
        <v>1600.6666666666667</v>
      </c>
      <c r="G190" s="281">
        <v>1590.3833333333334</v>
      </c>
      <c r="H190" s="281">
        <v>1578.5666666666666</v>
      </c>
      <c r="I190" s="281">
        <v>1568.2833333333333</v>
      </c>
      <c r="J190" s="281">
        <v>1612.4833333333336</v>
      </c>
      <c r="K190" s="281">
        <v>1622.7666666666669</v>
      </c>
      <c r="L190" s="281">
        <v>1634.5833333333337</v>
      </c>
      <c r="M190" s="282">
        <v>1610.95</v>
      </c>
      <c r="N190" s="282">
        <v>1588.85</v>
      </c>
      <c r="O190" s="282">
        <v>8321600</v>
      </c>
      <c r="P190" s="283">
        <v>5.1384098346157245E-2</v>
      </c>
    </row>
    <row r="191" spans="1:16" ht="12.75" customHeight="1">
      <c r="A191" s="273">
        <v>181</v>
      </c>
      <c r="B191" s="287" t="s">
        <v>59</v>
      </c>
      <c r="C191" s="279" t="s">
        <v>235</v>
      </c>
      <c r="D191" s="280">
        <v>45225</v>
      </c>
      <c r="E191" s="279">
        <v>1571.2</v>
      </c>
      <c r="F191" s="279">
        <v>1566.4666666666665</v>
      </c>
      <c r="G191" s="281">
        <v>1552.9333333333329</v>
      </c>
      <c r="H191" s="281">
        <v>1534.6666666666665</v>
      </c>
      <c r="I191" s="281">
        <v>1521.133333333333</v>
      </c>
      <c r="J191" s="281">
        <v>1584.7333333333329</v>
      </c>
      <c r="K191" s="281">
        <v>1598.2666666666662</v>
      </c>
      <c r="L191" s="281">
        <v>1616.5333333333328</v>
      </c>
      <c r="M191" s="282">
        <v>1580</v>
      </c>
      <c r="N191" s="282">
        <v>1548.2</v>
      </c>
      <c r="O191" s="282">
        <v>3407200</v>
      </c>
      <c r="P191" s="283">
        <v>5.9452736318407959E-2</v>
      </c>
    </row>
    <row r="192" spans="1:16" ht="12.75" customHeight="1">
      <c r="A192" s="273">
        <v>182</v>
      </c>
      <c r="B192" s="287" t="s">
        <v>49</v>
      </c>
      <c r="C192" s="279" t="s">
        <v>236</v>
      </c>
      <c r="D192" s="280">
        <v>45225</v>
      </c>
      <c r="E192" s="279">
        <v>8542.4500000000007</v>
      </c>
      <c r="F192" s="279">
        <v>8440.1166666666668</v>
      </c>
      <c r="G192" s="281">
        <v>8320.2333333333336</v>
      </c>
      <c r="H192" s="281">
        <v>8098.0166666666664</v>
      </c>
      <c r="I192" s="281">
        <v>7978.1333333333332</v>
      </c>
      <c r="J192" s="281">
        <v>8662.3333333333339</v>
      </c>
      <c r="K192" s="281">
        <v>8782.216666666669</v>
      </c>
      <c r="L192" s="281">
        <v>9004.4333333333343</v>
      </c>
      <c r="M192" s="282">
        <v>8560</v>
      </c>
      <c r="N192" s="282">
        <v>8217.9</v>
      </c>
      <c r="O192" s="282">
        <v>1716800</v>
      </c>
      <c r="P192" s="283">
        <v>7.9069767441860464E-2</v>
      </c>
    </row>
    <row r="193" spans="1:16" ht="12.75" customHeight="1">
      <c r="A193" s="273">
        <v>183</v>
      </c>
      <c r="B193" s="287" t="s">
        <v>39</v>
      </c>
      <c r="C193" s="279" t="s">
        <v>237</v>
      </c>
      <c r="D193" s="280">
        <v>45225</v>
      </c>
      <c r="E193" s="279">
        <v>613.65</v>
      </c>
      <c r="F193" s="279">
        <v>612.66666666666663</v>
      </c>
      <c r="G193" s="281">
        <v>608.18333333333328</v>
      </c>
      <c r="H193" s="281">
        <v>602.7166666666667</v>
      </c>
      <c r="I193" s="281">
        <v>598.23333333333335</v>
      </c>
      <c r="J193" s="281">
        <v>618.13333333333321</v>
      </c>
      <c r="K193" s="281">
        <v>622.61666666666656</v>
      </c>
      <c r="L193" s="281">
        <v>628.08333333333314</v>
      </c>
      <c r="M193" s="282">
        <v>617.15</v>
      </c>
      <c r="N193" s="282">
        <v>607.20000000000005</v>
      </c>
      <c r="O193" s="282">
        <v>32237400</v>
      </c>
      <c r="P193" s="283">
        <v>1.8584356819650936E-3</v>
      </c>
    </row>
    <row r="194" spans="1:16" ht="12.75" customHeight="1">
      <c r="A194" s="273">
        <v>184</v>
      </c>
      <c r="B194" s="287" t="s">
        <v>132</v>
      </c>
      <c r="C194" s="279" t="s">
        <v>238</v>
      </c>
      <c r="D194" s="280">
        <v>45225</v>
      </c>
      <c r="E194" s="279">
        <v>227.8</v>
      </c>
      <c r="F194" s="279">
        <v>228.88333333333335</v>
      </c>
      <c r="G194" s="281">
        <v>225.9666666666667</v>
      </c>
      <c r="H194" s="281">
        <v>224.13333333333335</v>
      </c>
      <c r="I194" s="281">
        <v>221.2166666666667</v>
      </c>
      <c r="J194" s="281">
        <v>230.7166666666667</v>
      </c>
      <c r="K194" s="281">
        <v>233.63333333333338</v>
      </c>
      <c r="L194" s="281">
        <v>235.4666666666667</v>
      </c>
      <c r="M194" s="282">
        <v>231.8</v>
      </c>
      <c r="N194" s="282">
        <v>227.05</v>
      </c>
      <c r="O194" s="282">
        <v>82978000</v>
      </c>
      <c r="P194" s="283">
        <v>-5.5405665831566775E-4</v>
      </c>
    </row>
    <row r="195" spans="1:16" ht="12.75" customHeight="1">
      <c r="A195" s="273">
        <v>185</v>
      </c>
      <c r="B195" s="287" t="s">
        <v>41</v>
      </c>
      <c r="C195" s="279" t="s">
        <v>239</v>
      </c>
      <c r="D195" s="280">
        <v>45225</v>
      </c>
      <c r="E195" s="279">
        <v>839.9</v>
      </c>
      <c r="F195" s="279">
        <v>835.5333333333333</v>
      </c>
      <c r="G195" s="281">
        <v>828.01666666666665</v>
      </c>
      <c r="H195" s="281">
        <v>816.13333333333333</v>
      </c>
      <c r="I195" s="281">
        <v>808.61666666666667</v>
      </c>
      <c r="J195" s="281">
        <v>847.41666666666663</v>
      </c>
      <c r="K195" s="281">
        <v>854.93333333333328</v>
      </c>
      <c r="L195" s="281">
        <v>866.81666666666661</v>
      </c>
      <c r="M195" s="282">
        <v>843.05</v>
      </c>
      <c r="N195" s="282">
        <v>823.65</v>
      </c>
      <c r="O195" s="282">
        <v>8707200</v>
      </c>
      <c r="P195" s="283">
        <v>2.6235768333215472E-2</v>
      </c>
    </row>
    <row r="196" spans="1:16" ht="12.75" customHeight="1">
      <c r="A196" s="273">
        <v>186</v>
      </c>
      <c r="B196" s="287" t="s">
        <v>87</v>
      </c>
      <c r="C196" s="279" t="s">
        <v>240</v>
      </c>
      <c r="D196" s="280">
        <v>45225</v>
      </c>
      <c r="E196" s="279">
        <v>395.3</v>
      </c>
      <c r="F196" s="279">
        <v>394.08333333333331</v>
      </c>
      <c r="G196" s="281">
        <v>391.21666666666664</v>
      </c>
      <c r="H196" s="281">
        <v>387.13333333333333</v>
      </c>
      <c r="I196" s="281">
        <v>384.26666666666665</v>
      </c>
      <c r="J196" s="281">
        <v>398.16666666666663</v>
      </c>
      <c r="K196" s="281">
        <v>401.0333333333333</v>
      </c>
      <c r="L196" s="281">
        <v>405.11666666666662</v>
      </c>
      <c r="M196" s="282">
        <v>396.95</v>
      </c>
      <c r="N196" s="282">
        <v>390</v>
      </c>
      <c r="O196" s="282">
        <v>52095000</v>
      </c>
      <c r="P196" s="283">
        <v>4.5202840977488862E-2</v>
      </c>
    </row>
    <row r="197" spans="1:16" ht="12.75" customHeight="1">
      <c r="A197" s="273">
        <v>187</v>
      </c>
      <c r="B197" s="287" t="s">
        <v>205</v>
      </c>
      <c r="C197" s="279" t="s">
        <v>241</v>
      </c>
      <c r="D197" s="280">
        <v>45225</v>
      </c>
      <c r="E197" s="279">
        <v>259.64999999999998</v>
      </c>
      <c r="F197" s="279">
        <v>258.83333333333331</v>
      </c>
      <c r="G197" s="281">
        <v>255.41666666666663</v>
      </c>
      <c r="H197" s="281">
        <v>251.18333333333331</v>
      </c>
      <c r="I197" s="281">
        <v>247.76666666666662</v>
      </c>
      <c r="J197" s="281">
        <v>263.06666666666661</v>
      </c>
      <c r="K197" s="281">
        <v>266.48333333333323</v>
      </c>
      <c r="L197" s="281">
        <v>270.71666666666664</v>
      </c>
      <c r="M197" s="282">
        <v>262.25</v>
      </c>
      <c r="N197" s="282">
        <v>254.6</v>
      </c>
      <c r="O197" s="282">
        <v>90924000</v>
      </c>
      <c r="P197" s="283">
        <v>3.21075105094171E-3</v>
      </c>
    </row>
    <row r="198" spans="1:16" ht="12.75" customHeight="1">
      <c r="A198" s="273">
        <v>188</v>
      </c>
      <c r="B198" s="287" t="s">
        <v>43</v>
      </c>
      <c r="C198" s="279" t="s">
        <v>242</v>
      </c>
      <c r="D198" s="280">
        <v>45225</v>
      </c>
      <c r="E198" s="279">
        <v>589.9</v>
      </c>
      <c r="F198" s="279">
        <v>587.38333333333333</v>
      </c>
      <c r="G198" s="281">
        <v>584.2166666666667</v>
      </c>
      <c r="H198" s="281">
        <v>578.53333333333342</v>
      </c>
      <c r="I198" s="281">
        <v>575.36666666666679</v>
      </c>
      <c r="J198" s="281">
        <v>593.06666666666661</v>
      </c>
      <c r="K198" s="281">
        <v>596.23333333333335</v>
      </c>
      <c r="L198" s="281">
        <v>601.91666666666652</v>
      </c>
      <c r="M198" s="282">
        <v>590.54999999999995</v>
      </c>
      <c r="N198" s="282">
        <v>581.70000000000005</v>
      </c>
      <c r="O198" s="282">
        <v>8397000</v>
      </c>
      <c r="P198" s="283">
        <v>-2.528207271207689E-2</v>
      </c>
    </row>
    <row r="199" spans="1:16" ht="12.75" customHeight="1">
      <c r="A199" s="274">
        <v>189</v>
      </c>
      <c r="B199" s="275"/>
      <c r="C199" s="267"/>
      <c r="D199" s="268"/>
      <c r="E199" s="269"/>
      <c r="F199" s="269"/>
      <c r="G199" s="270"/>
      <c r="H199" s="270"/>
      <c r="I199" s="270"/>
      <c r="J199" s="270"/>
      <c r="K199" s="270"/>
      <c r="L199" s="270"/>
      <c r="M199" s="267"/>
      <c r="N199" s="267"/>
      <c r="O199" s="271"/>
      <c r="P199" s="272"/>
    </row>
    <row r="200" spans="1:16" ht="12.75" customHeight="1">
      <c r="A200" s="33">
        <v>190</v>
      </c>
      <c r="B200" s="27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7" t="s">
        <v>16</v>
      </c>
      <c r="B8" s="379"/>
      <c r="C8" s="382" t="s">
        <v>20</v>
      </c>
      <c r="D8" s="382" t="s">
        <v>21</v>
      </c>
      <c r="E8" s="374" t="s">
        <v>22</v>
      </c>
      <c r="F8" s="375"/>
      <c r="G8" s="376"/>
      <c r="H8" s="374" t="s">
        <v>23</v>
      </c>
      <c r="I8" s="375"/>
      <c r="J8" s="376"/>
      <c r="K8" s="26"/>
      <c r="L8" s="48"/>
      <c r="M8" s="48"/>
      <c r="N8" s="1"/>
      <c r="O8" s="1"/>
    </row>
    <row r="9" spans="1:15" ht="36" customHeight="1">
      <c r="A9" s="378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19624.7</v>
      </c>
      <c r="D10" s="34">
        <v>19606.283333333333</v>
      </c>
      <c r="E10" s="34">
        <v>19530.766666666666</v>
      </c>
      <c r="F10" s="34">
        <v>19436.833333333332</v>
      </c>
      <c r="G10" s="34">
        <v>19361.316666666666</v>
      </c>
      <c r="H10" s="34">
        <v>19700.216666666667</v>
      </c>
      <c r="I10" s="34">
        <v>19775.73333333333</v>
      </c>
      <c r="J10" s="34">
        <v>19869.666666666668</v>
      </c>
      <c r="K10" s="34">
        <v>19681.8</v>
      </c>
      <c r="L10" s="34">
        <v>19512.349999999999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43754.5</v>
      </c>
      <c r="D11" s="34">
        <v>43790.466666666667</v>
      </c>
      <c r="E11" s="34">
        <v>43522.133333333331</v>
      </c>
      <c r="F11" s="34">
        <v>43289.766666666663</v>
      </c>
      <c r="G11" s="34">
        <v>43021.433333333327</v>
      </c>
      <c r="H11" s="34">
        <v>44022.833333333336</v>
      </c>
      <c r="I11" s="34">
        <v>44291.166666666664</v>
      </c>
      <c r="J11" s="34">
        <v>44523.53333333334</v>
      </c>
      <c r="K11" s="34">
        <v>44058.8</v>
      </c>
      <c r="L11" s="34">
        <v>43558.1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3946.85</v>
      </c>
      <c r="D12" s="36">
        <v>3938.6999999999994</v>
      </c>
      <c r="E12" s="36">
        <v>3921.9499999999989</v>
      </c>
      <c r="F12" s="36">
        <v>3897.0499999999997</v>
      </c>
      <c r="G12" s="36">
        <v>3880.2999999999993</v>
      </c>
      <c r="H12" s="36">
        <v>3963.5999999999985</v>
      </c>
      <c r="I12" s="36">
        <v>3980.3499999999995</v>
      </c>
      <c r="J12" s="36">
        <v>4005.2499999999982</v>
      </c>
      <c r="K12" s="36">
        <v>3955.45</v>
      </c>
      <c r="L12" s="36">
        <v>3913.8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6260.4</v>
      </c>
      <c r="D13" s="36">
        <v>6246.7</v>
      </c>
      <c r="E13" s="36">
        <v>6226.5499999999993</v>
      </c>
      <c r="F13" s="36">
        <v>6192.7</v>
      </c>
      <c r="G13" s="36">
        <v>6172.5499999999993</v>
      </c>
      <c r="H13" s="36">
        <v>6280.5499999999993</v>
      </c>
      <c r="I13" s="36">
        <v>6300.6999999999989</v>
      </c>
      <c r="J13" s="36">
        <v>6334.5499999999993</v>
      </c>
      <c r="K13" s="36">
        <v>6266.85</v>
      </c>
      <c r="L13" s="36">
        <v>6212.85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31540.05</v>
      </c>
      <c r="D14" s="36">
        <v>31517.533333333336</v>
      </c>
      <c r="E14" s="36">
        <v>31368.066666666673</v>
      </c>
      <c r="F14" s="36">
        <v>31196.083333333336</v>
      </c>
      <c r="G14" s="36">
        <v>31046.616666666672</v>
      </c>
      <c r="H14" s="36">
        <v>31689.516666666674</v>
      </c>
      <c r="I14" s="36">
        <v>31838.983333333341</v>
      </c>
      <c r="J14" s="36">
        <v>32010.966666666674</v>
      </c>
      <c r="K14" s="36">
        <v>31667</v>
      </c>
      <c r="L14" s="36">
        <v>31345.55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6044.5</v>
      </c>
      <c r="D15" s="36">
        <v>6030.2833333333328</v>
      </c>
      <c r="E15" s="36">
        <v>6007.4166666666661</v>
      </c>
      <c r="F15" s="36">
        <v>5970.333333333333</v>
      </c>
      <c r="G15" s="36">
        <v>5947.4666666666662</v>
      </c>
      <c r="H15" s="36">
        <v>6067.3666666666659</v>
      </c>
      <c r="I15" s="36">
        <v>6090.2333333333327</v>
      </c>
      <c r="J15" s="36">
        <v>6127.3166666666657</v>
      </c>
      <c r="K15" s="36">
        <v>6053.15</v>
      </c>
      <c r="L15" s="36">
        <v>5993.2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11537.85</v>
      </c>
      <c r="D16" s="36">
        <v>11505.316666666666</v>
      </c>
      <c r="E16" s="36">
        <v>11457.583333333332</v>
      </c>
      <c r="F16" s="36">
        <v>11377.316666666666</v>
      </c>
      <c r="G16" s="36">
        <v>11329.583333333332</v>
      </c>
      <c r="H16" s="36">
        <v>11585.583333333332</v>
      </c>
      <c r="I16" s="36">
        <v>11633.316666666666</v>
      </c>
      <c r="J16" s="36">
        <v>11713.583333333332</v>
      </c>
      <c r="K16" s="36">
        <v>11553.05</v>
      </c>
      <c r="L16" s="36">
        <v>11425.05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4094.15</v>
      </c>
      <c r="D17" s="36">
        <v>4082.6666666666665</v>
      </c>
      <c r="E17" s="36">
        <v>4043.7333333333327</v>
      </c>
      <c r="F17" s="36">
        <v>3993.3166666666662</v>
      </c>
      <c r="G17" s="36">
        <v>3954.3833333333323</v>
      </c>
      <c r="H17" s="36">
        <v>4133.083333333333</v>
      </c>
      <c r="I17" s="36">
        <v>4172.0166666666664</v>
      </c>
      <c r="J17" s="36">
        <v>4222.4333333333334</v>
      </c>
      <c r="K17" s="31">
        <v>4121.6000000000004</v>
      </c>
      <c r="L17" s="31">
        <v>4032.25</v>
      </c>
      <c r="M17" s="31">
        <v>3.8894600000000001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22656.1</v>
      </c>
      <c r="D18" s="36">
        <v>22530</v>
      </c>
      <c r="E18" s="36">
        <v>22377.1</v>
      </c>
      <c r="F18" s="36">
        <v>22098.1</v>
      </c>
      <c r="G18" s="36">
        <v>21945.199999999997</v>
      </c>
      <c r="H18" s="36">
        <v>22809</v>
      </c>
      <c r="I18" s="36">
        <v>22961.9</v>
      </c>
      <c r="J18" s="36">
        <v>23240.9</v>
      </c>
      <c r="K18" s="31">
        <v>22682.9</v>
      </c>
      <c r="L18" s="31">
        <v>22251</v>
      </c>
      <c r="M18" s="31">
        <v>6.6790000000000002E-2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183.8</v>
      </c>
      <c r="D19" s="36">
        <v>182.23333333333335</v>
      </c>
      <c r="E19" s="36">
        <v>179.2166666666667</v>
      </c>
      <c r="F19" s="36">
        <v>174.63333333333335</v>
      </c>
      <c r="G19" s="36">
        <v>171.6166666666667</v>
      </c>
      <c r="H19" s="36">
        <v>186.81666666666669</v>
      </c>
      <c r="I19" s="36">
        <v>189.83333333333334</v>
      </c>
      <c r="J19" s="36">
        <v>194.41666666666669</v>
      </c>
      <c r="K19" s="31">
        <v>185.25</v>
      </c>
      <c r="L19" s="31">
        <v>177.65</v>
      </c>
      <c r="M19" s="31">
        <v>33.273829999999997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237.85</v>
      </c>
      <c r="D20" s="36">
        <v>234.58333333333334</v>
      </c>
      <c r="E20" s="36">
        <v>230.16666666666669</v>
      </c>
      <c r="F20" s="36">
        <v>222.48333333333335</v>
      </c>
      <c r="G20" s="36">
        <v>218.06666666666669</v>
      </c>
      <c r="H20" s="36">
        <v>242.26666666666668</v>
      </c>
      <c r="I20" s="36">
        <v>246.68333333333337</v>
      </c>
      <c r="J20" s="36">
        <v>254.36666666666667</v>
      </c>
      <c r="K20" s="31">
        <v>239</v>
      </c>
      <c r="L20" s="31">
        <v>226.9</v>
      </c>
      <c r="M20" s="31">
        <v>89.427970000000002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2030.55</v>
      </c>
      <c r="D21" s="36">
        <v>2021.4166666666667</v>
      </c>
      <c r="E21" s="36">
        <v>2004.1833333333334</v>
      </c>
      <c r="F21" s="36">
        <v>1977.8166666666666</v>
      </c>
      <c r="G21" s="36">
        <v>1960.5833333333333</v>
      </c>
      <c r="H21" s="36">
        <v>2047.7833333333335</v>
      </c>
      <c r="I21" s="36">
        <v>2065.0166666666664</v>
      </c>
      <c r="J21" s="36">
        <v>2091.3833333333337</v>
      </c>
      <c r="K21" s="31">
        <v>2038.65</v>
      </c>
      <c r="L21" s="31">
        <v>1995.05</v>
      </c>
      <c r="M21" s="31">
        <v>1.9053899999999999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2402.1999999999998</v>
      </c>
      <c r="D22" s="36">
        <v>2399.8166666666666</v>
      </c>
      <c r="E22" s="36">
        <v>2384.9333333333334</v>
      </c>
      <c r="F22" s="36">
        <v>2367.666666666667</v>
      </c>
      <c r="G22" s="36">
        <v>2352.7833333333338</v>
      </c>
      <c r="H22" s="36">
        <v>2417.083333333333</v>
      </c>
      <c r="I22" s="36">
        <v>2431.9666666666662</v>
      </c>
      <c r="J22" s="36">
        <v>2449.2333333333327</v>
      </c>
      <c r="K22" s="31">
        <v>2414.6999999999998</v>
      </c>
      <c r="L22" s="31">
        <v>2382.5500000000002</v>
      </c>
      <c r="M22" s="31">
        <v>11.688219999999999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933</v>
      </c>
      <c r="D23" s="36">
        <v>932.76666666666677</v>
      </c>
      <c r="E23" s="36">
        <v>922.58333333333348</v>
      </c>
      <c r="F23" s="36">
        <v>912.16666666666674</v>
      </c>
      <c r="G23" s="36">
        <v>901.98333333333346</v>
      </c>
      <c r="H23" s="36">
        <v>943.18333333333351</v>
      </c>
      <c r="I23" s="36">
        <v>953.36666666666667</v>
      </c>
      <c r="J23" s="36">
        <v>963.78333333333353</v>
      </c>
      <c r="K23" s="31">
        <v>942.95</v>
      </c>
      <c r="L23" s="31">
        <v>922.35</v>
      </c>
      <c r="M23" s="31">
        <v>2.9174000000000002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792.85</v>
      </c>
      <c r="D24" s="36">
        <v>792.53333333333342</v>
      </c>
      <c r="E24" s="36">
        <v>787.76666666666688</v>
      </c>
      <c r="F24" s="36">
        <v>782.68333333333351</v>
      </c>
      <c r="G24" s="36">
        <v>777.91666666666697</v>
      </c>
      <c r="H24" s="36">
        <v>797.61666666666679</v>
      </c>
      <c r="I24" s="36">
        <v>802.38333333333344</v>
      </c>
      <c r="J24" s="36">
        <v>807.4666666666667</v>
      </c>
      <c r="K24" s="31">
        <v>797.3</v>
      </c>
      <c r="L24" s="31">
        <v>787.45</v>
      </c>
      <c r="M24" s="31">
        <v>28.625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344.45</v>
      </c>
      <c r="D25" s="36">
        <v>340.71666666666664</v>
      </c>
      <c r="E25" s="36">
        <v>334.73333333333329</v>
      </c>
      <c r="F25" s="36">
        <v>325.01666666666665</v>
      </c>
      <c r="G25" s="36">
        <v>319.0333333333333</v>
      </c>
      <c r="H25" s="36">
        <v>350.43333333333328</v>
      </c>
      <c r="I25" s="36">
        <v>356.41666666666663</v>
      </c>
      <c r="J25" s="36">
        <v>366.13333333333327</v>
      </c>
      <c r="K25" s="31">
        <v>346.7</v>
      </c>
      <c r="L25" s="31">
        <v>331</v>
      </c>
      <c r="M25" s="31">
        <v>50.326360000000001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3615.85</v>
      </c>
      <c r="D26" s="36">
        <v>3610.0666666666662</v>
      </c>
      <c r="E26" s="36">
        <v>3580.6833333333325</v>
      </c>
      <c r="F26" s="36">
        <v>3545.5166666666664</v>
      </c>
      <c r="G26" s="36">
        <v>3516.1333333333328</v>
      </c>
      <c r="H26" s="36">
        <v>3645.2333333333322</v>
      </c>
      <c r="I26" s="36">
        <v>3674.6166666666663</v>
      </c>
      <c r="J26" s="36">
        <v>3709.7833333333319</v>
      </c>
      <c r="K26" s="31">
        <v>3639.45</v>
      </c>
      <c r="L26" s="31">
        <v>3574.9</v>
      </c>
      <c r="M26" s="31">
        <v>1.63185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437.45</v>
      </c>
      <c r="D27" s="36">
        <v>435.86666666666662</v>
      </c>
      <c r="E27" s="36">
        <v>431.68333333333322</v>
      </c>
      <c r="F27" s="36">
        <v>425.91666666666663</v>
      </c>
      <c r="G27" s="36">
        <v>421.73333333333323</v>
      </c>
      <c r="H27" s="36">
        <v>441.63333333333321</v>
      </c>
      <c r="I27" s="36">
        <v>445.81666666666661</v>
      </c>
      <c r="J27" s="36">
        <v>451.5833333333332</v>
      </c>
      <c r="K27" s="31">
        <v>440.05</v>
      </c>
      <c r="L27" s="31">
        <v>430.1</v>
      </c>
      <c r="M27" s="31">
        <v>11.316890000000001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4997.05</v>
      </c>
      <c r="D28" s="36">
        <v>4984.05</v>
      </c>
      <c r="E28" s="36">
        <v>4948.1500000000005</v>
      </c>
      <c r="F28" s="36">
        <v>4899.25</v>
      </c>
      <c r="G28" s="36">
        <v>4863.3500000000004</v>
      </c>
      <c r="H28" s="36">
        <v>5032.9500000000007</v>
      </c>
      <c r="I28" s="36">
        <v>5068.8500000000004</v>
      </c>
      <c r="J28" s="36">
        <v>5117.7500000000009</v>
      </c>
      <c r="K28" s="31">
        <v>5019.95</v>
      </c>
      <c r="L28" s="31">
        <v>4935.1499999999996</v>
      </c>
      <c r="M28" s="31">
        <v>2.3195800000000002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385</v>
      </c>
      <c r="D29" s="36">
        <v>383.11666666666662</v>
      </c>
      <c r="E29" s="36">
        <v>379.98333333333323</v>
      </c>
      <c r="F29" s="36">
        <v>374.96666666666664</v>
      </c>
      <c r="G29" s="36">
        <v>371.83333333333326</v>
      </c>
      <c r="H29" s="36">
        <v>388.13333333333321</v>
      </c>
      <c r="I29" s="36">
        <v>391.26666666666654</v>
      </c>
      <c r="J29" s="36">
        <v>396.28333333333319</v>
      </c>
      <c r="K29" s="31">
        <v>386.25</v>
      </c>
      <c r="L29" s="31">
        <v>378.1</v>
      </c>
      <c r="M29" s="31">
        <v>23.593389999999999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176.8</v>
      </c>
      <c r="D30" s="36">
        <v>175.55000000000004</v>
      </c>
      <c r="E30" s="36">
        <v>173.95000000000007</v>
      </c>
      <c r="F30" s="36">
        <v>171.10000000000002</v>
      </c>
      <c r="G30" s="36">
        <v>169.50000000000006</v>
      </c>
      <c r="H30" s="36">
        <v>178.40000000000009</v>
      </c>
      <c r="I30" s="36">
        <v>180.00000000000006</v>
      </c>
      <c r="J30" s="36">
        <v>182.85000000000011</v>
      </c>
      <c r="K30" s="31">
        <v>177.15</v>
      </c>
      <c r="L30" s="31">
        <v>172.7</v>
      </c>
      <c r="M30" s="31">
        <v>68.593559999999997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3101.8</v>
      </c>
      <c r="D31" s="36">
        <v>3096.2666666666669</v>
      </c>
      <c r="E31" s="36">
        <v>3081.6333333333337</v>
      </c>
      <c r="F31" s="36">
        <v>3061.4666666666667</v>
      </c>
      <c r="G31" s="36">
        <v>3046.8333333333335</v>
      </c>
      <c r="H31" s="36">
        <v>3116.4333333333338</v>
      </c>
      <c r="I31" s="36">
        <v>3131.0666666666671</v>
      </c>
      <c r="J31" s="36">
        <v>3151.233333333334</v>
      </c>
      <c r="K31" s="31">
        <v>3110.9</v>
      </c>
      <c r="L31" s="31">
        <v>3076.1</v>
      </c>
      <c r="M31" s="31">
        <v>5.6812399999999998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1843.85</v>
      </c>
      <c r="D32" s="36">
        <v>1879.6166666666668</v>
      </c>
      <c r="E32" s="36">
        <v>1804.2333333333336</v>
      </c>
      <c r="F32" s="36">
        <v>1764.6166666666668</v>
      </c>
      <c r="G32" s="36">
        <v>1689.2333333333336</v>
      </c>
      <c r="H32" s="36">
        <v>1919.2333333333336</v>
      </c>
      <c r="I32" s="36">
        <v>1994.6166666666668</v>
      </c>
      <c r="J32" s="36">
        <v>2034.2333333333336</v>
      </c>
      <c r="K32" s="31">
        <v>1955</v>
      </c>
      <c r="L32" s="31">
        <v>1840</v>
      </c>
      <c r="M32" s="31">
        <v>20.778410000000001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591.95000000000005</v>
      </c>
      <c r="D33" s="36">
        <v>590.65</v>
      </c>
      <c r="E33" s="36">
        <v>587.29999999999995</v>
      </c>
      <c r="F33" s="36">
        <v>582.65</v>
      </c>
      <c r="G33" s="36">
        <v>579.29999999999995</v>
      </c>
      <c r="H33" s="36">
        <v>595.29999999999995</v>
      </c>
      <c r="I33" s="36">
        <v>598.65000000000009</v>
      </c>
      <c r="J33" s="36">
        <v>603.29999999999995</v>
      </c>
      <c r="K33" s="31">
        <v>594</v>
      </c>
      <c r="L33" s="31">
        <v>586</v>
      </c>
      <c r="M33" s="31">
        <v>16.541419999999999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705.15</v>
      </c>
      <c r="D34" s="36">
        <v>703.1</v>
      </c>
      <c r="E34" s="36">
        <v>699.05000000000007</v>
      </c>
      <c r="F34" s="36">
        <v>692.95</v>
      </c>
      <c r="G34" s="36">
        <v>688.90000000000009</v>
      </c>
      <c r="H34" s="36">
        <v>709.2</v>
      </c>
      <c r="I34" s="36">
        <v>713.25</v>
      </c>
      <c r="J34" s="36">
        <v>719.35</v>
      </c>
      <c r="K34" s="31">
        <v>707.15</v>
      </c>
      <c r="L34" s="31">
        <v>697</v>
      </c>
      <c r="M34" s="31">
        <v>6.0332499999999998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883.65</v>
      </c>
      <c r="D35" s="36">
        <v>888.2166666666667</v>
      </c>
      <c r="E35" s="36">
        <v>876.28333333333342</v>
      </c>
      <c r="F35" s="36">
        <v>868.91666666666674</v>
      </c>
      <c r="G35" s="36">
        <v>856.98333333333346</v>
      </c>
      <c r="H35" s="36">
        <v>895.58333333333337</v>
      </c>
      <c r="I35" s="36">
        <v>907.51666666666677</v>
      </c>
      <c r="J35" s="36">
        <v>914.88333333333333</v>
      </c>
      <c r="K35" s="31">
        <v>900.15</v>
      </c>
      <c r="L35" s="31">
        <v>880.85</v>
      </c>
      <c r="M35" s="31">
        <v>10.821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338.15</v>
      </c>
      <c r="D36" s="36">
        <v>338.3</v>
      </c>
      <c r="E36" s="36">
        <v>334.85</v>
      </c>
      <c r="F36" s="36">
        <v>331.55</v>
      </c>
      <c r="G36" s="36">
        <v>328.1</v>
      </c>
      <c r="H36" s="36">
        <v>341.6</v>
      </c>
      <c r="I36" s="36">
        <v>345.04999999999995</v>
      </c>
      <c r="J36" s="36">
        <v>348.35</v>
      </c>
      <c r="K36" s="31">
        <v>341.75</v>
      </c>
      <c r="L36" s="31">
        <v>335</v>
      </c>
      <c r="M36" s="31">
        <v>6.4691599999999996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991.4</v>
      </c>
      <c r="D37" s="36">
        <v>990.03333333333342</v>
      </c>
      <c r="E37" s="36">
        <v>981.06666666666683</v>
      </c>
      <c r="F37" s="36">
        <v>970.73333333333346</v>
      </c>
      <c r="G37" s="36">
        <v>961.76666666666688</v>
      </c>
      <c r="H37" s="36">
        <v>1000.3666666666668</v>
      </c>
      <c r="I37" s="36">
        <v>1009.3333333333333</v>
      </c>
      <c r="J37" s="36">
        <v>1019.6666666666667</v>
      </c>
      <c r="K37" s="31">
        <v>999</v>
      </c>
      <c r="L37" s="31">
        <v>979.7</v>
      </c>
      <c r="M37" s="31">
        <v>48.366250000000001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5482.6</v>
      </c>
      <c r="D38" s="36">
        <v>5407.5333333333338</v>
      </c>
      <c r="E38" s="36">
        <v>5320.0666666666675</v>
      </c>
      <c r="F38" s="36">
        <v>5157.5333333333338</v>
      </c>
      <c r="G38" s="36">
        <v>5070.0666666666675</v>
      </c>
      <c r="H38" s="36">
        <v>5570.0666666666675</v>
      </c>
      <c r="I38" s="36">
        <v>5657.5333333333328</v>
      </c>
      <c r="J38" s="36">
        <v>5820.0666666666675</v>
      </c>
      <c r="K38" s="31">
        <v>5495</v>
      </c>
      <c r="L38" s="31">
        <v>5245</v>
      </c>
      <c r="M38" s="31">
        <v>28.383520000000001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1634.75</v>
      </c>
      <c r="D39" s="36">
        <v>1625.0333333333335</v>
      </c>
      <c r="E39" s="36">
        <v>1607.116666666667</v>
      </c>
      <c r="F39" s="36">
        <v>1579.4833333333336</v>
      </c>
      <c r="G39" s="36">
        <v>1561.5666666666671</v>
      </c>
      <c r="H39" s="36">
        <v>1652.666666666667</v>
      </c>
      <c r="I39" s="36">
        <v>1670.5833333333335</v>
      </c>
      <c r="J39" s="36">
        <v>1698.2166666666669</v>
      </c>
      <c r="K39" s="31">
        <v>1642.95</v>
      </c>
      <c r="L39" s="31">
        <v>1597.4</v>
      </c>
      <c r="M39" s="31">
        <v>14.29935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6861.15</v>
      </c>
      <c r="D40" s="36">
        <v>6835.3833333333341</v>
      </c>
      <c r="E40" s="36">
        <v>6781.7666666666682</v>
      </c>
      <c r="F40" s="36">
        <v>6702.3833333333341</v>
      </c>
      <c r="G40" s="36">
        <v>6648.7666666666682</v>
      </c>
      <c r="H40" s="36">
        <v>6914.7666666666682</v>
      </c>
      <c r="I40" s="36">
        <v>6968.383333333335</v>
      </c>
      <c r="J40" s="36">
        <v>7047.7666666666682</v>
      </c>
      <c r="K40" s="31">
        <v>6889</v>
      </c>
      <c r="L40" s="31">
        <v>6756</v>
      </c>
      <c r="M40" s="31">
        <v>0.16188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7841.55</v>
      </c>
      <c r="D41" s="36">
        <v>7831.8499999999995</v>
      </c>
      <c r="E41" s="36">
        <v>7740.6999999999989</v>
      </c>
      <c r="F41" s="36">
        <v>7639.8499999999995</v>
      </c>
      <c r="G41" s="36">
        <v>7548.6999999999989</v>
      </c>
      <c r="H41" s="36">
        <v>7932.6999999999989</v>
      </c>
      <c r="I41" s="36">
        <v>8023.8499999999985</v>
      </c>
      <c r="J41" s="36">
        <v>8124.6999999999989</v>
      </c>
      <c r="K41" s="31">
        <v>7923</v>
      </c>
      <c r="L41" s="31">
        <v>7731</v>
      </c>
      <c r="M41" s="31">
        <v>10.61453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2576.1</v>
      </c>
      <c r="D42" s="36">
        <v>2571.0500000000002</v>
      </c>
      <c r="E42" s="36">
        <v>2553.1000000000004</v>
      </c>
      <c r="F42" s="36">
        <v>2530.1000000000004</v>
      </c>
      <c r="G42" s="36">
        <v>2512.1500000000005</v>
      </c>
      <c r="H42" s="36">
        <v>2594.0500000000002</v>
      </c>
      <c r="I42" s="36">
        <v>2612</v>
      </c>
      <c r="J42" s="36">
        <v>2635</v>
      </c>
      <c r="K42" s="31">
        <v>2589</v>
      </c>
      <c r="L42" s="31">
        <v>2548.0500000000002</v>
      </c>
      <c r="M42" s="31">
        <v>1.0521400000000001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229.15</v>
      </c>
      <c r="D43" s="36">
        <v>230.7833333333333</v>
      </c>
      <c r="E43" s="36">
        <v>226.06666666666661</v>
      </c>
      <c r="F43" s="36">
        <v>222.98333333333329</v>
      </c>
      <c r="G43" s="36">
        <v>218.26666666666659</v>
      </c>
      <c r="H43" s="36">
        <v>233.86666666666662</v>
      </c>
      <c r="I43" s="36">
        <v>238.58333333333331</v>
      </c>
      <c r="J43" s="36">
        <v>241.66666666666663</v>
      </c>
      <c r="K43" s="31">
        <v>235.5</v>
      </c>
      <c r="L43" s="31">
        <v>227.7</v>
      </c>
      <c r="M43" s="31">
        <v>178.97542999999999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205.15</v>
      </c>
      <c r="D44" s="36">
        <v>204.11666666666665</v>
      </c>
      <c r="E44" s="36">
        <v>202.23333333333329</v>
      </c>
      <c r="F44" s="36">
        <v>199.31666666666663</v>
      </c>
      <c r="G44" s="36">
        <v>197.43333333333328</v>
      </c>
      <c r="H44" s="36">
        <v>207.0333333333333</v>
      </c>
      <c r="I44" s="36">
        <v>208.91666666666669</v>
      </c>
      <c r="J44" s="36">
        <v>211.83333333333331</v>
      </c>
      <c r="K44" s="31">
        <v>206</v>
      </c>
      <c r="L44" s="31">
        <v>201.2</v>
      </c>
      <c r="M44" s="31">
        <v>129.22522000000001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103.3</v>
      </c>
      <c r="D45" s="36">
        <v>103.7</v>
      </c>
      <c r="E45" s="36">
        <v>102.60000000000001</v>
      </c>
      <c r="F45" s="36">
        <v>101.9</v>
      </c>
      <c r="G45" s="36">
        <v>100.80000000000001</v>
      </c>
      <c r="H45" s="36">
        <v>104.4</v>
      </c>
      <c r="I45" s="36">
        <v>105.5</v>
      </c>
      <c r="J45" s="36">
        <v>106.2</v>
      </c>
      <c r="K45" s="31">
        <v>104.8</v>
      </c>
      <c r="L45" s="31">
        <v>103</v>
      </c>
      <c r="M45" s="31">
        <v>61.236130000000003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1624.55</v>
      </c>
      <c r="D46" s="36">
        <v>1623.2666666666667</v>
      </c>
      <c r="E46" s="36">
        <v>1617.7833333333333</v>
      </c>
      <c r="F46" s="36">
        <v>1611.0166666666667</v>
      </c>
      <c r="G46" s="36">
        <v>1605.5333333333333</v>
      </c>
      <c r="H46" s="36">
        <v>1630.0333333333333</v>
      </c>
      <c r="I46" s="36">
        <v>1635.5166666666664</v>
      </c>
      <c r="J46" s="36">
        <v>1642.2833333333333</v>
      </c>
      <c r="K46" s="31">
        <v>1628.75</v>
      </c>
      <c r="L46" s="31">
        <v>1616.5</v>
      </c>
      <c r="M46" s="31">
        <v>0.42867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137</v>
      </c>
      <c r="D47" s="36">
        <v>136.41666666666666</v>
      </c>
      <c r="E47" s="36">
        <v>135.63333333333333</v>
      </c>
      <c r="F47" s="36">
        <v>134.26666666666668</v>
      </c>
      <c r="G47" s="36">
        <v>133.48333333333335</v>
      </c>
      <c r="H47" s="36">
        <v>137.7833333333333</v>
      </c>
      <c r="I47" s="36">
        <v>138.56666666666666</v>
      </c>
      <c r="J47" s="36">
        <v>139.93333333333328</v>
      </c>
      <c r="K47" s="31">
        <v>137.19999999999999</v>
      </c>
      <c r="L47" s="31">
        <v>135.05000000000001</v>
      </c>
      <c r="M47" s="31">
        <v>77.758359999999996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576.29999999999995</v>
      </c>
      <c r="D48" s="36">
        <v>573.35</v>
      </c>
      <c r="E48" s="36">
        <v>568.95000000000005</v>
      </c>
      <c r="F48" s="36">
        <v>561.6</v>
      </c>
      <c r="G48" s="36">
        <v>557.20000000000005</v>
      </c>
      <c r="H48" s="36">
        <v>580.70000000000005</v>
      </c>
      <c r="I48" s="36">
        <v>585.09999999999991</v>
      </c>
      <c r="J48" s="36">
        <v>592.45000000000005</v>
      </c>
      <c r="K48" s="31">
        <v>577.75</v>
      </c>
      <c r="L48" s="31">
        <v>566</v>
      </c>
      <c r="M48" s="31">
        <v>7.1536400000000002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1094.75</v>
      </c>
      <c r="D49" s="36">
        <v>1093.6000000000001</v>
      </c>
      <c r="E49" s="36">
        <v>1085.2000000000003</v>
      </c>
      <c r="F49" s="36">
        <v>1075.6500000000001</v>
      </c>
      <c r="G49" s="36">
        <v>1067.2500000000002</v>
      </c>
      <c r="H49" s="36">
        <v>1103.1500000000003</v>
      </c>
      <c r="I49" s="36">
        <v>1111.5500000000004</v>
      </c>
      <c r="J49" s="36">
        <v>1121.1000000000004</v>
      </c>
      <c r="K49" s="31">
        <v>1102</v>
      </c>
      <c r="L49" s="31">
        <v>1084.05</v>
      </c>
      <c r="M49" s="31">
        <v>8.3015000000000008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942.95</v>
      </c>
      <c r="D50" s="36">
        <v>945.19999999999993</v>
      </c>
      <c r="E50" s="36">
        <v>939.09999999999991</v>
      </c>
      <c r="F50" s="36">
        <v>935.25</v>
      </c>
      <c r="G50" s="36">
        <v>929.15</v>
      </c>
      <c r="H50" s="36">
        <v>949.04999999999984</v>
      </c>
      <c r="I50" s="36">
        <v>955.15</v>
      </c>
      <c r="J50" s="36">
        <v>958.99999999999977</v>
      </c>
      <c r="K50" s="31">
        <v>951.3</v>
      </c>
      <c r="L50" s="31">
        <v>941.35</v>
      </c>
      <c r="M50" s="31">
        <v>43.069629999999997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129.19999999999999</v>
      </c>
      <c r="D51" s="36">
        <v>128.75</v>
      </c>
      <c r="E51" s="36">
        <v>127.55000000000001</v>
      </c>
      <c r="F51" s="36">
        <v>125.9</v>
      </c>
      <c r="G51" s="36">
        <v>124.70000000000002</v>
      </c>
      <c r="H51" s="36">
        <v>130.4</v>
      </c>
      <c r="I51" s="36">
        <v>131.6</v>
      </c>
      <c r="J51" s="36">
        <v>133.25</v>
      </c>
      <c r="K51" s="31">
        <v>129.94999999999999</v>
      </c>
      <c r="L51" s="31">
        <v>127.1</v>
      </c>
      <c r="M51" s="31">
        <v>181.39312000000001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235.4</v>
      </c>
      <c r="D52" s="36">
        <v>236.1</v>
      </c>
      <c r="E52" s="36">
        <v>232.7</v>
      </c>
      <c r="F52" s="36">
        <v>230</v>
      </c>
      <c r="G52" s="36">
        <v>226.6</v>
      </c>
      <c r="H52" s="36">
        <v>238.79999999999998</v>
      </c>
      <c r="I52" s="36">
        <v>242.20000000000002</v>
      </c>
      <c r="J52" s="36">
        <v>244.89999999999998</v>
      </c>
      <c r="K52" s="31">
        <v>239.5</v>
      </c>
      <c r="L52" s="31">
        <v>233.4</v>
      </c>
      <c r="M52" s="31">
        <v>54.177709999999998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20232.25</v>
      </c>
      <c r="D53" s="36">
        <v>20155.349999999999</v>
      </c>
      <c r="E53" s="36">
        <v>20024.749999999996</v>
      </c>
      <c r="F53" s="36">
        <v>19817.249999999996</v>
      </c>
      <c r="G53" s="36">
        <v>19686.649999999994</v>
      </c>
      <c r="H53" s="36">
        <v>20362.849999999999</v>
      </c>
      <c r="I53" s="36">
        <v>20493.450000000004</v>
      </c>
      <c r="J53" s="36">
        <v>20700.95</v>
      </c>
      <c r="K53" s="31">
        <v>20285.95</v>
      </c>
      <c r="L53" s="31">
        <v>19947.849999999999</v>
      </c>
      <c r="M53" s="31">
        <v>0.12124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353.7</v>
      </c>
      <c r="D54" s="36">
        <v>352.4666666666667</v>
      </c>
      <c r="E54" s="36">
        <v>350.38333333333338</v>
      </c>
      <c r="F54" s="36">
        <v>347.06666666666666</v>
      </c>
      <c r="G54" s="36">
        <v>344.98333333333335</v>
      </c>
      <c r="H54" s="36">
        <v>355.78333333333342</v>
      </c>
      <c r="I54" s="36">
        <v>357.86666666666667</v>
      </c>
      <c r="J54" s="36">
        <v>361.18333333333345</v>
      </c>
      <c r="K54" s="31">
        <v>354.55</v>
      </c>
      <c r="L54" s="31">
        <v>349.15</v>
      </c>
      <c r="M54" s="31">
        <v>28.71594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4602.45</v>
      </c>
      <c r="D55" s="36">
        <v>4593.3833333333341</v>
      </c>
      <c r="E55" s="36">
        <v>4570.7666666666682</v>
      </c>
      <c r="F55" s="36">
        <v>4539.0833333333339</v>
      </c>
      <c r="G55" s="36">
        <v>4516.4666666666681</v>
      </c>
      <c r="H55" s="36">
        <v>4625.0666666666684</v>
      </c>
      <c r="I55" s="36">
        <v>4647.6833333333352</v>
      </c>
      <c r="J55" s="36">
        <v>4679.3666666666686</v>
      </c>
      <c r="K55" s="31">
        <v>4616</v>
      </c>
      <c r="L55" s="31">
        <v>4561.7</v>
      </c>
      <c r="M55" s="31">
        <v>2.2888099999999998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373.95</v>
      </c>
      <c r="D56" s="36">
        <v>372.33333333333331</v>
      </c>
      <c r="E56" s="36">
        <v>368.71666666666664</v>
      </c>
      <c r="F56" s="36">
        <v>363.48333333333335</v>
      </c>
      <c r="G56" s="36">
        <v>359.86666666666667</v>
      </c>
      <c r="H56" s="36">
        <v>377.56666666666661</v>
      </c>
      <c r="I56" s="36">
        <v>381.18333333333328</v>
      </c>
      <c r="J56" s="36">
        <v>386.41666666666657</v>
      </c>
      <c r="K56" s="31">
        <v>375.95</v>
      </c>
      <c r="L56" s="31">
        <v>367.1</v>
      </c>
      <c r="M56" s="31">
        <v>48.285339999999998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380.4</v>
      </c>
      <c r="D57" s="36">
        <v>380.26666666666665</v>
      </c>
      <c r="E57" s="36">
        <v>371.13333333333333</v>
      </c>
      <c r="F57" s="36">
        <v>361.86666666666667</v>
      </c>
      <c r="G57" s="36">
        <v>352.73333333333335</v>
      </c>
      <c r="H57" s="36">
        <v>389.5333333333333</v>
      </c>
      <c r="I57" s="36">
        <v>398.66666666666663</v>
      </c>
      <c r="J57" s="36">
        <v>407.93333333333328</v>
      </c>
      <c r="K57" s="31">
        <v>389.4</v>
      </c>
      <c r="L57" s="31">
        <v>371</v>
      </c>
      <c r="M57" s="31">
        <v>33.271599999999999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1197.3</v>
      </c>
      <c r="D58" s="36">
        <v>1202.4666666666667</v>
      </c>
      <c r="E58" s="36">
        <v>1188.1833333333334</v>
      </c>
      <c r="F58" s="36">
        <v>1179.0666666666666</v>
      </c>
      <c r="G58" s="36">
        <v>1164.7833333333333</v>
      </c>
      <c r="H58" s="36">
        <v>1211.5833333333335</v>
      </c>
      <c r="I58" s="36">
        <v>1225.8666666666668</v>
      </c>
      <c r="J58" s="36">
        <v>1234.9833333333336</v>
      </c>
      <c r="K58" s="31">
        <v>1216.75</v>
      </c>
      <c r="L58" s="31">
        <v>1193.3499999999999</v>
      </c>
      <c r="M58" s="31">
        <v>25.329260000000001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1223.3</v>
      </c>
      <c r="D59" s="36">
        <v>1212.6500000000001</v>
      </c>
      <c r="E59" s="36">
        <v>1200.3000000000002</v>
      </c>
      <c r="F59" s="36">
        <v>1177.3000000000002</v>
      </c>
      <c r="G59" s="36">
        <v>1164.9500000000003</v>
      </c>
      <c r="H59" s="36">
        <v>1235.6500000000001</v>
      </c>
      <c r="I59" s="36">
        <v>1248</v>
      </c>
      <c r="J59" s="36">
        <v>1271</v>
      </c>
      <c r="K59" s="31">
        <v>1225</v>
      </c>
      <c r="L59" s="31">
        <v>1189.6500000000001</v>
      </c>
      <c r="M59" s="31">
        <v>21.576830000000001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314.8</v>
      </c>
      <c r="D60" s="36">
        <v>313.11666666666667</v>
      </c>
      <c r="E60" s="36">
        <v>310.53333333333336</v>
      </c>
      <c r="F60" s="36">
        <v>306.26666666666671</v>
      </c>
      <c r="G60" s="36">
        <v>303.68333333333339</v>
      </c>
      <c r="H60" s="36">
        <v>317.38333333333333</v>
      </c>
      <c r="I60" s="36">
        <v>319.96666666666658</v>
      </c>
      <c r="J60" s="36">
        <v>324.23333333333329</v>
      </c>
      <c r="K60" s="31">
        <v>315.7</v>
      </c>
      <c r="L60" s="31">
        <v>308.85000000000002</v>
      </c>
      <c r="M60" s="31">
        <v>89.775270000000006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5108.8</v>
      </c>
      <c r="D61" s="36">
        <v>5146.3666666666659</v>
      </c>
      <c r="E61" s="36">
        <v>5012.7333333333318</v>
      </c>
      <c r="F61" s="36">
        <v>4916.6666666666661</v>
      </c>
      <c r="G61" s="36">
        <v>4783.0333333333319</v>
      </c>
      <c r="H61" s="36">
        <v>5242.4333333333316</v>
      </c>
      <c r="I61" s="36">
        <v>5376.0666666666648</v>
      </c>
      <c r="J61" s="36">
        <v>5472.1333333333314</v>
      </c>
      <c r="K61" s="31">
        <v>5280</v>
      </c>
      <c r="L61" s="31">
        <v>5050.3</v>
      </c>
      <c r="M61" s="31">
        <v>10.465400000000001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2088.5</v>
      </c>
      <c r="D62" s="36">
        <v>2076.2333333333331</v>
      </c>
      <c r="E62" s="36">
        <v>2047.8166666666662</v>
      </c>
      <c r="F62" s="36">
        <v>2007.133333333333</v>
      </c>
      <c r="G62" s="36">
        <v>1978.716666666666</v>
      </c>
      <c r="H62" s="36">
        <v>2116.9166666666661</v>
      </c>
      <c r="I62" s="36">
        <v>2145.333333333333</v>
      </c>
      <c r="J62" s="36">
        <v>2186.0166666666664</v>
      </c>
      <c r="K62" s="31">
        <v>2104.65</v>
      </c>
      <c r="L62" s="31">
        <v>2035.55</v>
      </c>
      <c r="M62" s="31">
        <v>4.6702899999999996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713.45</v>
      </c>
      <c r="D63" s="36">
        <v>711.58333333333337</v>
      </c>
      <c r="E63" s="36">
        <v>708.2166666666667</v>
      </c>
      <c r="F63" s="36">
        <v>702.98333333333335</v>
      </c>
      <c r="G63" s="36">
        <v>699.61666666666667</v>
      </c>
      <c r="H63" s="36">
        <v>716.81666666666672</v>
      </c>
      <c r="I63" s="36">
        <v>720.18333333333328</v>
      </c>
      <c r="J63" s="36">
        <v>725.41666666666674</v>
      </c>
      <c r="K63" s="31">
        <v>714.95</v>
      </c>
      <c r="L63" s="31">
        <v>706.35</v>
      </c>
      <c r="M63" s="31">
        <v>16.51315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1160.05</v>
      </c>
      <c r="D64" s="36">
        <v>1153.3833333333332</v>
      </c>
      <c r="E64" s="36">
        <v>1144.7166666666665</v>
      </c>
      <c r="F64" s="36">
        <v>1129.3833333333332</v>
      </c>
      <c r="G64" s="36">
        <v>1120.7166666666665</v>
      </c>
      <c r="H64" s="36">
        <v>1168.7166666666665</v>
      </c>
      <c r="I64" s="36">
        <v>1177.3833333333334</v>
      </c>
      <c r="J64" s="36">
        <v>1192.7166666666665</v>
      </c>
      <c r="K64" s="31">
        <v>1162.05</v>
      </c>
      <c r="L64" s="31">
        <v>1138.05</v>
      </c>
      <c r="M64" s="31">
        <v>3.0671900000000001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295.05</v>
      </c>
      <c r="D65" s="36">
        <v>295.68333333333334</v>
      </c>
      <c r="E65" s="36">
        <v>293.01666666666665</v>
      </c>
      <c r="F65" s="36">
        <v>290.98333333333329</v>
      </c>
      <c r="G65" s="36">
        <v>288.31666666666661</v>
      </c>
      <c r="H65" s="36">
        <v>297.7166666666667</v>
      </c>
      <c r="I65" s="36">
        <v>300.38333333333333</v>
      </c>
      <c r="J65" s="36">
        <v>302.41666666666674</v>
      </c>
      <c r="K65" s="31">
        <v>298.35000000000002</v>
      </c>
      <c r="L65" s="31">
        <v>293.64999999999998</v>
      </c>
      <c r="M65" s="31">
        <v>14.64917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1706.55</v>
      </c>
      <c r="D66" s="36">
        <v>1706.3333333333333</v>
      </c>
      <c r="E66" s="36">
        <v>1695.6666666666665</v>
      </c>
      <c r="F66" s="36">
        <v>1684.7833333333333</v>
      </c>
      <c r="G66" s="36">
        <v>1674.1166666666666</v>
      </c>
      <c r="H66" s="36">
        <v>1717.2166666666665</v>
      </c>
      <c r="I66" s="36">
        <v>1727.883333333333</v>
      </c>
      <c r="J66" s="36">
        <v>1738.7666666666664</v>
      </c>
      <c r="K66" s="31">
        <v>1717</v>
      </c>
      <c r="L66" s="31">
        <v>1695.45</v>
      </c>
      <c r="M66" s="31">
        <v>2.8713799999999998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525.65</v>
      </c>
      <c r="D67" s="36">
        <v>524.83333333333337</v>
      </c>
      <c r="E67" s="36">
        <v>521.31666666666672</v>
      </c>
      <c r="F67" s="36">
        <v>516.98333333333335</v>
      </c>
      <c r="G67" s="36">
        <v>513.4666666666667</v>
      </c>
      <c r="H67" s="36">
        <v>529.16666666666674</v>
      </c>
      <c r="I67" s="36">
        <v>532.68333333333339</v>
      </c>
      <c r="J67" s="36">
        <v>537.01666666666677</v>
      </c>
      <c r="K67" s="31">
        <v>528.35</v>
      </c>
      <c r="L67" s="31">
        <v>520.5</v>
      </c>
      <c r="M67" s="31">
        <v>40.935119999999998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2208</v>
      </c>
      <c r="D68" s="36">
        <v>2210.65</v>
      </c>
      <c r="E68" s="36">
        <v>2185.4</v>
      </c>
      <c r="F68" s="36">
        <v>2162.8000000000002</v>
      </c>
      <c r="G68" s="36">
        <v>2137.5500000000002</v>
      </c>
      <c r="H68" s="36">
        <v>2233.25</v>
      </c>
      <c r="I68" s="36">
        <v>2258.5</v>
      </c>
      <c r="J68" s="36">
        <v>2281.1</v>
      </c>
      <c r="K68" s="31">
        <v>2235.9</v>
      </c>
      <c r="L68" s="31">
        <v>2188.0500000000002</v>
      </c>
      <c r="M68" s="31">
        <v>2.8444699999999998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2092.65</v>
      </c>
      <c r="D69" s="36">
        <v>2093.85</v>
      </c>
      <c r="E69" s="36">
        <v>2071.7999999999997</v>
      </c>
      <c r="F69" s="36">
        <v>2050.9499999999998</v>
      </c>
      <c r="G69" s="36">
        <v>2028.8999999999996</v>
      </c>
      <c r="H69" s="36">
        <v>2114.6999999999998</v>
      </c>
      <c r="I69" s="36">
        <v>2136.75</v>
      </c>
      <c r="J69" s="36">
        <v>2157.6</v>
      </c>
      <c r="K69" s="31">
        <v>2115.9</v>
      </c>
      <c r="L69" s="31">
        <v>2073</v>
      </c>
      <c r="M69" s="31">
        <v>1.3780699999999999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429.4</v>
      </c>
      <c r="D70" s="36">
        <v>425.13333333333338</v>
      </c>
      <c r="E70" s="36">
        <v>419.26666666666677</v>
      </c>
      <c r="F70" s="36">
        <v>409.13333333333338</v>
      </c>
      <c r="G70" s="36">
        <v>403.26666666666677</v>
      </c>
      <c r="H70" s="36">
        <v>435.26666666666677</v>
      </c>
      <c r="I70" s="36">
        <v>441.13333333333344</v>
      </c>
      <c r="J70" s="36">
        <v>451.26666666666677</v>
      </c>
      <c r="K70" s="31">
        <v>431</v>
      </c>
      <c r="L70" s="31">
        <v>415</v>
      </c>
      <c r="M70" s="31">
        <v>9.8765300000000007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198.45</v>
      </c>
      <c r="D71" s="36">
        <v>199.93333333333331</v>
      </c>
      <c r="E71" s="36">
        <v>196.01666666666662</v>
      </c>
      <c r="F71" s="36">
        <v>193.58333333333331</v>
      </c>
      <c r="G71" s="36">
        <v>189.66666666666663</v>
      </c>
      <c r="H71" s="36">
        <v>202.36666666666662</v>
      </c>
      <c r="I71" s="36">
        <v>206.2833333333333</v>
      </c>
      <c r="J71" s="36">
        <v>208.71666666666661</v>
      </c>
      <c r="K71" s="31">
        <v>203.85</v>
      </c>
      <c r="L71" s="31">
        <v>197.5</v>
      </c>
      <c r="M71" s="31">
        <v>16.22119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3637.75</v>
      </c>
      <c r="D72" s="36">
        <v>3631.7000000000003</v>
      </c>
      <c r="E72" s="36">
        <v>3606.5500000000006</v>
      </c>
      <c r="F72" s="36">
        <v>3575.3500000000004</v>
      </c>
      <c r="G72" s="36">
        <v>3550.2000000000007</v>
      </c>
      <c r="H72" s="36">
        <v>3662.9000000000005</v>
      </c>
      <c r="I72" s="36">
        <v>3688.05</v>
      </c>
      <c r="J72" s="36">
        <v>3719.2500000000005</v>
      </c>
      <c r="K72" s="31">
        <v>3656.85</v>
      </c>
      <c r="L72" s="31">
        <v>3600.5</v>
      </c>
      <c r="M72" s="31">
        <v>3.5068700000000002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5501.8</v>
      </c>
      <c r="D73" s="36">
        <v>5499.6833333333334</v>
      </c>
      <c r="E73" s="36">
        <v>5424.3666666666668</v>
      </c>
      <c r="F73" s="36">
        <v>5346.9333333333334</v>
      </c>
      <c r="G73" s="36">
        <v>5271.6166666666668</v>
      </c>
      <c r="H73" s="36">
        <v>5577.1166666666668</v>
      </c>
      <c r="I73" s="36">
        <v>5652.4333333333343</v>
      </c>
      <c r="J73" s="36">
        <v>5729.8666666666668</v>
      </c>
      <c r="K73" s="31">
        <v>5575</v>
      </c>
      <c r="L73" s="31">
        <v>5422.25</v>
      </c>
      <c r="M73" s="31">
        <v>4.5787699999999996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560.1</v>
      </c>
      <c r="D74" s="36">
        <v>560.48333333333335</v>
      </c>
      <c r="E74" s="36">
        <v>555.06666666666672</v>
      </c>
      <c r="F74" s="36">
        <v>550.03333333333342</v>
      </c>
      <c r="G74" s="36">
        <v>544.61666666666679</v>
      </c>
      <c r="H74" s="36">
        <v>565.51666666666665</v>
      </c>
      <c r="I74" s="36">
        <v>570.93333333333317</v>
      </c>
      <c r="J74" s="36">
        <v>575.96666666666658</v>
      </c>
      <c r="K74" s="31">
        <v>565.9</v>
      </c>
      <c r="L74" s="31">
        <v>555.45000000000005</v>
      </c>
      <c r="M74" s="31">
        <v>20.686430000000001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3766.85</v>
      </c>
      <c r="D75" s="36">
        <v>3767.9</v>
      </c>
      <c r="E75" s="36">
        <v>3745.8</v>
      </c>
      <c r="F75" s="36">
        <v>3724.75</v>
      </c>
      <c r="G75" s="36">
        <v>3702.65</v>
      </c>
      <c r="H75" s="36">
        <v>3788.9500000000003</v>
      </c>
      <c r="I75" s="36">
        <v>3811.0499999999997</v>
      </c>
      <c r="J75" s="36">
        <v>3832.1000000000004</v>
      </c>
      <c r="K75" s="31">
        <v>3790</v>
      </c>
      <c r="L75" s="31">
        <v>3746.85</v>
      </c>
      <c r="M75" s="31">
        <v>1.68075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5630.9</v>
      </c>
      <c r="D76" s="36">
        <v>5638.7166666666672</v>
      </c>
      <c r="E76" s="36">
        <v>5602.6833333333343</v>
      </c>
      <c r="F76" s="36">
        <v>5574.4666666666672</v>
      </c>
      <c r="G76" s="36">
        <v>5538.4333333333343</v>
      </c>
      <c r="H76" s="36">
        <v>5666.9333333333343</v>
      </c>
      <c r="I76" s="36">
        <v>5702.9666666666672</v>
      </c>
      <c r="J76" s="36">
        <v>5731.1833333333343</v>
      </c>
      <c r="K76" s="31">
        <v>5674.75</v>
      </c>
      <c r="L76" s="31">
        <v>5610.5</v>
      </c>
      <c r="M76" s="31">
        <v>5.0516899999999998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3501.2</v>
      </c>
      <c r="D77" s="36">
        <v>3498.5166666666664</v>
      </c>
      <c r="E77" s="36">
        <v>3463.0333333333328</v>
      </c>
      <c r="F77" s="36">
        <v>3424.8666666666663</v>
      </c>
      <c r="G77" s="36">
        <v>3389.3833333333328</v>
      </c>
      <c r="H77" s="36">
        <v>3536.6833333333329</v>
      </c>
      <c r="I77" s="36">
        <v>3572.1666666666665</v>
      </c>
      <c r="J77" s="36">
        <v>3610.333333333333</v>
      </c>
      <c r="K77" s="31">
        <v>3534</v>
      </c>
      <c r="L77" s="31">
        <v>3460.35</v>
      </c>
      <c r="M77" s="31">
        <v>3.5366399999999998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3315.6</v>
      </c>
      <c r="D78" s="36">
        <v>3300.35</v>
      </c>
      <c r="E78" s="36">
        <v>3267.7</v>
      </c>
      <c r="F78" s="36">
        <v>3219.7999999999997</v>
      </c>
      <c r="G78" s="36">
        <v>3187.1499999999996</v>
      </c>
      <c r="H78" s="36">
        <v>3348.25</v>
      </c>
      <c r="I78" s="36">
        <v>3380.9000000000005</v>
      </c>
      <c r="J78" s="36">
        <v>3428.8</v>
      </c>
      <c r="K78" s="31">
        <v>3333</v>
      </c>
      <c r="L78" s="31">
        <v>3252.45</v>
      </c>
      <c r="M78" s="31">
        <v>2.16107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146.85</v>
      </c>
      <c r="D79" s="36">
        <v>146.58333333333331</v>
      </c>
      <c r="E79" s="36">
        <v>145.46666666666664</v>
      </c>
      <c r="F79" s="36">
        <v>144.08333333333331</v>
      </c>
      <c r="G79" s="36">
        <v>142.96666666666664</v>
      </c>
      <c r="H79" s="36">
        <v>147.96666666666664</v>
      </c>
      <c r="I79" s="36">
        <v>149.08333333333331</v>
      </c>
      <c r="J79" s="36">
        <v>150.46666666666664</v>
      </c>
      <c r="K79" s="31">
        <v>147.69999999999999</v>
      </c>
      <c r="L79" s="31">
        <v>145.19999999999999</v>
      </c>
      <c r="M79" s="31">
        <v>88.680319999999995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2754.15</v>
      </c>
      <c r="D80" s="36">
        <v>2762.9500000000003</v>
      </c>
      <c r="E80" s="36">
        <v>2732.2000000000007</v>
      </c>
      <c r="F80" s="36">
        <v>2710.2500000000005</v>
      </c>
      <c r="G80" s="36">
        <v>2679.5000000000009</v>
      </c>
      <c r="H80" s="36">
        <v>2784.9000000000005</v>
      </c>
      <c r="I80" s="36">
        <v>2815.6499999999996</v>
      </c>
      <c r="J80" s="36">
        <v>2837.6000000000004</v>
      </c>
      <c r="K80" s="31">
        <v>2793.7</v>
      </c>
      <c r="L80" s="31">
        <v>2741</v>
      </c>
      <c r="M80" s="31">
        <v>0.75965000000000005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333.8</v>
      </c>
      <c r="D81" s="36">
        <v>333.76666666666665</v>
      </c>
      <c r="E81" s="36">
        <v>330.5333333333333</v>
      </c>
      <c r="F81" s="36">
        <v>327.26666666666665</v>
      </c>
      <c r="G81" s="36">
        <v>324.0333333333333</v>
      </c>
      <c r="H81" s="36">
        <v>337.0333333333333</v>
      </c>
      <c r="I81" s="36">
        <v>340.26666666666665</v>
      </c>
      <c r="J81" s="36">
        <v>343.5333333333333</v>
      </c>
      <c r="K81" s="31">
        <v>337</v>
      </c>
      <c r="L81" s="31">
        <v>330.5</v>
      </c>
      <c r="M81" s="31">
        <v>7.9719199999999999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129.30000000000001</v>
      </c>
      <c r="D82" s="36">
        <v>129.78333333333333</v>
      </c>
      <c r="E82" s="36">
        <v>128.51666666666665</v>
      </c>
      <c r="F82" s="36">
        <v>127.73333333333332</v>
      </c>
      <c r="G82" s="36">
        <v>126.46666666666664</v>
      </c>
      <c r="H82" s="36">
        <v>130.56666666666666</v>
      </c>
      <c r="I82" s="36">
        <v>131.83333333333337</v>
      </c>
      <c r="J82" s="36">
        <v>132.61666666666667</v>
      </c>
      <c r="K82" s="31">
        <v>131.05000000000001</v>
      </c>
      <c r="L82" s="31">
        <v>129</v>
      </c>
      <c r="M82" s="31">
        <v>127.6665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1608.5</v>
      </c>
      <c r="D83" s="36">
        <v>1602.1166666666668</v>
      </c>
      <c r="E83" s="36">
        <v>1591.3833333333337</v>
      </c>
      <c r="F83" s="36">
        <v>1574.2666666666669</v>
      </c>
      <c r="G83" s="36">
        <v>1563.5333333333338</v>
      </c>
      <c r="H83" s="36">
        <v>1619.2333333333336</v>
      </c>
      <c r="I83" s="36">
        <v>1629.9666666666667</v>
      </c>
      <c r="J83" s="36">
        <v>1647.0833333333335</v>
      </c>
      <c r="K83" s="31">
        <v>1612.85</v>
      </c>
      <c r="L83" s="31">
        <v>1585</v>
      </c>
      <c r="M83" s="31">
        <v>0.88007999999999997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983.9</v>
      </c>
      <c r="D84" s="36">
        <v>987.11666666666679</v>
      </c>
      <c r="E84" s="36">
        <v>975.23333333333358</v>
      </c>
      <c r="F84" s="36">
        <v>966.56666666666683</v>
      </c>
      <c r="G84" s="36">
        <v>954.68333333333362</v>
      </c>
      <c r="H84" s="36">
        <v>995.78333333333353</v>
      </c>
      <c r="I84" s="36">
        <v>1007.6666666666667</v>
      </c>
      <c r="J84" s="36">
        <v>1016.3333333333335</v>
      </c>
      <c r="K84" s="31">
        <v>999</v>
      </c>
      <c r="L84" s="31">
        <v>978.45</v>
      </c>
      <c r="M84" s="31">
        <v>9.50305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1677.8</v>
      </c>
      <c r="D85" s="36">
        <v>1671.2833333333335</v>
      </c>
      <c r="E85" s="36">
        <v>1656.2666666666671</v>
      </c>
      <c r="F85" s="36">
        <v>1634.7333333333336</v>
      </c>
      <c r="G85" s="36">
        <v>1619.7166666666672</v>
      </c>
      <c r="H85" s="36">
        <v>1692.8166666666671</v>
      </c>
      <c r="I85" s="36">
        <v>1707.8333333333335</v>
      </c>
      <c r="J85" s="36">
        <v>1729.366666666667</v>
      </c>
      <c r="K85" s="31">
        <v>1686.3</v>
      </c>
      <c r="L85" s="31">
        <v>1649.75</v>
      </c>
      <c r="M85" s="31">
        <v>4.2600600000000002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1975.7</v>
      </c>
      <c r="D86" s="36">
        <v>1960.7833333333335</v>
      </c>
      <c r="E86" s="36">
        <v>1942.7166666666672</v>
      </c>
      <c r="F86" s="36">
        <v>1909.7333333333336</v>
      </c>
      <c r="G86" s="36">
        <v>1891.6666666666672</v>
      </c>
      <c r="H86" s="36">
        <v>1993.7666666666671</v>
      </c>
      <c r="I86" s="36">
        <v>2011.8333333333333</v>
      </c>
      <c r="J86" s="36">
        <v>2044.8166666666671</v>
      </c>
      <c r="K86" s="31">
        <v>1978.85</v>
      </c>
      <c r="L86" s="31">
        <v>1927.8</v>
      </c>
      <c r="M86" s="31">
        <v>7.0998700000000001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419.85</v>
      </c>
      <c r="D87" s="36">
        <v>418.45</v>
      </c>
      <c r="E87" s="36">
        <v>416</v>
      </c>
      <c r="F87" s="36">
        <v>412.15000000000003</v>
      </c>
      <c r="G87" s="36">
        <v>409.70000000000005</v>
      </c>
      <c r="H87" s="36">
        <v>422.29999999999995</v>
      </c>
      <c r="I87" s="36">
        <v>424.74999999999989</v>
      </c>
      <c r="J87" s="36">
        <v>428.59999999999991</v>
      </c>
      <c r="K87" s="31">
        <v>420.9</v>
      </c>
      <c r="L87" s="31">
        <v>414.6</v>
      </c>
      <c r="M87" s="31">
        <v>9.9728300000000001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1953.9</v>
      </c>
      <c r="D88" s="36">
        <v>1955.1666666666667</v>
      </c>
      <c r="E88" s="36">
        <v>1944.8333333333335</v>
      </c>
      <c r="F88" s="36">
        <v>1935.7666666666667</v>
      </c>
      <c r="G88" s="36">
        <v>1925.4333333333334</v>
      </c>
      <c r="H88" s="36">
        <v>1964.2333333333336</v>
      </c>
      <c r="I88" s="36">
        <v>1974.5666666666671</v>
      </c>
      <c r="J88" s="36">
        <v>1983.6333333333337</v>
      </c>
      <c r="K88" s="31">
        <v>1965.5</v>
      </c>
      <c r="L88" s="31">
        <v>1946.1</v>
      </c>
      <c r="M88" s="31">
        <v>4.3755800000000002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1362.7</v>
      </c>
      <c r="D89" s="36">
        <v>1358</v>
      </c>
      <c r="E89" s="36">
        <v>1336.4</v>
      </c>
      <c r="F89" s="36">
        <v>1310.1000000000001</v>
      </c>
      <c r="G89" s="36">
        <v>1288.5000000000002</v>
      </c>
      <c r="H89" s="36">
        <v>1384.3</v>
      </c>
      <c r="I89" s="36">
        <v>1405.8999999999999</v>
      </c>
      <c r="J89" s="36">
        <v>1432.1999999999998</v>
      </c>
      <c r="K89" s="31">
        <v>1379.6</v>
      </c>
      <c r="L89" s="31">
        <v>1331.7</v>
      </c>
      <c r="M89" s="31">
        <v>18.984839999999998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1267.3499999999999</v>
      </c>
      <c r="D90" s="36">
        <v>1269</v>
      </c>
      <c r="E90" s="36">
        <v>1263.25</v>
      </c>
      <c r="F90" s="36">
        <v>1259.1500000000001</v>
      </c>
      <c r="G90" s="36">
        <v>1253.4000000000001</v>
      </c>
      <c r="H90" s="36">
        <v>1273.0999999999999</v>
      </c>
      <c r="I90" s="36">
        <v>1278.8499999999999</v>
      </c>
      <c r="J90" s="36">
        <v>1282.9499999999998</v>
      </c>
      <c r="K90" s="31">
        <v>1274.75</v>
      </c>
      <c r="L90" s="31">
        <v>1264.9000000000001</v>
      </c>
      <c r="M90" s="31">
        <v>22.797260000000001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2866.65</v>
      </c>
      <c r="D91" s="36">
        <v>2858.5</v>
      </c>
      <c r="E91" s="36">
        <v>2837</v>
      </c>
      <c r="F91" s="36">
        <v>2807.35</v>
      </c>
      <c r="G91" s="36">
        <v>2785.85</v>
      </c>
      <c r="H91" s="36">
        <v>2888.15</v>
      </c>
      <c r="I91" s="36">
        <v>2909.65</v>
      </c>
      <c r="J91" s="36">
        <v>2939.3</v>
      </c>
      <c r="K91" s="31">
        <v>2880</v>
      </c>
      <c r="L91" s="31">
        <v>2828.85</v>
      </c>
      <c r="M91" s="31">
        <v>4.2301599999999997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1514.95</v>
      </c>
      <c r="D92" s="36">
        <v>1514.8</v>
      </c>
      <c r="E92" s="36">
        <v>1503.35</v>
      </c>
      <c r="F92" s="36">
        <v>1491.75</v>
      </c>
      <c r="G92" s="36">
        <v>1480.3</v>
      </c>
      <c r="H92" s="36">
        <v>1526.3999999999999</v>
      </c>
      <c r="I92" s="36">
        <v>1537.8500000000001</v>
      </c>
      <c r="J92" s="36">
        <v>1549.4499999999998</v>
      </c>
      <c r="K92" s="31">
        <v>1526.25</v>
      </c>
      <c r="L92" s="31">
        <v>1503.2</v>
      </c>
      <c r="M92" s="31">
        <v>151.26182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639</v>
      </c>
      <c r="D93" s="36">
        <v>637.4666666666667</v>
      </c>
      <c r="E93" s="36">
        <v>630.68333333333339</v>
      </c>
      <c r="F93" s="36">
        <v>622.36666666666667</v>
      </c>
      <c r="G93" s="36">
        <v>615.58333333333337</v>
      </c>
      <c r="H93" s="36">
        <v>645.78333333333342</v>
      </c>
      <c r="I93" s="36">
        <v>652.56666666666672</v>
      </c>
      <c r="J93" s="36">
        <v>660.88333333333344</v>
      </c>
      <c r="K93" s="31">
        <v>644.25</v>
      </c>
      <c r="L93" s="31">
        <v>629.15</v>
      </c>
      <c r="M93" s="31">
        <v>33.713970000000003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3265.85</v>
      </c>
      <c r="D94" s="36">
        <v>3226.3000000000006</v>
      </c>
      <c r="E94" s="36">
        <v>3177.6000000000013</v>
      </c>
      <c r="F94" s="36">
        <v>3089.3500000000008</v>
      </c>
      <c r="G94" s="36">
        <v>3040.6500000000015</v>
      </c>
      <c r="H94" s="36">
        <v>3314.5500000000011</v>
      </c>
      <c r="I94" s="36">
        <v>3363.2500000000009</v>
      </c>
      <c r="J94" s="36">
        <v>3451.5000000000009</v>
      </c>
      <c r="K94" s="31">
        <v>3275</v>
      </c>
      <c r="L94" s="31">
        <v>3138.05</v>
      </c>
      <c r="M94" s="31">
        <v>11.297689999999999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479.95</v>
      </c>
      <c r="D95" s="36">
        <v>477.73333333333335</v>
      </c>
      <c r="E95" s="36">
        <v>473.2166666666667</v>
      </c>
      <c r="F95" s="36">
        <v>466.48333333333335</v>
      </c>
      <c r="G95" s="36">
        <v>461.9666666666667</v>
      </c>
      <c r="H95" s="36">
        <v>484.4666666666667</v>
      </c>
      <c r="I95" s="36">
        <v>488.98333333333335</v>
      </c>
      <c r="J95" s="36">
        <v>495.7166666666667</v>
      </c>
      <c r="K95" s="31">
        <v>482.25</v>
      </c>
      <c r="L95" s="31">
        <v>471</v>
      </c>
      <c r="M95" s="31">
        <v>60.358370000000001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261.8</v>
      </c>
      <c r="D96" s="36">
        <v>259.68333333333334</v>
      </c>
      <c r="E96" s="36">
        <v>256.36666666666667</v>
      </c>
      <c r="F96" s="36">
        <v>250.93333333333334</v>
      </c>
      <c r="G96" s="36">
        <v>247.61666666666667</v>
      </c>
      <c r="H96" s="36">
        <v>265.11666666666667</v>
      </c>
      <c r="I96" s="36">
        <v>268.43333333333339</v>
      </c>
      <c r="J96" s="36">
        <v>273.86666666666667</v>
      </c>
      <c r="K96" s="31">
        <v>263</v>
      </c>
      <c r="L96" s="31">
        <v>254.25</v>
      </c>
      <c r="M96" s="31">
        <v>18.23076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2548.1</v>
      </c>
      <c r="D97" s="36">
        <v>2542.5</v>
      </c>
      <c r="E97" s="36">
        <v>2530.6</v>
      </c>
      <c r="F97" s="36">
        <v>2513.1</v>
      </c>
      <c r="G97" s="36">
        <v>2501.1999999999998</v>
      </c>
      <c r="H97" s="36">
        <v>2560</v>
      </c>
      <c r="I97" s="36">
        <v>2571.8999999999996</v>
      </c>
      <c r="J97" s="36">
        <v>2589.4</v>
      </c>
      <c r="K97" s="31">
        <v>2554.4</v>
      </c>
      <c r="L97" s="31">
        <v>2525</v>
      </c>
      <c r="M97" s="31">
        <v>12.72343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314.39999999999998</v>
      </c>
      <c r="D98" s="36">
        <v>313.13333333333333</v>
      </c>
      <c r="E98" s="36">
        <v>311.26666666666665</v>
      </c>
      <c r="F98" s="36">
        <v>308.13333333333333</v>
      </c>
      <c r="G98" s="36">
        <v>306.26666666666665</v>
      </c>
      <c r="H98" s="36">
        <v>316.26666666666665</v>
      </c>
      <c r="I98" s="36">
        <v>318.13333333333333</v>
      </c>
      <c r="J98" s="36">
        <v>321.26666666666665</v>
      </c>
      <c r="K98" s="31">
        <v>315</v>
      </c>
      <c r="L98" s="31">
        <v>310</v>
      </c>
      <c r="M98" s="31">
        <v>2.0530200000000001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37480.25</v>
      </c>
      <c r="D99" s="36">
        <v>37665.85</v>
      </c>
      <c r="E99" s="36">
        <v>37224.399999999994</v>
      </c>
      <c r="F99" s="36">
        <v>36968.549999999996</v>
      </c>
      <c r="G99" s="36">
        <v>36527.099999999991</v>
      </c>
      <c r="H99" s="36">
        <v>37921.699999999997</v>
      </c>
      <c r="I99" s="36">
        <v>38363.149999999994</v>
      </c>
      <c r="J99" s="36">
        <v>38619</v>
      </c>
      <c r="K99" s="31">
        <v>38107.300000000003</v>
      </c>
      <c r="L99" s="31">
        <v>37410</v>
      </c>
      <c r="M99" s="31">
        <v>4.3229999999999998E-2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935.75</v>
      </c>
      <c r="D100" s="36">
        <v>938.25</v>
      </c>
      <c r="E100" s="36">
        <v>931.5</v>
      </c>
      <c r="F100" s="36">
        <v>927.25</v>
      </c>
      <c r="G100" s="36">
        <v>920.5</v>
      </c>
      <c r="H100" s="36">
        <v>942.5</v>
      </c>
      <c r="I100" s="36">
        <v>949.25</v>
      </c>
      <c r="J100" s="36">
        <v>953.5</v>
      </c>
      <c r="K100" s="31">
        <v>945</v>
      </c>
      <c r="L100" s="31">
        <v>934</v>
      </c>
      <c r="M100" s="31">
        <v>86.126760000000004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1371.7</v>
      </c>
      <c r="D101" s="36">
        <v>1380.6333333333332</v>
      </c>
      <c r="E101" s="36">
        <v>1352.8166666666664</v>
      </c>
      <c r="F101" s="36">
        <v>1333.9333333333332</v>
      </c>
      <c r="G101" s="36">
        <v>1306.1166666666663</v>
      </c>
      <c r="H101" s="36">
        <v>1399.5166666666664</v>
      </c>
      <c r="I101" s="36">
        <v>1427.333333333333</v>
      </c>
      <c r="J101" s="36">
        <v>1446.2166666666665</v>
      </c>
      <c r="K101" s="31">
        <v>1408.45</v>
      </c>
      <c r="L101" s="31">
        <v>1361.75</v>
      </c>
      <c r="M101" s="31">
        <v>11.209540000000001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522.20000000000005</v>
      </c>
      <c r="D102" s="36">
        <v>521.73333333333335</v>
      </c>
      <c r="E102" s="36">
        <v>516.66666666666674</v>
      </c>
      <c r="F102" s="36">
        <v>511.13333333333344</v>
      </c>
      <c r="G102" s="36">
        <v>506.06666666666683</v>
      </c>
      <c r="H102" s="36">
        <v>527.26666666666665</v>
      </c>
      <c r="I102" s="36">
        <v>532.33333333333326</v>
      </c>
      <c r="J102" s="36">
        <v>537.86666666666656</v>
      </c>
      <c r="K102" s="31">
        <v>526.79999999999995</v>
      </c>
      <c r="L102" s="31">
        <v>516.20000000000005</v>
      </c>
      <c r="M102" s="31">
        <v>28.672270000000001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12</v>
      </c>
      <c r="D103" s="36">
        <v>11.883333333333335</v>
      </c>
      <c r="E103" s="36">
        <v>11.66666666666667</v>
      </c>
      <c r="F103" s="36">
        <v>11.333333333333336</v>
      </c>
      <c r="G103" s="36">
        <v>11.116666666666671</v>
      </c>
      <c r="H103" s="36">
        <v>12.216666666666669</v>
      </c>
      <c r="I103" s="36">
        <v>12.433333333333334</v>
      </c>
      <c r="J103" s="36">
        <v>12.766666666666667</v>
      </c>
      <c r="K103" s="31">
        <v>12.1</v>
      </c>
      <c r="L103" s="31">
        <v>11.55</v>
      </c>
      <c r="M103" s="31">
        <v>2419.97615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90.8</v>
      </c>
      <c r="D104" s="36">
        <v>90.733333333333334</v>
      </c>
      <c r="E104" s="36">
        <v>90.066666666666663</v>
      </c>
      <c r="F104" s="36">
        <v>89.333333333333329</v>
      </c>
      <c r="G104" s="36">
        <v>88.666666666666657</v>
      </c>
      <c r="H104" s="36">
        <v>91.466666666666669</v>
      </c>
      <c r="I104" s="36">
        <v>92.133333333333326</v>
      </c>
      <c r="J104" s="36">
        <v>92.866666666666674</v>
      </c>
      <c r="K104" s="31">
        <v>91.4</v>
      </c>
      <c r="L104" s="31">
        <v>90</v>
      </c>
      <c r="M104" s="31">
        <v>202.09313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457.65</v>
      </c>
      <c r="D105" s="36">
        <v>462.61666666666662</v>
      </c>
      <c r="E105" s="36">
        <v>451.23333333333323</v>
      </c>
      <c r="F105" s="36">
        <v>444.81666666666661</v>
      </c>
      <c r="G105" s="36">
        <v>433.43333333333322</v>
      </c>
      <c r="H105" s="36">
        <v>469.03333333333325</v>
      </c>
      <c r="I105" s="36">
        <v>480.41666666666657</v>
      </c>
      <c r="J105" s="36">
        <v>486.83333333333326</v>
      </c>
      <c r="K105" s="31">
        <v>474</v>
      </c>
      <c r="L105" s="31">
        <v>456.2</v>
      </c>
      <c r="M105" s="31">
        <v>48.465130000000002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414</v>
      </c>
      <c r="D106" s="36">
        <v>412.51666666666665</v>
      </c>
      <c r="E106" s="36">
        <v>409.0333333333333</v>
      </c>
      <c r="F106" s="36">
        <v>404.06666666666666</v>
      </c>
      <c r="G106" s="36">
        <v>400.58333333333331</v>
      </c>
      <c r="H106" s="36">
        <v>417.48333333333329</v>
      </c>
      <c r="I106" s="36">
        <v>420.96666666666664</v>
      </c>
      <c r="J106" s="36">
        <v>425.93333333333328</v>
      </c>
      <c r="K106" s="31">
        <v>416</v>
      </c>
      <c r="L106" s="31">
        <v>407.55</v>
      </c>
      <c r="M106" s="31">
        <v>20.556509999999999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421.9</v>
      </c>
      <c r="D107" s="36">
        <v>421.90000000000003</v>
      </c>
      <c r="E107" s="36">
        <v>415.55000000000007</v>
      </c>
      <c r="F107" s="36">
        <v>409.20000000000005</v>
      </c>
      <c r="G107" s="36">
        <v>402.85000000000008</v>
      </c>
      <c r="H107" s="36">
        <v>428.25000000000006</v>
      </c>
      <c r="I107" s="36">
        <v>434.60000000000008</v>
      </c>
      <c r="J107" s="36">
        <v>440.95000000000005</v>
      </c>
      <c r="K107" s="31">
        <v>428.25</v>
      </c>
      <c r="L107" s="31">
        <v>415.55</v>
      </c>
      <c r="M107" s="31">
        <v>17.435220000000001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2527.5</v>
      </c>
      <c r="D108" s="36">
        <v>2534.1333333333337</v>
      </c>
      <c r="E108" s="36">
        <v>2508.9166666666674</v>
      </c>
      <c r="F108" s="36">
        <v>2490.3333333333339</v>
      </c>
      <c r="G108" s="36">
        <v>2465.1166666666677</v>
      </c>
      <c r="H108" s="36">
        <v>2552.7166666666672</v>
      </c>
      <c r="I108" s="36">
        <v>2577.9333333333334</v>
      </c>
      <c r="J108" s="36">
        <v>2596.5166666666669</v>
      </c>
      <c r="K108" s="31">
        <v>2559.35</v>
      </c>
      <c r="L108" s="31">
        <v>2515.5500000000002</v>
      </c>
      <c r="M108" s="31">
        <v>9.6548300000000005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1450.35</v>
      </c>
      <c r="D109" s="36">
        <v>1446.0333333333335</v>
      </c>
      <c r="E109" s="36">
        <v>1427.366666666667</v>
      </c>
      <c r="F109" s="36">
        <v>1404.3833333333334</v>
      </c>
      <c r="G109" s="36">
        <v>1385.7166666666669</v>
      </c>
      <c r="H109" s="36">
        <v>1469.0166666666671</v>
      </c>
      <c r="I109" s="36">
        <v>1487.6833333333336</v>
      </c>
      <c r="J109" s="36">
        <v>1510.6666666666672</v>
      </c>
      <c r="K109" s="31">
        <v>1464.7</v>
      </c>
      <c r="L109" s="31">
        <v>1423.05</v>
      </c>
      <c r="M109" s="31">
        <v>139.48983999999999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189.55</v>
      </c>
      <c r="D110" s="36">
        <v>189.16666666666666</v>
      </c>
      <c r="E110" s="36">
        <v>186.83333333333331</v>
      </c>
      <c r="F110" s="36">
        <v>184.11666666666665</v>
      </c>
      <c r="G110" s="36">
        <v>181.7833333333333</v>
      </c>
      <c r="H110" s="36">
        <v>191.88333333333333</v>
      </c>
      <c r="I110" s="36">
        <v>194.21666666666664</v>
      </c>
      <c r="J110" s="36">
        <v>196.93333333333334</v>
      </c>
      <c r="K110" s="31">
        <v>191.5</v>
      </c>
      <c r="L110" s="31">
        <v>186.45</v>
      </c>
      <c r="M110" s="31">
        <v>51.634810000000002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1433.65</v>
      </c>
      <c r="D111" s="36">
        <v>1433.1333333333332</v>
      </c>
      <c r="E111" s="36">
        <v>1426.6166666666663</v>
      </c>
      <c r="F111" s="36">
        <v>1419.583333333333</v>
      </c>
      <c r="G111" s="36">
        <v>1413.0666666666662</v>
      </c>
      <c r="H111" s="36">
        <v>1440.1666666666665</v>
      </c>
      <c r="I111" s="36">
        <v>1446.6833333333334</v>
      </c>
      <c r="J111" s="36">
        <v>1453.7166666666667</v>
      </c>
      <c r="K111" s="31">
        <v>1439.65</v>
      </c>
      <c r="L111" s="31">
        <v>1426.1</v>
      </c>
      <c r="M111" s="31">
        <v>67.956909999999993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90.65</v>
      </c>
      <c r="D112" s="36">
        <v>90.55</v>
      </c>
      <c r="E112" s="36">
        <v>90.199999999999989</v>
      </c>
      <c r="F112" s="36">
        <v>89.749999999999986</v>
      </c>
      <c r="G112" s="36">
        <v>89.399999999999977</v>
      </c>
      <c r="H112" s="36">
        <v>91</v>
      </c>
      <c r="I112" s="36">
        <v>91.35</v>
      </c>
      <c r="J112" s="36">
        <v>91.800000000000011</v>
      </c>
      <c r="K112" s="31">
        <v>90.9</v>
      </c>
      <c r="L112" s="31">
        <v>90.1</v>
      </c>
      <c r="M112" s="31">
        <v>67.241209999999995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946.9</v>
      </c>
      <c r="D113" s="36">
        <v>951</v>
      </c>
      <c r="E113" s="36">
        <v>937</v>
      </c>
      <c r="F113" s="36">
        <v>927.1</v>
      </c>
      <c r="G113" s="36">
        <v>913.1</v>
      </c>
      <c r="H113" s="36">
        <v>960.9</v>
      </c>
      <c r="I113" s="36">
        <v>974.9</v>
      </c>
      <c r="J113" s="36">
        <v>984.8</v>
      </c>
      <c r="K113" s="31">
        <v>965</v>
      </c>
      <c r="L113" s="31">
        <v>941.1</v>
      </c>
      <c r="M113" s="31">
        <v>5.4228500000000004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699.65</v>
      </c>
      <c r="D114" s="36">
        <v>698.23333333333323</v>
      </c>
      <c r="E114" s="36">
        <v>691.71666666666647</v>
      </c>
      <c r="F114" s="36">
        <v>683.78333333333319</v>
      </c>
      <c r="G114" s="36">
        <v>677.26666666666642</v>
      </c>
      <c r="H114" s="36">
        <v>706.16666666666652</v>
      </c>
      <c r="I114" s="36">
        <v>712.68333333333317</v>
      </c>
      <c r="J114" s="36">
        <v>720.61666666666656</v>
      </c>
      <c r="K114" s="31">
        <v>704.75</v>
      </c>
      <c r="L114" s="31">
        <v>690.3</v>
      </c>
      <c r="M114" s="31">
        <v>11.002039999999999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77.599999999999994</v>
      </c>
      <c r="D115" s="36">
        <v>77.266666666666666</v>
      </c>
      <c r="E115" s="36">
        <v>76.133333333333326</v>
      </c>
      <c r="F115" s="36">
        <v>74.666666666666657</v>
      </c>
      <c r="G115" s="36">
        <v>73.533333333333317</v>
      </c>
      <c r="H115" s="36">
        <v>78.733333333333334</v>
      </c>
      <c r="I115" s="36">
        <v>79.866666666666688</v>
      </c>
      <c r="J115" s="36">
        <v>81.333333333333343</v>
      </c>
      <c r="K115" s="31">
        <v>78.400000000000006</v>
      </c>
      <c r="L115" s="31">
        <v>75.8</v>
      </c>
      <c r="M115" s="31">
        <v>362.81927999999999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450.4</v>
      </c>
      <c r="D116" s="36">
        <v>450.7166666666667</v>
      </c>
      <c r="E116" s="36">
        <v>446.53333333333342</v>
      </c>
      <c r="F116" s="36">
        <v>442.66666666666674</v>
      </c>
      <c r="G116" s="36">
        <v>438.48333333333346</v>
      </c>
      <c r="H116" s="36">
        <v>454.58333333333337</v>
      </c>
      <c r="I116" s="36">
        <v>458.76666666666665</v>
      </c>
      <c r="J116" s="36">
        <v>462.63333333333333</v>
      </c>
      <c r="K116" s="31">
        <v>454.9</v>
      </c>
      <c r="L116" s="31">
        <v>446.85</v>
      </c>
      <c r="M116" s="31">
        <v>94.654629999999997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675</v>
      </c>
      <c r="D117" s="36">
        <v>673.55000000000007</v>
      </c>
      <c r="E117" s="36">
        <v>668.10000000000014</v>
      </c>
      <c r="F117" s="36">
        <v>661.2</v>
      </c>
      <c r="G117" s="36">
        <v>655.75000000000011</v>
      </c>
      <c r="H117" s="36">
        <v>680.45000000000016</v>
      </c>
      <c r="I117" s="36">
        <v>685.9000000000002</v>
      </c>
      <c r="J117" s="36">
        <v>692.80000000000018</v>
      </c>
      <c r="K117" s="31">
        <v>679</v>
      </c>
      <c r="L117" s="31">
        <v>666.65</v>
      </c>
      <c r="M117" s="31">
        <v>19.476400000000002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401.85</v>
      </c>
      <c r="D118" s="36">
        <v>400.39999999999992</v>
      </c>
      <c r="E118" s="36">
        <v>395.59999999999985</v>
      </c>
      <c r="F118" s="36">
        <v>389.34999999999991</v>
      </c>
      <c r="G118" s="36">
        <v>384.54999999999984</v>
      </c>
      <c r="H118" s="36">
        <v>406.64999999999986</v>
      </c>
      <c r="I118" s="36">
        <v>411.44999999999993</v>
      </c>
      <c r="J118" s="36">
        <v>417.69999999999987</v>
      </c>
      <c r="K118" s="31">
        <v>405.2</v>
      </c>
      <c r="L118" s="31">
        <v>394.15</v>
      </c>
      <c r="M118" s="31">
        <v>42.265999999999998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780.45</v>
      </c>
      <c r="D119" s="36">
        <v>777.43333333333339</v>
      </c>
      <c r="E119" s="36">
        <v>772.16666666666674</v>
      </c>
      <c r="F119" s="36">
        <v>763.88333333333333</v>
      </c>
      <c r="G119" s="36">
        <v>758.61666666666667</v>
      </c>
      <c r="H119" s="36">
        <v>785.71666666666681</v>
      </c>
      <c r="I119" s="36">
        <v>790.98333333333346</v>
      </c>
      <c r="J119" s="36">
        <v>799.26666666666688</v>
      </c>
      <c r="K119" s="31">
        <v>782.7</v>
      </c>
      <c r="L119" s="31">
        <v>769.15</v>
      </c>
      <c r="M119" s="31">
        <v>21.305969999999999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529.75</v>
      </c>
      <c r="D120" s="36">
        <v>528.63333333333333</v>
      </c>
      <c r="E120" s="36">
        <v>523.7166666666667</v>
      </c>
      <c r="F120" s="36">
        <v>517.68333333333339</v>
      </c>
      <c r="G120" s="36">
        <v>512.76666666666677</v>
      </c>
      <c r="H120" s="36">
        <v>534.66666666666663</v>
      </c>
      <c r="I120" s="36">
        <v>539.58333333333337</v>
      </c>
      <c r="J120" s="36">
        <v>545.61666666666656</v>
      </c>
      <c r="K120" s="31">
        <v>533.54999999999995</v>
      </c>
      <c r="L120" s="31">
        <v>522.6</v>
      </c>
      <c r="M120" s="31">
        <v>24.705269999999999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1738.45</v>
      </c>
      <c r="D121" s="36">
        <v>1742.4833333333336</v>
      </c>
      <c r="E121" s="36">
        <v>1731.5666666666671</v>
      </c>
      <c r="F121" s="36">
        <v>1724.6833333333334</v>
      </c>
      <c r="G121" s="36">
        <v>1713.7666666666669</v>
      </c>
      <c r="H121" s="36">
        <v>1749.3666666666672</v>
      </c>
      <c r="I121" s="36">
        <v>1760.2833333333338</v>
      </c>
      <c r="J121" s="36">
        <v>1767.1666666666674</v>
      </c>
      <c r="K121" s="31">
        <v>1753.4</v>
      </c>
      <c r="L121" s="31">
        <v>1735.6</v>
      </c>
      <c r="M121" s="31">
        <v>19.931789999999999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138.15</v>
      </c>
      <c r="D122" s="36">
        <v>137.18333333333334</v>
      </c>
      <c r="E122" s="36">
        <v>135.41666666666669</v>
      </c>
      <c r="F122" s="36">
        <v>132.68333333333334</v>
      </c>
      <c r="G122" s="36">
        <v>130.91666666666669</v>
      </c>
      <c r="H122" s="36">
        <v>139.91666666666669</v>
      </c>
      <c r="I122" s="36">
        <v>141.68333333333334</v>
      </c>
      <c r="J122" s="36">
        <v>144.41666666666669</v>
      </c>
      <c r="K122" s="31">
        <v>138.94999999999999</v>
      </c>
      <c r="L122" s="31">
        <v>134.44999999999999</v>
      </c>
      <c r="M122" s="31">
        <v>67.829560000000001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2507.65</v>
      </c>
      <c r="D123" s="36">
        <v>2472.5333333333333</v>
      </c>
      <c r="E123" s="36">
        <v>2425.1166666666668</v>
      </c>
      <c r="F123" s="36">
        <v>2342.5833333333335</v>
      </c>
      <c r="G123" s="36">
        <v>2295.166666666667</v>
      </c>
      <c r="H123" s="36">
        <v>2555.0666666666666</v>
      </c>
      <c r="I123" s="36">
        <v>2602.4833333333336</v>
      </c>
      <c r="J123" s="36">
        <v>2685.0166666666664</v>
      </c>
      <c r="K123" s="31">
        <v>2519.9499999999998</v>
      </c>
      <c r="L123" s="31">
        <v>2390</v>
      </c>
      <c r="M123" s="31">
        <v>3.0248400000000002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396.4</v>
      </c>
      <c r="D124" s="36">
        <v>397.59999999999997</v>
      </c>
      <c r="E124" s="36">
        <v>393.29999999999995</v>
      </c>
      <c r="F124" s="36">
        <v>390.2</v>
      </c>
      <c r="G124" s="36">
        <v>385.9</v>
      </c>
      <c r="H124" s="36">
        <v>400.69999999999993</v>
      </c>
      <c r="I124" s="36">
        <v>405</v>
      </c>
      <c r="J124" s="36">
        <v>408.09999999999991</v>
      </c>
      <c r="K124" s="31">
        <v>401.9</v>
      </c>
      <c r="L124" s="31">
        <v>394.5</v>
      </c>
      <c r="M124" s="31">
        <v>12.85554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467.45</v>
      </c>
      <c r="D125" s="36">
        <v>466.7166666666667</v>
      </c>
      <c r="E125" s="36">
        <v>463.48333333333341</v>
      </c>
      <c r="F125" s="36">
        <v>459.51666666666671</v>
      </c>
      <c r="G125" s="36">
        <v>456.28333333333342</v>
      </c>
      <c r="H125" s="36">
        <v>470.68333333333339</v>
      </c>
      <c r="I125" s="36">
        <v>473.91666666666674</v>
      </c>
      <c r="J125" s="36">
        <v>477.88333333333338</v>
      </c>
      <c r="K125" s="31">
        <v>469.95</v>
      </c>
      <c r="L125" s="31">
        <v>462.75</v>
      </c>
      <c r="M125" s="31">
        <v>10.31462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634.70000000000005</v>
      </c>
      <c r="D126" s="36">
        <v>636.1</v>
      </c>
      <c r="E126" s="36">
        <v>631.20000000000005</v>
      </c>
      <c r="F126" s="36">
        <v>627.70000000000005</v>
      </c>
      <c r="G126" s="36">
        <v>622.80000000000007</v>
      </c>
      <c r="H126" s="36">
        <v>639.6</v>
      </c>
      <c r="I126" s="36">
        <v>644.49999999999989</v>
      </c>
      <c r="J126" s="36">
        <v>648</v>
      </c>
      <c r="K126" s="31">
        <v>641</v>
      </c>
      <c r="L126" s="31">
        <v>632.6</v>
      </c>
      <c r="M126" s="31">
        <v>6.5746000000000002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3054.4</v>
      </c>
      <c r="D127" s="36">
        <v>3043.8166666666671</v>
      </c>
      <c r="E127" s="36">
        <v>3017.733333333334</v>
      </c>
      <c r="F127" s="36">
        <v>2981.0666666666671</v>
      </c>
      <c r="G127" s="36">
        <v>2954.983333333334</v>
      </c>
      <c r="H127" s="36">
        <v>3080.483333333334</v>
      </c>
      <c r="I127" s="36">
        <v>3106.5666666666671</v>
      </c>
      <c r="J127" s="36">
        <v>3143.233333333334</v>
      </c>
      <c r="K127" s="31">
        <v>3069.9</v>
      </c>
      <c r="L127" s="31">
        <v>3007.15</v>
      </c>
      <c r="M127" s="31">
        <v>15.99104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5457.8</v>
      </c>
      <c r="D128" s="36">
        <v>5379.2666666666664</v>
      </c>
      <c r="E128" s="36">
        <v>5278.5333333333328</v>
      </c>
      <c r="F128" s="36">
        <v>5099.2666666666664</v>
      </c>
      <c r="G128" s="36">
        <v>4998.5333333333328</v>
      </c>
      <c r="H128" s="36">
        <v>5558.5333333333328</v>
      </c>
      <c r="I128" s="36">
        <v>5659.2666666666664</v>
      </c>
      <c r="J128" s="36">
        <v>5838.5333333333328</v>
      </c>
      <c r="K128" s="31">
        <v>5480</v>
      </c>
      <c r="L128" s="31">
        <v>5200</v>
      </c>
      <c r="M128" s="31">
        <v>18.080459999999999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4367.3500000000004</v>
      </c>
      <c r="D129" s="36">
        <v>4340.0999999999995</v>
      </c>
      <c r="E129" s="36">
        <v>4304.2499999999991</v>
      </c>
      <c r="F129" s="36">
        <v>4241.1499999999996</v>
      </c>
      <c r="G129" s="36">
        <v>4205.2999999999993</v>
      </c>
      <c r="H129" s="36">
        <v>4403.1999999999989</v>
      </c>
      <c r="I129" s="36">
        <v>4439.0499999999993</v>
      </c>
      <c r="J129" s="36">
        <v>4502.1499999999987</v>
      </c>
      <c r="K129" s="31">
        <v>4375.95</v>
      </c>
      <c r="L129" s="31">
        <v>4277</v>
      </c>
      <c r="M129" s="31">
        <v>3.3380399999999999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1200</v>
      </c>
      <c r="D130" s="36">
        <v>1193.5666666666666</v>
      </c>
      <c r="E130" s="36">
        <v>1185.1333333333332</v>
      </c>
      <c r="F130" s="36">
        <v>1170.2666666666667</v>
      </c>
      <c r="G130" s="36">
        <v>1161.8333333333333</v>
      </c>
      <c r="H130" s="36">
        <v>1208.4333333333332</v>
      </c>
      <c r="I130" s="36">
        <v>1216.8666666666666</v>
      </c>
      <c r="J130" s="36">
        <v>1231.7333333333331</v>
      </c>
      <c r="K130" s="31">
        <v>1202</v>
      </c>
      <c r="L130" s="31">
        <v>1178.7</v>
      </c>
      <c r="M130" s="31">
        <v>6.54948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1569.55</v>
      </c>
      <c r="D131" s="36">
        <v>1567.2666666666664</v>
      </c>
      <c r="E131" s="36">
        <v>1555.6333333333328</v>
      </c>
      <c r="F131" s="36">
        <v>1541.7166666666662</v>
      </c>
      <c r="G131" s="36">
        <v>1530.0833333333326</v>
      </c>
      <c r="H131" s="36">
        <v>1581.1833333333329</v>
      </c>
      <c r="I131" s="36">
        <v>1592.8166666666666</v>
      </c>
      <c r="J131" s="36">
        <v>1606.7333333333331</v>
      </c>
      <c r="K131" s="31">
        <v>1578.9</v>
      </c>
      <c r="L131" s="31">
        <v>1553.35</v>
      </c>
      <c r="M131" s="31">
        <v>12.39578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282.39999999999998</v>
      </c>
      <c r="D132" s="36">
        <v>281.24999999999994</v>
      </c>
      <c r="E132" s="36">
        <v>278.2999999999999</v>
      </c>
      <c r="F132" s="36">
        <v>274.19999999999993</v>
      </c>
      <c r="G132" s="36">
        <v>271.24999999999989</v>
      </c>
      <c r="H132" s="36">
        <v>285.34999999999991</v>
      </c>
      <c r="I132" s="36">
        <v>288.29999999999995</v>
      </c>
      <c r="J132" s="36">
        <v>292.39999999999992</v>
      </c>
      <c r="K132" s="31">
        <v>284.2</v>
      </c>
      <c r="L132" s="31">
        <v>277.14999999999998</v>
      </c>
      <c r="M132" s="31">
        <v>19.75394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1800.45</v>
      </c>
      <c r="D133" s="36">
        <v>1801.5666666666666</v>
      </c>
      <c r="E133" s="36">
        <v>1788.1833333333332</v>
      </c>
      <c r="F133" s="36">
        <v>1775.9166666666665</v>
      </c>
      <c r="G133" s="36">
        <v>1762.5333333333331</v>
      </c>
      <c r="H133" s="36">
        <v>1813.8333333333333</v>
      </c>
      <c r="I133" s="36">
        <v>1827.2166666666665</v>
      </c>
      <c r="J133" s="36">
        <v>1839.4833333333333</v>
      </c>
      <c r="K133" s="31">
        <v>1814.95</v>
      </c>
      <c r="L133" s="31">
        <v>1789.3</v>
      </c>
      <c r="M133" s="31">
        <v>0.79418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547.1</v>
      </c>
      <c r="D134" s="36">
        <v>546.36666666666667</v>
      </c>
      <c r="E134" s="36">
        <v>543.38333333333333</v>
      </c>
      <c r="F134" s="36">
        <v>539.66666666666663</v>
      </c>
      <c r="G134" s="36">
        <v>536.68333333333328</v>
      </c>
      <c r="H134" s="36">
        <v>550.08333333333337</v>
      </c>
      <c r="I134" s="36">
        <v>553.06666666666672</v>
      </c>
      <c r="J134" s="36">
        <v>556.78333333333342</v>
      </c>
      <c r="K134" s="31">
        <v>549.35</v>
      </c>
      <c r="L134" s="31">
        <v>542.65</v>
      </c>
      <c r="M134" s="31">
        <v>3.9905400000000002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10771.7</v>
      </c>
      <c r="D135" s="36">
        <v>10756.800000000001</v>
      </c>
      <c r="E135" s="36">
        <v>10714.900000000001</v>
      </c>
      <c r="F135" s="36">
        <v>10658.1</v>
      </c>
      <c r="G135" s="36">
        <v>10616.2</v>
      </c>
      <c r="H135" s="36">
        <v>10813.600000000002</v>
      </c>
      <c r="I135" s="36">
        <v>10855.5</v>
      </c>
      <c r="J135" s="36">
        <v>10912.300000000003</v>
      </c>
      <c r="K135" s="31">
        <v>10798.7</v>
      </c>
      <c r="L135" s="31">
        <v>10700</v>
      </c>
      <c r="M135" s="31">
        <v>2.8628399999999998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579.9</v>
      </c>
      <c r="D136" s="36">
        <v>584.15</v>
      </c>
      <c r="E136" s="36">
        <v>570.34999999999991</v>
      </c>
      <c r="F136" s="36">
        <v>560.79999999999995</v>
      </c>
      <c r="G136" s="36">
        <v>546.99999999999989</v>
      </c>
      <c r="H136" s="36">
        <v>593.69999999999993</v>
      </c>
      <c r="I136" s="36">
        <v>607.49999999999989</v>
      </c>
      <c r="J136" s="36">
        <v>617.04999999999995</v>
      </c>
      <c r="K136" s="31">
        <v>597.95000000000005</v>
      </c>
      <c r="L136" s="31">
        <v>574.6</v>
      </c>
      <c r="M136" s="31">
        <v>29.49605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1046.05</v>
      </c>
      <c r="D137" s="36">
        <v>1042.3999999999999</v>
      </c>
      <c r="E137" s="36">
        <v>1032.3999999999996</v>
      </c>
      <c r="F137" s="36">
        <v>1018.7499999999998</v>
      </c>
      <c r="G137" s="36">
        <v>1008.7499999999995</v>
      </c>
      <c r="H137" s="36">
        <v>1056.0499999999997</v>
      </c>
      <c r="I137" s="36">
        <v>1066.0500000000002</v>
      </c>
      <c r="J137" s="36">
        <v>1079.6999999999998</v>
      </c>
      <c r="K137" s="31">
        <v>1052.4000000000001</v>
      </c>
      <c r="L137" s="31">
        <v>1028.75</v>
      </c>
      <c r="M137" s="31">
        <v>9.9191599999999998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938.9</v>
      </c>
      <c r="D138" s="36">
        <v>933.31666666666661</v>
      </c>
      <c r="E138" s="36">
        <v>919.08333333333326</v>
      </c>
      <c r="F138" s="36">
        <v>899.26666666666665</v>
      </c>
      <c r="G138" s="36">
        <v>885.0333333333333</v>
      </c>
      <c r="H138" s="36">
        <v>953.13333333333321</v>
      </c>
      <c r="I138" s="36">
        <v>967.36666666666656</v>
      </c>
      <c r="J138" s="36">
        <v>987.18333333333317</v>
      </c>
      <c r="K138" s="31">
        <v>947.55</v>
      </c>
      <c r="L138" s="31">
        <v>913.5</v>
      </c>
      <c r="M138" s="31">
        <v>9.63903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96.2</v>
      </c>
      <c r="D139" s="36">
        <v>95.95</v>
      </c>
      <c r="E139" s="36">
        <v>95.4</v>
      </c>
      <c r="F139" s="36">
        <v>94.600000000000009</v>
      </c>
      <c r="G139" s="36">
        <v>94.050000000000011</v>
      </c>
      <c r="H139" s="36">
        <v>96.75</v>
      </c>
      <c r="I139" s="36">
        <v>97.299999999999983</v>
      </c>
      <c r="J139" s="36">
        <v>98.1</v>
      </c>
      <c r="K139" s="31">
        <v>96.5</v>
      </c>
      <c r="L139" s="31">
        <v>95.15</v>
      </c>
      <c r="M139" s="31">
        <v>50.625010000000003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2260.6999999999998</v>
      </c>
      <c r="D140" s="36">
        <v>2266.3333333333335</v>
      </c>
      <c r="E140" s="36">
        <v>2222.666666666667</v>
      </c>
      <c r="F140" s="36">
        <v>2184.6333333333337</v>
      </c>
      <c r="G140" s="36">
        <v>2140.9666666666672</v>
      </c>
      <c r="H140" s="36">
        <v>2304.3666666666668</v>
      </c>
      <c r="I140" s="36">
        <v>2348.0333333333338</v>
      </c>
      <c r="J140" s="36">
        <v>2386.0666666666666</v>
      </c>
      <c r="K140" s="31">
        <v>2310</v>
      </c>
      <c r="L140" s="31">
        <v>2228.3000000000002</v>
      </c>
      <c r="M140" s="31">
        <v>6.76044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109575.05</v>
      </c>
      <c r="D141" s="36">
        <v>109475.33333333333</v>
      </c>
      <c r="E141" s="36">
        <v>108800.71666666666</v>
      </c>
      <c r="F141" s="36">
        <v>108026.38333333333</v>
      </c>
      <c r="G141" s="36">
        <v>107351.76666666666</v>
      </c>
      <c r="H141" s="36">
        <v>110249.66666666666</v>
      </c>
      <c r="I141" s="36">
        <v>110924.28333333333</v>
      </c>
      <c r="J141" s="36">
        <v>111698.61666666665</v>
      </c>
      <c r="K141" s="31">
        <v>110149.95</v>
      </c>
      <c r="L141" s="31">
        <v>108701</v>
      </c>
      <c r="M141" s="31">
        <v>5.0299999999999997E-2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63.85</v>
      </c>
      <c r="D142" s="36">
        <v>63.25</v>
      </c>
      <c r="E142" s="36">
        <v>62.3</v>
      </c>
      <c r="F142" s="36">
        <v>60.75</v>
      </c>
      <c r="G142" s="36">
        <v>59.8</v>
      </c>
      <c r="H142" s="36">
        <v>64.8</v>
      </c>
      <c r="I142" s="36">
        <v>65.75</v>
      </c>
      <c r="J142" s="36">
        <v>67.3</v>
      </c>
      <c r="K142" s="31">
        <v>64.2</v>
      </c>
      <c r="L142" s="31">
        <v>61.7</v>
      </c>
      <c r="M142" s="31">
        <v>34.752929999999999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1251.45</v>
      </c>
      <c r="D143" s="36">
        <v>1248.1499999999999</v>
      </c>
      <c r="E143" s="36">
        <v>1241.2999999999997</v>
      </c>
      <c r="F143" s="36">
        <v>1231.1499999999999</v>
      </c>
      <c r="G143" s="36">
        <v>1224.2999999999997</v>
      </c>
      <c r="H143" s="36">
        <v>1258.2999999999997</v>
      </c>
      <c r="I143" s="36">
        <v>1265.1499999999996</v>
      </c>
      <c r="J143" s="36">
        <v>1275.2999999999997</v>
      </c>
      <c r="K143" s="31">
        <v>1255</v>
      </c>
      <c r="L143" s="31">
        <v>1238</v>
      </c>
      <c r="M143" s="31">
        <v>2.2617600000000002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4178.95</v>
      </c>
      <c r="D144" s="36">
        <v>4179.1833333333334</v>
      </c>
      <c r="E144" s="36">
        <v>4142.3666666666668</v>
      </c>
      <c r="F144" s="36">
        <v>4105.7833333333338</v>
      </c>
      <c r="G144" s="36">
        <v>4068.9666666666672</v>
      </c>
      <c r="H144" s="36">
        <v>4215.7666666666664</v>
      </c>
      <c r="I144" s="36">
        <v>4252.5833333333339</v>
      </c>
      <c r="J144" s="36">
        <v>4289.1666666666661</v>
      </c>
      <c r="K144" s="31">
        <v>4216</v>
      </c>
      <c r="L144" s="31">
        <v>4142.6000000000004</v>
      </c>
      <c r="M144" s="31">
        <v>1.7379899999999999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3648.3</v>
      </c>
      <c r="D145" s="36">
        <v>3654.75</v>
      </c>
      <c r="E145" s="36">
        <v>3634.55</v>
      </c>
      <c r="F145" s="36">
        <v>3620.8</v>
      </c>
      <c r="G145" s="36">
        <v>3600.6000000000004</v>
      </c>
      <c r="H145" s="36">
        <v>3668.5</v>
      </c>
      <c r="I145" s="36">
        <v>3688.7</v>
      </c>
      <c r="J145" s="36">
        <v>3702.45</v>
      </c>
      <c r="K145" s="31">
        <v>3674.95</v>
      </c>
      <c r="L145" s="31">
        <v>3641</v>
      </c>
      <c r="M145" s="31">
        <v>1.21817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24132.35</v>
      </c>
      <c r="D146" s="36">
        <v>23819.95</v>
      </c>
      <c r="E146" s="36">
        <v>23412.9</v>
      </c>
      <c r="F146" s="36">
        <v>22693.45</v>
      </c>
      <c r="G146" s="36">
        <v>22286.400000000001</v>
      </c>
      <c r="H146" s="36">
        <v>24539.4</v>
      </c>
      <c r="I146" s="36">
        <v>24946.449999999997</v>
      </c>
      <c r="J146" s="36">
        <v>25665.9</v>
      </c>
      <c r="K146" s="31">
        <v>24227</v>
      </c>
      <c r="L146" s="31">
        <v>23100.5</v>
      </c>
      <c r="M146" s="31">
        <v>2.9241199999999998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52.05</v>
      </c>
      <c r="D147" s="36">
        <v>52.183333333333337</v>
      </c>
      <c r="E147" s="36">
        <v>51.666666666666671</v>
      </c>
      <c r="F147" s="36">
        <v>51.283333333333331</v>
      </c>
      <c r="G147" s="36">
        <v>50.766666666666666</v>
      </c>
      <c r="H147" s="36">
        <v>52.566666666666677</v>
      </c>
      <c r="I147" s="36">
        <v>53.083333333333343</v>
      </c>
      <c r="J147" s="36">
        <v>53.466666666666683</v>
      </c>
      <c r="K147" s="31">
        <v>52.7</v>
      </c>
      <c r="L147" s="31">
        <v>51.8</v>
      </c>
      <c r="M147" s="31">
        <v>126.62066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163.4</v>
      </c>
      <c r="D148" s="36">
        <v>162.10000000000002</v>
      </c>
      <c r="E148" s="36">
        <v>160.15000000000003</v>
      </c>
      <c r="F148" s="36">
        <v>156.9</v>
      </c>
      <c r="G148" s="36">
        <v>154.95000000000002</v>
      </c>
      <c r="H148" s="36">
        <v>165.35000000000005</v>
      </c>
      <c r="I148" s="36">
        <v>167.30000000000004</v>
      </c>
      <c r="J148" s="36">
        <v>170.55000000000007</v>
      </c>
      <c r="K148" s="31">
        <v>164.05</v>
      </c>
      <c r="L148" s="31">
        <v>158.85</v>
      </c>
      <c r="M148" s="31">
        <v>111.81525000000001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239.5</v>
      </c>
      <c r="D149" s="36">
        <v>239.93333333333331</v>
      </c>
      <c r="E149" s="36">
        <v>238.06666666666661</v>
      </c>
      <c r="F149" s="36">
        <v>236.6333333333333</v>
      </c>
      <c r="G149" s="36">
        <v>234.76666666666659</v>
      </c>
      <c r="H149" s="36">
        <v>241.36666666666662</v>
      </c>
      <c r="I149" s="36">
        <v>243.23333333333335</v>
      </c>
      <c r="J149" s="36">
        <v>244.66666666666663</v>
      </c>
      <c r="K149" s="31">
        <v>241.8</v>
      </c>
      <c r="L149" s="31">
        <v>238.5</v>
      </c>
      <c r="M149" s="31">
        <v>114.85236999999999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144.9</v>
      </c>
      <c r="D150" s="36">
        <v>144.96666666666667</v>
      </c>
      <c r="E150" s="36">
        <v>143.93333333333334</v>
      </c>
      <c r="F150" s="36">
        <v>142.96666666666667</v>
      </c>
      <c r="G150" s="36">
        <v>141.93333333333334</v>
      </c>
      <c r="H150" s="36">
        <v>145.93333333333334</v>
      </c>
      <c r="I150" s="36">
        <v>146.9666666666667</v>
      </c>
      <c r="J150" s="36">
        <v>147.93333333333334</v>
      </c>
      <c r="K150" s="31">
        <v>146</v>
      </c>
      <c r="L150" s="31">
        <v>144</v>
      </c>
      <c r="M150" s="31">
        <v>18.835809999999999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1124.6500000000001</v>
      </c>
      <c r="D151" s="36">
        <v>1121.55</v>
      </c>
      <c r="E151" s="36">
        <v>1113.5</v>
      </c>
      <c r="F151" s="36">
        <v>1102.3500000000001</v>
      </c>
      <c r="G151" s="36">
        <v>1094.3000000000002</v>
      </c>
      <c r="H151" s="36">
        <v>1132.6999999999998</v>
      </c>
      <c r="I151" s="36">
        <v>1140.7499999999995</v>
      </c>
      <c r="J151" s="36">
        <v>1151.8999999999996</v>
      </c>
      <c r="K151" s="31">
        <v>1129.5999999999999</v>
      </c>
      <c r="L151" s="31">
        <v>1110.4000000000001</v>
      </c>
      <c r="M151" s="31">
        <v>1.72702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4011.45</v>
      </c>
      <c r="D152" s="36">
        <v>4017.2333333333336</v>
      </c>
      <c r="E152" s="36">
        <v>3963.4666666666672</v>
      </c>
      <c r="F152" s="36">
        <v>3915.4833333333336</v>
      </c>
      <c r="G152" s="36">
        <v>3861.7166666666672</v>
      </c>
      <c r="H152" s="36">
        <v>4065.2166666666672</v>
      </c>
      <c r="I152" s="36">
        <v>4118.9833333333336</v>
      </c>
      <c r="J152" s="36">
        <v>4166.9666666666672</v>
      </c>
      <c r="K152" s="31">
        <v>4071</v>
      </c>
      <c r="L152" s="31">
        <v>3969.25</v>
      </c>
      <c r="M152" s="31">
        <v>1.4579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324.10000000000002</v>
      </c>
      <c r="D153" s="36">
        <v>325</v>
      </c>
      <c r="E153" s="36">
        <v>320.8</v>
      </c>
      <c r="F153" s="36">
        <v>317.5</v>
      </c>
      <c r="G153" s="36">
        <v>313.3</v>
      </c>
      <c r="H153" s="36">
        <v>328.3</v>
      </c>
      <c r="I153" s="36">
        <v>332.50000000000006</v>
      </c>
      <c r="J153" s="36">
        <v>335.8</v>
      </c>
      <c r="K153" s="31">
        <v>329.2</v>
      </c>
      <c r="L153" s="31">
        <v>321.7</v>
      </c>
      <c r="M153" s="31">
        <v>24.936250000000001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186.3</v>
      </c>
      <c r="D154" s="36">
        <v>186</v>
      </c>
      <c r="E154" s="36">
        <v>185.35</v>
      </c>
      <c r="F154" s="36">
        <v>184.4</v>
      </c>
      <c r="G154" s="36">
        <v>183.75</v>
      </c>
      <c r="H154" s="36">
        <v>186.95</v>
      </c>
      <c r="I154" s="36">
        <v>187.59999999999997</v>
      </c>
      <c r="J154" s="36">
        <v>188.54999999999998</v>
      </c>
      <c r="K154" s="31">
        <v>186.65</v>
      </c>
      <c r="L154" s="31">
        <v>185.05</v>
      </c>
      <c r="M154" s="31">
        <v>91.48124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38702.050000000003</v>
      </c>
      <c r="D155" s="36">
        <v>38658.549999999996</v>
      </c>
      <c r="E155" s="36">
        <v>38418.499999999993</v>
      </c>
      <c r="F155" s="36">
        <v>38134.949999999997</v>
      </c>
      <c r="G155" s="36">
        <v>37894.899999999994</v>
      </c>
      <c r="H155" s="36">
        <v>38942.099999999991</v>
      </c>
      <c r="I155" s="36">
        <v>39182.149999999994</v>
      </c>
      <c r="J155" s="36">
        <v>39465.69999999999</v>
      </c>
      <c r="K155" s="31">
        <v>38898.6</v>
      </c>
      <c r="L155" s="31">
        <v>38375</v>
      </c>
      <c r="M155" s="31">
        <v>0.11138000000000001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1327.1</v>
      </c>
      <c r="D156" s="36">
        <v>1317.3666666666666</v>
      </c>
      <c r="E156" s="36">
        <v>1301.7333333333331</v>
      </c>
      <c r="F156" s="36">
        <v>1276.3666666666666</v>
      </c>
      <c r="G156" s="36">
        <v>1260.7333333333331</v>
      </c>
      <c r="H156" s="36">
        <v>1342.7333333333331</v>
      </c>
      <c r="I156" s="36">
        <v>1358.3666666666668</v>
      </c>
      <c r="J156" s="36">
        <v>1383.7333333333331</v>
      </c>
      <c r="K156" s="31">
        <v>1333</v>
      </c>
      <c r="L156" s="31">
        <v>1292</v>
      </c>
      <c r="M156" s="31">
        <v>2.43181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968.45</v>
      </c>
      <c r="D157" s="36">
        <v>960.30000000000007</v>
      </c>
      <c r="E157" s="36">
        <v>943.85000000000014</v>
      </c>
      <c r="F157" s="36">
        <v>919.25000000000011</v>
      </c>
      <c r="G157" s="36">
        <v>902.80000000000018</v>
      </c>
      <c r="H157" s="36">
        <v>984.90000000000009</v>
      </c>
      <c r="I157" s="36">
        <v>1001.3500000000001</v>
      </c>
      <c r="J157" s="36">
        <v>1025.95</v>
      </c>
      <c r="K157" s="31">
        <v>976.75</v>
      </c>
      <c r="L157" s="31">
        <v>935.7</v>
      </c>
      <c r="M157" s="31">
        <v>37.35586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1021.3</v>
      </c>
      <c r="D158" s="36">
        <v>1014.7666666666665</v>
      </c>
      <c r="E158" s="36">
        <v>1003.9333333333332</v>
      </c>
      <c r="F158" s="36">
        <v>986.56666666666661</v>
      </c>
      <c r="G158" s="36">
        <v>975.73333333333323</v>
      </c>
      <c r="H158" s="36">
        <v>1032.1333333333332</v>
      </c>
      <c r="I158" s="36">
        <v>1042.9666666666662</v>
      </c>
      <c r="J158" s="36">
        <v>1060.333333333333</v>
      </c>
      <c r="K158" s="31">
        <v>1025.5999999999999</v>
      </c>
      <c r="L158" s="31">
        <v>997.4</v>
      </c>
      <c r="M158" s="31">
        <v>5.4793599999999998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5848.95</v>
      </c>
      <c r="D159" s="36">
        <v>5834.3</v>
      </c>
      <c r="E159" s="36">
        <v>5719.6500000000005</v>
      </c>
      <c r="F159" s="36">
        <v>5590.35</v>
      </c>
      <c r="G159" s="36">
        <v>5475.7000000000007</v>
      </c>
      <c r="H159" s="36">
        <v>5963.6</v>
      </c>
      <c r="I159" s="36">
        <v>6078.25</v>
      </c>
      <c r="J159" s="36">
        <v>6207.55</v>
      </c>
      <c r="K159" s="31">
        <v>5948.95</v>
      </c>
      <c r="L159" s="31">
        <v>5705</v>
      </c>
      <c r="M159" s="31">
        <v>7.8228200000000001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230.75</v>
      </c>
      <c r="D160" s="36">
        <v>230.18333333333331</v>
      </c>
      <c r="E160" s="36">
        <v>228.76666666666662</v>
      </c>
      <c r="F160" s="36">
        <v>226.7833333333333</v>
      </c>
      <c r="G160" s="36">
        <v>225.36666666666662</v>
      </c>
      <c r="H160" s="36">
        <v>232.16666666666663</v>
      </c>
      <c r="I160" s="36">
        <v>233.58333333333331</v>
      </c>
      <c r="J160" s="36">
        <v>235.56666666666663</v>
      </c>
      <c r="K160" s="31">
        <v>231.6</v>
      </c>
      <c r="L160" s="31">
        <v>228.2</v>
      </c>
      <c r="M160" s="31">
        <v>11.530760000000001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249.05</v>
      </c>
      <c r="D161" s="36">
        <v>247.33333333333334</v>
      </c>
      <c r="E161" s="36">
        <v>243.91666666666669</v>
      </c>
      <c r="F161" s="36">
        <v>238.78333333333333</v>
      </c>
      <c r="G161" s="36">
        <v>235.36666666666667</v>
      </c>
      <c r="H161" s="36">
        <v>252.4666666666667</v>
      </c>
      <c r="I161" s="36">
        <v>255.88333333333338</v>
      </c>
      <c r="J161" s="36">
        <v>261.01666666666671</v>
      </c>
      <c r="K161" s="31">
        <v>250.75</v>
      </c>
      <c r="L161" s="31">
        <v>242.2</v>
      </c>
      <c r="M161" s="31">
        <v>103.5459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17364</v>
      </c>
      <c r="D162" s="36">
        <v>17354</v>
      </c>
      <c r="E162" s="36">
        <v>17220</v>
      </c>
      <c r="F162" s="36">
        <v>17076</v>
      </c>
      <c r="G162" s="36">
        <v>16942</v>
      </c>
      <c r="H162" s="36">
        <v>17498</v>
      </c>
      <c r="I162" s="36">
        <v>17632</v>
      </c>
      <c r="J162" s="36">
        <v>17776</v>
      </c>
      <c r="K162" s="31">
        <v>17488</v>
      </c>
      <c r="L162" s="31">
        <v>17210</v>
      </c>
      <c r="M162" s="31">
        <v>1.721E-2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2374.85</v>
      </c>
      <c r="D163" s="36">
        <v>2383.6</v>
      </c>
      <c r="E163" s="36">
        <v>2361.25</v>
      </c>
      <c r="F163" s="36">
        <v>2347.65</v>
      </c>
      <c r="G163" s="36">
        <v>2325.3000000000002</v>
      </c>
      <c r="H163" s="36">
        <v>2397.1999999999998</v>
      </c>
      <c r="I163" s="36">
        <v>2419.5499999999993</v>
      </c>
      <c r="J163" s="36">
        <v>2433.1499999999996</v>
      </c>
      <c r="K163" s="31">
        <v>2405.9499999999998</v>
      </c>
      <c r="L163" s="31">
        <v>2370</v>
      </c>
      <c r="M163" s="31">
        <v>3.24864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3500.45</v>
      </c>
      <c r="D164" s="36">
        <v>3496.5499999999997</v>
      </c>
      <c r="E164" s="36">
        <v>3468.8999999999996</v>
      </c>
      <c r="F164" s="36">
        <v>3437.35</v>
      </c>
      <c r="G164" s="36">
        <v>3409.7</v>
      </c>
      <c r="H164" s="36">
        <v>3528.0999999999995</v>
      </c>
      <c r="I164" s="36">
        <v>3555.75</v>
      </c>
      <c r="J164" s="36">
        <v>3587.2999999999993</v>
      </c>
      <c r="K164" s="31">
        <v>3524.2</v>
      </c>
      <c r="L164" s="31">
        <v>3465</v>
      </c>
      <c r="M164" s="31">
        <v>0.83870999999999996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74</v>
      </c>
      <c r="D165" s="36">
        <v>74.166666666666671</v>
      </c>
      <c r="E165" s="36">
        <v>73.233333333333348</v>
      </c>
      <c r="F165" s="36">
        <v>72.466666666666683</v>
      </c>
      <c r="G165" s="36">
        <v>71.53333333333336</v>
      </c>
      <c r="H165" s="36">
        <v>74.933333333333337</v>
      </c>
      <c r="I165" s="36">
        <v>75.866666666666646</v>
      </c>
      <c r="J165" s="36">
        <v>76.633333333333326</v>
      </c>
      <c r="K165" s="31">
        <v>75.099999999999994</v>
      </c>
      <c r="L165" s="31">
        <v>73.400000000000006</v>
      </c>
      <c r="M165" s="31">
        <v>401.69623000000001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735.75</v>
      </c>
      <c r="D166" s="36">
        <v>730.66666666666663</v>
      </c>
      <c r="E166" s="36">
        <v>721.33333333333326</v>
      </c>
      <c r="F166" s="36">
        <v>706.91666666666663</v>
      </c>
      <c r="G166" s="36">
        <v>697.58333333333326</v>
      </c>
      <c r="H166" s="36">
        <v>745.08333333333326</v>
      </c>
      <c r="I166" s="36">
        <v>754.41666666666652</v>
      </c>
      <c r="J166" s="36">
        <v>768.83333333333326</v>
      </c>
      <c r="K166" s="31">
        <v>740</v>
      </c>
      <c r="L166" s="31">
        <v>716.25</v>
      </c>
      <c r="M166" s="31">
        <v>5.7597300000000002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5297</v>
      </c>
      <c r="D167" s="36">
        <v>5292.5666666666666</v>
      </c>
      <c r="E167" s="36">
        <v>5164.4833333333336</v>
      </c>
      <c r="F167" s="36">
        <v>5031.9666666666672</v>
      </c>
      <c r="G167" s="36">
        <v>4903.8833333333341</v>
      </c>
      <c r="H167" s="36">
        <v>5425.083333333333</v>
      </c>
      <c r="I167" s="36">
        <v>5553.166666666667</v>
      </c>
      <c r="J167" s="36">
        <v>5685.6833333333325</v>
      </c>
      <c r="K167" s="31">
        <v>5420.65</v>
      </c>
      <c r="L167" s="31">
        <v>5160.05</v>
      </c>
      <c r="M167" s="31">
        <v>14.237920000000001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377.65</v>
      </c>
      <c r="D168" s="36">
        <v>376.36666666666662</v>
      </c>
      <c r="E168" s="36">
        <v>373.43333333333322</v>
      </c>
      <c r="F168" s="36">
        <v>369.21666666666658</v>
      </c>
      <c r="G168" s="36">
        <v>366.28333333333319</v>
      </c>
      <c r="H168" s="36">
        <v>380.58333333333326</v>
      </c>
      <c r="I168" s="36">
        <v>383.51666666666665</v>
      </c>
      <c r="J168" s="36">
        <v>387.73333333333329</v>
      </c>
      <c r="K168" s="31">
        <v>379.3</v>
      </c>
      <c r="L168" s="31">
        <v>372.15</v>
      </c>
      <c r="M168" s="31">
        <v>11.320180000000001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205.8</v>
      </c>
      <c r="D169" s="36">
        <v>205.13333333333335</v>
      </c>
      <c r="E169" s="36">
        <v>202.8666666666667</v>
      </c>
      <c r="F169" s="36">
        <v>199.93333333333334</v>
      </c>
      <c r="G169" s="36">
        <v>197.66666666666669</v>
      </c>
      <c r="H169" s="36">
        <v>208.06666666666672</v>
      </c>
      <c r="I169" s="36">
        <v>210.33333333333337</v>
      </c>
      <c r="J169" s="36">
        <v>213.26666666666674</v>
      </c>
      <c r="K169" s="31">
        <v>207.4</v>
      </c>
      <c r="L169" s="31">
        <v>202.2</v>
      </c>
      <c r="M169" s="31">
        <v>131.92887999999999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734.25</v>
      </c>
      <c r="D170" s="36">
        <v>730.06666666666661</v>
      </c>
      <c r="E170" s="36">
        <v>721.23333333333323</v>
      </c>
      <c r="F170" s="36">
        <v>708.21666666666658</v>
      </c>
      <c r="G170" s="36">
        <v>699.38333333333321</v>
      </c>
      <c r="H170" s="36">
        <v>743.08333333333326</v>
      </c>
      <c r="I170" s="36">
        <v>751.91666666666674</v>
      </c>
      <c r="J170" s="36">
        <v>764.93333333333328</v>
      </c>
      <c r="K170" s="31">
        <v>738.9</v>
      </c>
      <c r="L170" s="31">
        <v>717.05</v>
      </c>
      <c r="M170" s="31">
        <v>4.7506300000000001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992.85</v>
      </c>
      <c r="D171" s="36">
        <v>988.51666666666677</v>
      </c>
      <c r="E171" s="36">
        <v>973.83333333333348</v>
      </c>
      <c r="F171" s="36">
        <v>954.81666666666672</v>
      </c>
      <c r="G171" s="36">
        <v>940.13333333333344</v>
      </c>
      <c r="H171" s="36">
        <v>1007.5333333333335</v>
      </c>
      <c r="I171" s="36">
        <v>1022.2166666666667</v>
      </c>
      <c r="J171" s="36">
        <v>1041.2333333333336</v>
      </c>
      <c r="K171" s="31">
        <v>1003.2</v>
      </c>
      <c r="L171" s="31">
        <v>969.5</v>
      </c>
      <c r="M171" s="31">
        <v>3.5888800000000001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295</v>
      </c>
      <c r="D172" s="36">
        <v>291.75</v>
      </c>
      <c r="E172" s="36">
        <v>287.60000000000002</v>
      </c>
      <c r="F172" s="36">
        <v>280.20000000000005</v>
      </c>
      <c r="G172" s="36">
        <v>276.05000000000007</v>
      </c>
      <c r="H172" s="36">
        <v>299.14999999999998</v>
      </c>
      <c r="I172" s="36">
        <v>303.29999999999995</v>
      </c>
      <c r="J172" s="36">
        <v>310.69999999999993</v>
      </c>
      <c r="K172" s="31">
        <v>295.89999999999998</v>
      </c>
      <c r="L172" s="31">
        <v>284.35000000000002</v>
      </c>
      <c r="M172" s="31">
        <v>110.59766999999999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2306.15</v>
      </c>
      <c r="D173" s="36">
        <v>2309.65</v>
      </c>
      <c r="E173" s="36">
        <v>2297.5</v>
      </c>
      <c r="F173" s="36">
        <v>2288.85</v>
      </c>
      <c r="G173" s="36">
        <v>2276.6999999999998</v>
      </c>
      <c r="H173" s="36">
        <v>2318.3000000000002</v>
      </c>
      <c r="I173" s="36">
        <v>2330.4500000000007</v>
      </c>
      <c r="J173" s="36">
        <v>2339.1000000000004</v>
      </c>
      <c r="K173" s="31">
        <v>2321.8000000000002</v>
      </c>
      <c r="L173" s="31">
        <v>2301</v>
      </c>
      <c r="M173" s="31">
        <v>60.162779999999998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88.5</v>
      </c>
      <c r="D174" s="36">
        <v>88</v>
      </c>
      <c r="E174" s="36">
        <v>87.3</v>
      </c>
      <c r="F174" s="36">
        <v>86.1</v>
      </c>
      <c r="G174" s="36">
        <v>85.399999999999991</v>
      </c>
      <c r="H174" s="36">
        <v>89.2</v>
      </c>
      <c r="I174" s="36">
        <v>89.899999999999991</v>
      </c>
      <c r="J174" s="36">
        <v>91.100000000000009</v>
      </c>
      <c r="K174" s="31">
        <v>88.7</v>
      </c>
      <c r="L174" s="31">
        <v>86.8</v>
      </c>
      <c r="M174" s="31">
        <v>86.867490000000004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790.65</v>
      </c>
      <c r="D175" s="36">
        <v>793</v>
      </c>
      <c r="E175" s="36">
        <v>787</v>
      </c>
      <c r="F175" s="36">
        <v>783.35</v>
      </c>
      <c r="G175" s="36">
        <v>777.35</v>
      </c>
      <c r="H175" s="36">
        <v>796.65</v>
      </c>
      <c r="I175" s="36">
        <v>802.65</v>
      </c>
      <c r="J175" s="36">
        <v>806.3</v>
      </c>
      <c r="K175" s="31">
        <v>799</v>
      </c>
      <c r="L175" s="31">
        <v>789.35</v>
      </c>
      <c r="M175" s="31">
        <v>5.7615299999999996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1348.15</v>
      </c>
      <c r="D176" s="36">
        <v>1346.7833333333333</v>
      </c>
      <c r="E176" s="36">
        <v>1339.9666666666667</v>
      </c>
      <c r="F176" s="36">
        <v>1331.7833333333333</v>
      </c>
      <c r="G176" s="36">
        <v>1324.9666666666667</v>
      </c>
      <c r="H176" s="36">
        <v>1354.9666666666667</v>
      </c>
      <c r="I176" s="36">
        <v>1361.7833333333333</v>
      </c>
      <c r="J176" s="36">
        <v>1369.9666666666667</v>
      </c>
      <c r="K176" s="31">
        <v>1353.6</v>
      </c>
      <c r="L176" s="31">
        <v>1338.6</v>
      </c>
      <c r="M176" s="31">
        <v>5.9543600000000003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571.20000000000005</v>
      </c>
      <c r="D177" s="36">
        <v>570.73333333333335</v>
      </c>
      <c r="E177" s="36">
        <v>567.4666666666667</v>
      </c>
      <c r="F177" s="36">
        <v>563.73333333333335</v>
      </c>
      <c r="G177" s="36">
        <v>560.4666666666667</v>
      </c>
      <c r="H177" s="36">
        <v>574.4666666666667</v>
      </c>
      <c r="I177" s="36">
        <v>577.73333333333335</v>
      </c>
      <c r="J177" s="36">
        <v>581.4666666666667</v>
      </c>
      <c r="K177" s="31">
        <v>574</v>
      </c>
      <c r="L177" s="31">
        <v>567</v>
      </c>
      <c r="M177" s="31">
        <v>114.41499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26297.45</v>
      </c>
      <c r="D178" s="36">
        <v>26299.133333333331</v>
      </c>
      <c r="E178" s="36">
        <v>25998.316666666662</v>
      </c>
      <c r="F178" s="36">
        <v>25699.183333333331</v>
      </c>
      <c r="G178" s="36">
        <v>25398.366666666661</v>
      </c>
      <c r="H178" s="36">
        <v>26598.266666666663</v>
      </c>
      <c r="I178" s="36">
        <v>26899.083333333328</v>
      </c>
      <c r="J178" s="36">
        <v>27198.216666666664</v>
      </c>
      <c r="K178" s="31">
        <v>26599.95</v>
      </c>
      <c r="L178" s="31">
        <v>26000</v>
      </c>
      <c r="M178" s="31">
        <v>0.26691999999999999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1878.85</v>
      </c>
      <c r="D179" s="36">
        <v>1864.1000000000001</v>
      </c>
      <c r="E179" s="36">
        <v>1838.2000000000003</v>
      </c>
      <c r="F179" s="36">
        <v>1797.5500000000002</v>
      </c>
      <c r="G179" s="36">
        <v>1771.6500000000003</v>
      </c>
      <c r="H179" s="36">
        <v>1904.7500000000002</v>
      </c>
      <c r="I179" s="36">
        <v>1930.6500000000003</v>
      </c>
      <c r="J179" s="36">
        <v>1971.3000000000002</v>
      </c>
      <c r="K179" s="31">
        <v>1890</v>
      </c>
      <c r="L179" s="31">
        <v>1823.45</v>
      </c>
      <c r="M179" s="31">
        <v>6.1993999999999998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3463.75</v>
      </c>
      <c r="D180" s="36">
        <v>3462.2999999999997</v>
      </c>
      <c r="E180" s="36">
        <v>3436.6499999999996</v>
      </c>
      <c r="F180" s="36">
        <v>3409.5499999999997</v>
      </c>
      <c r="G180" s="36">
        <v>3383.8999999999996</v>
      </c>
      <c r="H180" s="36">
        <v>3489.3999999999996</v>
      </c>
      <c r="I180" s="36">
        <v>3515.05</v>
      </c>
      <c r="J180" s="36">
        <v>3542.1499999999996</v>
      </c>
      <c r="K180" s="31">
        <v>3487.95</v>
      </c>
      <c r="L180" s="31">
        <v>3435.2</v>
      </c>
      <c r="M180" s="31">
        <v>4.1426800000000004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549.4</v>
      </c>
      <c r="D181" s="36">
        <v>552.08333333333337</v>
      </c>
      <c r="E181" s="36">
        <v>545.9666666666667</v>
      </c>
      <c r="F181" s="36">
        <v>542.5333333333333</v>
      </c>
      <c r="G181" s="36">
        <v>536.41666666666663</v>
      </c>
      <c r="H181" s="36">
        <v>555.51666666666677</v>
      </c>
      <c r="I181" s="36">
        <v>561.63333333333333</v>
      </c>
      <c r="J181" s="36">
        <v>565.06666666666683</v>
      </c>
      <c r="K181" s="31">
        <v>558.20000000000005</v>
      </c>
      <c r="L181" s="31">
        <v>548.65</v>
      </c>
      <c r="M181" s="31">
        <v>5.0012999999999996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2254.4499999999998</v>
      </c>
      <c r="D182" s="36">
        <v>2244.7333333333331</v>
      </c>
      <c r="E182" s="36">
        <v>2227.5166666666664</v>
      </c>
      <c r="F182" s="36">
        <v>2200.5833333333335</v>
      </c>
      <c r="G182" s="36">
        <v>2183.3666666666668</v>
      </c>
      <c r="H182" s="36">
        <v>2271.6666666666661</v>
      </c>
      <c r="I182" s="36">
        <v>2288.8833333333323</v>
      </c>
      <c r="J182" s="36">
        <v>2315.8166666666657</v>
      </c>
      <c r="K182" s="31">
        <v>2261.9499999999998</v>
      </c>
      <c r="L182" s="31">
        <v>2217.8000000000002</v>
      </c>
      <c r="M182" s="31">
        <v>4.1627099999999997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1141.5</v>
      </c>
      <c r="D183" s="36">
        <v>1142.1666666666667</v>
      </c>
      <c r="E183" s="36">
        <v>1134.3333333333335</v>
      </c>
      <c r="F183" s="36">
        <v>1127.1666666666667</v>
      </c>
      <c r="G183" s="36">
        <v>1119.3333333333335</v>
      </c>
      <c r="H183" s="36">
        <v>1149.3333333333335</v>
      </c>
      <c r="I183" s="36">
        <v>1157.166666666667</v>
      </c>
      <c r="J183" s="36">
        <v>1164.3333333333335</v>
      </c>
      <c r="K183" s="31">
        <v>1150</v>
      </c>
      <c r="L183" s="31">
        <v>1135</v>
      </c>
      <c r="M183" s="31">
        <v>17.650649999999999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660.55</v>
      </c>
      <c r="D184" s="36">
        <v>659.05000000000007</v>
      </c>
      <c r="E184" s="36">
        <v>651.60000000000014</v>
      </c>
      <c r="F184" s="36">
        <v>642.65000000000009</v>
      </c>
      <c r="G184" s="36">
        <v>635.20000000000016</v>
      </c>
      <c r="H184" s="36">
        <v>668.00000000000011</v>
      </c>
      <c r="I184" s="36">
        <v>675.45000000000016</v>
      </c>
      <c r="J184" s="36">
        <v>684.40000000000009</v>
      </c>
      <c r="K184" s="31">
        <v>666.5</v>
      </c>
      <c r="L184" s="31">
        <v>650.1</v>
      </c>
      <c r="M184" s="31">
        <v>15.505050000000001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713.1</v>
      </c>
      <c r="D185" s="36">
        <v>716.0333333333333</v>
      </c>
      <c r="E185" s="36">
        <v>703.06666666666661</v>
      </c>
      <c r="F185" s="36">
        <v>693.0333333333333</v>
      </c>
      <c r="G185" s="36">
        <v>680.06666666666661</v>
      </c>
      <c r="H185" s="36">
        <v>726.06666666666661</v>
      </c>
      <c r="I185" s="36">
        <v>739.0333333333333</v>
      </c>
      <c r="J185" s="36">
        <v>749.06666666666661</v>
      </c>
      <c r="K185" s="31">
        <v>729</v>
      </c>
      <c r="L185" s="31">
        <v>706</v>
      </c>
      <c r="M185" s="31">
        <v>21.15034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1031.25</v>
      </c>
      <c r="D186" s="36">
        <v>1031.6333333333334</v>
      </c>
      <c r="E186" s="36">
        <v>1019.2666666666669</v>
      </c>
      <c r="F186" s="36">
        <v>1007.2833333333334</v>
      </c>
      <c r="G186" s="36">
        <v>994.91666666666686</v>
      </c>
      <c r="H186" s="36">
        <v>1043.6166666666668</v>
      </c>
      <c r="I186" s="36">
        <v>1055.9833333333331</v>
      </c>
      <c r="J186" s="36">
        <v>1067.9666666666669</v>
      </c>
      <c r="K186" s="31">
        <v>1044</v>
      </c>
      <c r="L186" s="31">
        <v>1019.65</v>
      </c>
      <c r="M186" s="31">
        <v>7.3483099999999997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1776.95</v>
      </c>
      <c r="D187" s="36">
        <v>1774.4000000000003</v>
      </c>
      <c r="E187" s="36">
        <v>1760.9000000000005</v>
      </c>
      <c r="F187" s="36">
        <v>1744.8500000000001</v>
      </c>
      <c r="G187" s="36">
        <v>1731.3500000000004</v>
      </c>
      <c r="H187" s="36">
        <v>1790.4500000000007</v>
      </c>
      <c r="I187" s="36">
        <v>1803.9500000000003</v>
      </c>
      <c r="J187" s="36">
        <v>1820.0000000000009</v>
      </c>
      <c r="K187" s="31">
        <v>1787.9</v>
      </c>
      <c r="L187" s="31">
        <v>1758.35</v>
      </c>
      <c r="M187" s="31">
        <v>4.8579999999999997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895.4</v>
      </c>
      <c r="D188" s="36">
        <v>891.61666666666667</v>
      </c>
      <c r="E188" s="36">
        <v>882.83333333333337</v>
      </c>
      <c r="F188" s="36">
        <v>870.26666666666665</v>
      </c>
      <c r="G188" s="36">
        <v>861.48333333333335</v>
      </c>
      <c r="H188" s="36">
        <v>904.18333333333339</v>
      </c>
      <c r="I188" s="36">
        <v>912.9666666666667</v>
      </c>
      <c r="J188" s="36">
        <v>925.53333333333342</v>
      </c>
      <c r="K188" s="31">
        <v>900.4</v>
      </c>
      <c r="L188" s="31">
        <v>879.05</v>
      </c>
      <c r="M188" s="31">
        <v>14.30475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7704.05</v>
      </c>
      <c r="D189" s="36">
        <v>7677.6333333333341</v>
      </c>
      <c r="E189" s="36">
        <v>7596.3666666666686</v>
      </c>
      <c r="F189" s="36">
        <v>7488.6833333333343</v>
      </c>
      <c r="G189" s="36">
        <v>7407.4166666666688</v>
      </c>
      <c r="H189" s="36">
        <v>7785.3166666666684</v>
      </c>
      <c r="I189" s="36">
        <v>7866.583333333333</v>
      </c>
      <c r="J189" s="36">
        <v>7974.2666666666682</v>
      </c>
      <c r="K189" s="31">
        <v>7758.9</v>
      </c>
      <c r="L189" s="31">
        <v>7569.95</v>
      </c>
      <c r="M189" s="31">
        <v>2.82308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668.8</v>
      </c>
      <c r="D190" s="36">
        <v>666.56666666666661</v>
      </c>
      <c r="E190" s="36">
        <v>660.83333333333326</v>
      </c>
      <c r="F190" s="36">
        <v>652.86666666666667</v>
      </c>
      <c r="G190" s="36">
        <v>647.13333333333333</v>
      </c>
      <c r="H190" s="36">
        <v>674.53333333333319</v>
      </c>
      <c r="I190" s="36">
        <v>680.26666666666654</v>
      </c>
      <c r="J190" s="36">
        <v>688.23333333333312</v>
      </c>
      <c r="K190" s="31">
        <v>672.3</v>
      </c>
      <c r="L190" s="31">
        <v>658.6</v>
      </c>
      <c r="M190" s="31">
        <v>106.33043000000001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252</v>
      </c>
      <c r="D191" s="36">
        <v>251.46666666666667</v>
      </c>
      <c r="E191" s="36">
        <v>250.03333333333333</v>
      </c>
      <c r="F191" s="36">
        <v>248.06666666666666</v>
      </c>
      <c r="G191" s="36">
        <v>246.63333333333333</v>
      </c>
      <c r="H191" s="36">
        <v>253.43333333333334</v>
      </c>
      <c r="I191" s="36">
        <v>254.86666666666667</v>
      </c>
      <c r="J191" s="36">
        <v>256.83333333333337</v>
      </c>
      <c r="K191" s="31">
        <v>252.9</v>
      </c>
      <c r="L191" s="31">
        <v>249.5</v>
      </c>
      <c r="M191" s="31">
        <v>47.829880000000003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126</v>
      </c>
      <c r="D192" s="36">
        <v>125.61666666666667</v>
      </c>
      <c r="E192" s="36">
        <v>124.73333333333335</v>
      </c>
      <c r="F192" s="36">
        <v>123.46666666666667</v>
      </c>
      <c r="G192" s="36">
        <v>122.58333333333334</v>
      </c>
      <c r="H192" s="36">
        <v>126.88333333333335</v>
      </c>
      <c r="I192" s="36">
        <v>127.76666666666668</v>
      </c>
      <c r="J192" s="36">
        <v>129.03333333333336</v>
      </c>
      <c r="K192" s="31">
        <v>126.5</v>
      </c>
      <c r="L192" s="31">
        <v>124.35</v>
      </c>
      <c r="M192" s="31">
        <v>309.41318999999999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3455.65</v>
      </c>
      <c r="D193" s="36">
        <v>3461.4666666666667</v>
      </c>
      <c r="E193" s="36">
        <v>3446.0833333333335</v>
      </c>
      <c r="F193" s="36">
        <v>3436.5166666666669</v>
      </c>
      <c r="G193" s="36">
        <v>3421.1333333333337</v>
      </c>
      <c r="H193" s="36">
        <v>3471.0333333333333</v>
      </c>
      <c r="I193" s="36">
        <v>3486.4166666666665</v>
      </c>
      <c r="J193" s="36">
        <v>3495.9833333333331</v>
      </c>
      <c r="K193" s="31">
        <v>3476.85</v>
      </c>
      <c r="L193" s="31">
        <v>3451.9</v>
      </c>
      <c r="M193" s="31">
        <v>15.14545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1172.1500000000001</v>
      </c>
      <c r="D194" s="36">
        <v>1175.1333333333334</v>
      </c>
      <c r="E194" s="36">
        <v>1164.8166666666668</v>
      </c>
      <c r="F194" s="36">
        <v>1157.4833333333333</v>
      </c>
      <c r="G194" s="36">
        <v>1147.1666666666667</v>
      </c>
      <c r="H194" s="36">
        <v>1182.4666666666669</v>
      </c>
      <c r="I194" s="36">
        <v>1192.7833333333335</v>
      </c>
      <c r="J194" s="36">
        <v>1200.116666666667</v>
      </c>
      <c r="K194" s="31">
        <v>1185.45</v>
      </c>
      <c r="L194" s="31">
        <v>1167.8</v>
      </c>
      <c r="M194" s="31">
        <v>31.076910000000002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2961.5</v>
      </c>
      <c r="D195" s="36">
        <v>2956.7666666666664</v>
      </c>
      <c r="E195" s="36">
        <v>2924.7333333333327</v>
      </c>
      <c r="F195" s="36">
        <v>2887.9666666666662</v>
      </c>
      <c r="G195" s="36">
        <v>2855.9333333333325</v>
      </c>
      <c r="H195" s="36">
        <v>2993.5333333333328</v>
      </c>
      <c r="I195" s="36">
        <v>3025.5666666666666</v>
      </c>
      <c r="J195" s="36">
        <v>3062.333333333333</v>
      </c>
      <c r="K195" s="31">
        <v>2988.8</v>
      </c>
      <c r="L195" s="31">
        <v>2920</v>
      </c>
      <c r="M195" s="31">
        <v>1.4262699999999999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3284.65</v>
      </c>
      <c r="D196" s="36">
        <v>3274.8666666666668</v>
      </c>
      <c r="E196" s="36">
        <v>3248.7833333333338</v>
      </c>
      <c r="F196" s="36">
        <v>3212.916666666667</v>
      </c>
      <c r="G196" s="36">
        <v>3186.8333333333339</v>
      </c>
      <c r="H196" s="36">
        <v>3310.7333333333336</v>
      </c>
      <c r="I196" s="36">
        <v>3336.8166666666666</v>
      </c>
      <c r="J196" s="36">
        <v>3372.6833333333334</v>
      </c>
      <c r="K196" s="31">
        <v>3300.95</v>
      </c>
      <c r="L196" s="31">
        <v>3239</v>
      </c>
      <c r="M196" s="31">
        <v>6.9876699999999996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1919.2</v>
      </c>
      <c r="D197" s="36">
        <v>1913.2333333333333</v>
      </c>
      <c r="E197" s="36">
        <v>1903.5166666666667</v>
      </c>
      <c r="F197" s="36">
        <v>1887.8333333333333</v>
      </c>
      <c r="G197" s="36">
        <v>1878.1166666666666</v>
      </c>
      <c r="H197" s="36">
        <v>1928.9166666666667</v>
      </c>
      <c r="I197" s="36">
        <v>1938.6333333333334</v>
      </c>
      <c r="J197" s="36">
        <v>1954.3166666666668</v>
      </c>
      <c r="K197" s="31">
        <v>1922.95</v>
      </c>
      <c r="L197" s="31">
        <v>1897.55</v>
      </c>
      <c r="M197" s="31">
        <v>1.0136099999999999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726.2</v>
      </c>
      <c r="D198" s="36">
        <v>723.35</v>
      </c>
      <c r="E198" s="36">
        <v>714.75</v>
      </c>
      <c r="F198" s="36">
        <v>703.3</v>
      </c>
      <c r="G198" s="36">
        <v>694.69999999999993</v>
      </c>
      <c r="H198" s="36">
        <v>734.80000000000007</v>
      </c>
      <c r="I198" s="36">
        <v>743.4000000000002</v>
      </c>
      <c r="J198" s="36">
        <v>754.85000000000014</v>
      </c>
      <c r="K198" s="31">
        <v>731.95</v>
      </c>
      <c r="L198" s="31">
        <v>711.9</v>
      </c>
      <c r="M198" s="31">
        <v>1.38192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2060.6</v>
      </c>
      <c r="D199" s="36">
        <v>2051.5333333333333</v>
      </c>
      <c r="E199" s="36">
        <v>2029.0666666666666</v>
      </c>
      <c r="F199" s="36">
        <v>1997.5333333333333</v>
      </c>
      <c r="G199" s="36">
        <v>1975.0666666666666</v>
      </c>
      <c r="H199" s="36">
        <v>2083.0666666666666</v>
      </c>
      <c r="I199" s="36">
        <v>2105.5333333333328</v>
      </c>
      <c r="J199" s="36">
        <v>2137.0666666666666</v>
      </c>
      <c r="K199" s="31">
        <v>2074</v>
      </c>
      <c r="L199" s="31">
        <v>2020</v>
      </c>
      <c r="M199" s="31">
        <v>3.5009700000000001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34.85</v>
      </c>
      <c r="D200" s="36">
        <v>35.000000000000007</v>
      </c>
      <c r="E200" s="36">
        <v>34.550000000000011</v>
      </c>
      <c r="F200" s="36">
        <v>34.250000000000007</v>
      </c>
      <c r="G200" s="36">
        <v>33.800000000000011</v>
      </c>
      <c r="H200" s="36">
        <v>35.300000000000011</v>
      </c>
      <c r="I200" s="36">
        <v>35.750000000000014</v>
      </c>
      <c r="J200" s="36">
        <v>36.050000000000011</v>
      </c>
      <c r="K200" s="31">
        <v>35.450000000000003</v>
      </c>
      <c r="L200" s="31">
        <v>34.700000000000003</v>
      </c>
      <c r="M200" s="31">
        <v>112.90586999999999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95.95</v>
      </c>
      <c r="D201" s="36">
        <v>96.166666666666671</v>
      </c>
      <c r="E201" s="36">
        <v>92.63333333333334</v>
      </c>
      <c r="F201" s="36">
        <v>89.316666666666663</v>
      </c>
      <c r="G201" s="36">
        <v>85.783333333333331</v>
      </c>
      <c r="H201" s="36">
        <v>99.483333333333348</v>
      </c>
      <c r="I201" s="36">
        <v>103.01666666666668</v>
      </c>
      <c r="J201" s="36">
        <v>106.33333333333336</v>
      </c>
      <c r="K201" s="31">
        <v>99.7</v>
      </c>
      <c r="L201" s="31">
        <v>92.85</v>
      </c>
      <c r="M201" s="31">
        <v>76.65558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1599.05</v>
      </c>
      <c r="D202" s="36">
        <v>1599.8666666666668</v>
      </c>
      <c r="E202" s="36">
        <v>1583.7833333333335</v>
      </c>
      <c r="F202" s="36">
        <v>1568.5166666666667</v>
      </c>
      <c r="G202" s="36">
        <v>1552.4333333333334</v>
      </c>
      <c r="H202" s="36">
        <v>1615.1333333333337</v>
      </c>
      <c r="I202" s="36">
        <v>1631.2166666666667</v>
      </c>
      <c r="J202" s="36">
        <v>1646.4833333333338</v>
      </c>
      <c r="K202" s="31">
        <v>1615.95</v>
      </c>
      <c r="L202" s="31">
        <v>1584.6</v>
      </c>
      <c r="M202" s="31">
        <v>8.3099399999999992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1566.2</v>
      </c>
      <c r="D203" s="36">
        <v>1563</v>
      </c>
      <c r="E203" s="36">
        <v>1550.1</v>
      </c>
      <c r="F203" s="36">
        <v>1534</v>
      </c>
      <c r="G203" s="36">
        <v>1521.1</v>
      </c>
      <c r="H203" s="36">
        <v>1579.1</v>
      </c>
      <c r="I203" s="36">
        <v>1592</v>
      </c>
      <c r="J203" s="36">
        <v>1608.1</v>
      </c>
      <c r="K203" s="31">
        <v>1575.9</v>
      </c>
      <c r="L203" s="31">
        <v>1546.9</v>
      </c>
      <c r="M203" s="31">
        <v>2.0597400000000001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8518.5499999999993</v>
      </c>
      <c r="D204" s="36">
        <v>8416.6333333333332</v>
      </c>
      <c r="E204" s="36">
        <v>8295.2666666666664</v>
      </c>
      <c r="F204" s="36">
        <v>8071.9833333333336</v>
      </c>
      <c r="G204" s="36">
        <v>7950.6166666666668</v>
      </c>
      <c r="H204" s="36">
        <v>8639.9166666666661</v>
      </c>
      <c r="I204" s="36">
        <v>8761.283333333331</v>
      </c>
      <c r="J204" s="36">
        <v>8984.5666666666657</v>
      </c>
      <c r="K204" s="31">
        <v>8538</v>
      </c>
      <c r="L204" s="31">
        <v>8193.35</v>
      </c>
      <c r="M204" s="31">
        <v>8.3749800000000008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102.5</v>
      </c>
      <c r="D205" s="36">
        <v>102.05</v>
      </c>
      <c r="E205" s="36">
        <v>101.25</v>
      </c>
      <c r="F205" s="36">
        <v>100</v>
      </c>
      <c r="G205" s="36">
        <v>99.2</v>
      </c>
      <c r="H205" s="36">
        <v>103.3</v>
      </c>
      <c r="I205" s="36">
        <v>104.09999999999998</v>
      </c>
      <c r="J205" s="36">
        <v>105.35</v>
      </c>
      <c r="K205" s="31">
        <v>102.85</v>
      </c>
      <c r="L205" s="31">
        <v>100.8</v>
      </c>
      <c r="M205" s="31">
        <v>117.87202000000001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613.54999999999995</v>
      </c>
      <c r="D206" s="36">
        <v>612.85</v>
      </c>
      <c r="E206" s="36">
        <v>608</v>
      </c>
      <c r="F206" s="36">
        <v>602.44999999999993</v>
      </c>
      <c r="G206" s="36">
        <v>597.59999999999991</v>
      </c>
      <c r="H206" s="36">
        <v>618.40000000000009</v>
      </c>
      <c r="I206" s="36">
        <v>623.25000000000023</v>
      </c>
      <c r="J206" s="36">
        <v>628.80000000000018</v>
      </c>
      <c r="K206" s="31">
        <v>617.70000000000005</v>
      </c>
      <c r="L206" s="31">
        <v>607.29999999999995</v>
      </c>
      <c r="M206" s="31">
        <v>18.425550000000001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934.6</v>
      </c>
      <c r="D207" s="36">
        <v>929.54999999999984</v>
      </c>
      <c r="E207" s="36">
        <v>915.09999999999968</v>
      </c>
      <c r="F207" s="36">
        <v>895.5999999999998</v>
      </c>
      <c r="G207" s="36">
        <v>881.14999999999964</v>
      </c>
      <c r="H207" s="36">
        <v>949.04999999999973</v>
      </c>
      <c r="I207" s="36">
        <v>963.49999999999977</v>
      </c>
      <c r="J207" s="36">
        <v>982.99999999999977</v>
      </c>
      <c r="K207" s="31">
        <v>944</v>
      </c>
      <c r="L207" s="31">
        <v>910.05</v>
      </c>
      <c r="M207" s="31">
        <v>24.199580000000001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227.15</v>
      </c>
      <c r="D208" s="36">
        <v>228.20000000000002</v>
      </c>
      <c r="E208" s="36">
        <v>225.45000000000005</v>
      </c>
      <c r="F208" s="36">
        <v>223.75000000000003</v>
      </c>
      <c r="G208" s="36">
        <v>221.00000000000006</v>
      </c>
      <c r="H208" s="36">
        <v>229.90000000000003</v>
      </c>
      <c r="I208" s="36">
        <v>232.64999999999998</v>
      </c>
      <c r="J208" s="36">
        <v>234.35000000000002</v>
      </c>
      <c r="K208" s="31">
        <v>230.95</v>
      </c>
      <c r="L208" s="31">
        <v>226.5</v>
      </c>
      <c r="M208" s="31">
        <v>46.573979999999999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838.85</v>
      </c>
      <c r="D209" s="36">
        <v>834.73333333333323</v>
      </c>
      <c r="E209" s="36">
        <v>827.16666666666652</v>
      </c>
      <c r="F209" s="36">
        <v>815.48333333333323</v>
      </c>
      <c r="G209" s="36">
        <v>807.91666666666652</v>
      </c>
      <c r="H209" s="36">
        <v>846.41666666666652</v>
      </c>
      <c r="I209" s="36">
        <v>853.98333333333335</v>
      </c>
      <c r="J209" s="36">
        <v>865.66666666666652</v>
      </c>
      <c r="K209" s="31">
        <v>842.3</v>
      </c>
      <c r="L209" s="31">
        <v>823.05</v>
      </c>
      <c r="M209" s="31">
        <v>10.16728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1654.5</v>
      </c>
      <c r="D210" s="36">
        <v>1652.3833333333332</v>
      </c>
      <c r="E210" s="36">
        <v>1642.1166666666663</v>
      </c>
      <c r="F210" s="36">
        <v>1629.7333333333331</v>
      </c>
      <c r="G210" s="36">
        <v>1619.4666666666662</v>
      </c>
      <c r="H210" s="36">
        <v>1664.7666666666664</v>
      </c>
      <c r="I210" s="36">
        <v>1675.0333333333333</v>
      </c>
      <c r="J210" s="36">
        <v>1687.4166666666665</v>
      </c>
      <c r="K210" s="31">
        <v>1662.65</v>
      </c>
      <c r="L210" s="31">
        <v>1640</v>
      </c>
      <c r="M210" s="31">
        <v>1.7349699999999999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395.3</v>
      </c>
      <c r="D211" s="36">
        <v>394.05</v>
      </c>
      <c r="E211" s="36">
        <v>391.35</v>
      </c>
      <c r="F211" s="36">
        <v>387.40000000000003</v>
      </c>
      <c r="G211" s="36">
        <v>384.70000000000005</v>
      </c>
      <c r="H211" s="36">
        <v>398</v>
      </c>
      <c r="I211" s="36">
        <v>400.69999999999993</v>
      </c>
      <c r="J211" s="36">
        <v>404.65</v>
      </c>
      <c r="K211" s="31">
        <v>396.75</v>
      </c>
      <c r="L211" s="31">
        <v>390.1</v>
      </c>
      <c r="M211" s="31">
        <v>128.14551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17.05</v>
      </c>
      <c r="D212" s="36">
        <v>17.099999999999998</v>
      </c>
      <c r="E212" s="36">
        <v>16.949999999999996</v>
      </c>
      <c r="F212" s="36">
        <v>16.849999999999998</v>
      </c>
      <c r="G212" s="36">
        <v>16.699999999999996</v>
      </c>
      <c r="H212" s="36">
        <v>17.199999999999996</v>
      </c>
      <c r="I212" s="36">
        <v>17.349999999999994</v>
      </c>
      <c r="J212" s="36">
        <v>17.449999999999996</v>
      </c>
      <c r="K212" s="31">
        <v>17.25</v>
      </c>
      <c r="L212" s="31">
        <v>17</v>
      </c>
      <c r="M212" s="31">
        <v>690.04632000000004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259.5</v>
      </c>
      <c r="D213" s="36">
        <v>258.5333333333333</v>
      </c>
      <c r="E213" s="36">
        <v>255.26666666666659</v>
      </c>
      <c r="F213" s="36">
        <v>251.0333333333333</v>
      </c>
      <c r="G213" s="36">
        <v>247.76666666666659</v>
      </c>
      <c r="H213" s="36">
        <v>262.76666666666659</v>
      </c>
      <c r="I213" s="36">
        <v>266.03333333333325</v>
      </c>
      <c r="J213" s="36">
        <v>270.26666666666659</v>
      </c>
      <c r="K213" s="31">
        <v>261.8</v>
      </c>
      <c r="L213" s="31">
        <v>254.3</v>
      </c>
      <c r="M213" s="31">
        <v>67.360730000000004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111.65</v>
      </c>
      <c r="D214" s="36">
        <v>111.81666666666668</v>
      </c>
      <c r="E214" s="36">
        <v>110.48333333333335</v>
      </c>
      <c r="F214" s="36">
        <v>109.31666666666668</v>
      </c>
      <c r="G214" s="36">
        <v>107.98333333333335</v>
      </c>
      <c r="H214" s="36">
        <v>112.98333333333335</v>
      </c>
      <c r="I214" s="36">
        <v>114.31666666666669</v>
      </c>
      <c r="J214" s="36">
        <v>115.48333333333335</v>
      </c>
      <c r="K214" s="31">
        <v>113.15</v>
      </c>
      <c r="L214" s="31">
        <v>110.65</v>
      </c>
      <c r="M214" s="31">
        <v>435.17012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590.20000000000005</v>
      </c>
      <c r="D215" s="36">
        <v>587.38333333333333</v>
      </c>
      <c r="E215" s="36">
        <v>583.4666666666667</v>
      </c>
      <c r="F215" s="36">
        <v>576.73333333333335</v>
      </c>
      <c r="G215" s="36">
        <v>572.81666666666672</v>
      </c>
      <c r="H215" s="36">
        <v>594.11666666666667</v>
      </c>
      <c r="I215" s="36">
        <v>598.03333333333342</v>
      </c>
      <c r="J215" s="36">
        <v>604.76666666666665</v>
      </c>
      <c r="K215" s="31">
        <v>591.29999999999995</v>
      </c>
      <c r="L215" s="31">
        <v>580.65</v>
      </c>
      <c r="M215" s="31">
        <v>10.11894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83"/>
      <c r="B1" s="384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7" t="s">
        <v>16</v>
      </c>
      <c r="B9" s="379" t="s">
        <v>18</v>
      </c>
      <c r="C9" s="382" t="s">
        <v>20</v>
      </c>
      <c r="D9" s="382" t="s">
        <v>21</v>
      </c>
      <c r="E9" s="374" t="s">
        <v>22</v>
      </c>
      <c r="F9" s="375"/>
      <c r="G9" s="376"/>
      <c r="H9" s="374" t="s">
        <v>23</v>
      </c>
      <c r="I9" s="375"/>
      <c r="J9" s="376"/>
      <c r="K9" s="26"/>
      <c r="L9" s="27"/>
      <c r="M9" s="48"/>
      <c r="N9" s="1"/>
      <c r="O9" s="1"/>
    </row>
    <row r="10" spans="1:15" ht="42.75" customHeight="1">
      <c r="A10" s="378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539.95000000000005</v>
      </c>
      <c r="D11" s="36">
        <v>536.6</v>
      </c>
      <c r="E11" s="36">
        <v>530.70000000000005</v>
      </c>
      <c r="F11" s="36">
        <v>521.45000000000005</v>
      </c>
      <c r="G11" s="36">
        <v>515.55000000000007</v>
      </c>
      <c r="H11" s="36">
        <v>545.85</v>
      </c>
      <c r="I11" s="36">
        <v>551.74999999999989</v>
      </c>
      <c r="J11" s="36">
        <v>561</v>
      </c>
      <c r="K11" s="31">
        <v>542.5</v>
      </c>
      <c r="L11" s="31">
        <v>527.35</v>
      </c>
      <c r="M11" s="31">
        <v>2.4024299999999998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30441.8</v>
      </c>
      <c r="D12" s="36">
        <v>30438.2</v>
      </c>
      <c r="E12" s="36">
        <v>30203.600000000002</v>
      </c>
      <c r="F12" s="36">
        <v>29965.4</v>
      </c>
      <c r="G12" s="36">
        <v>29730.800000000003</v>
      </c>
      <c r="H12" s="36">
        <v>30676.400000000001</v>
      </c>
      <c r="I12" s="36">
        <v>30911</v>
      </c>
      <c r="J12" s="36">
        <v>31149.200000000001</v>
      </c>
      <c r="K12" s="31">
        <v>30672.799999999999</v>
      </c>
      <c r="L12" s="31">
        <v>30200</v>
      </c>
      <c r="M12" s="31">
        <v>9.6200000000000001E-3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545</v>
      </c>
      <c r="D13" s="36">
        <v>547.56666666666672</v>
      </c>
      <c r="E13" s="36">
        <v>535.63333333333344</v>
      </c>
      <c r="F13" s="36">
        <v>526.26666666666677</v>
      </c>
      <c r="G13" s="36">
        <v>514.33333333333348</v>
      </c>
      <c r="H13" s="36">
        <v>556.93333333333339</v>
      </c>
      <c r="I13" s="36">
        <v>568.86666666666656</v>
      </c>
      <c r="J13" s="36">
        <v>578.23333333333335</v>
      </c>
      <c r="K13" s="31">
        <v>559.5</v>
      </c>
      <c r="L13" s="31">
        <v>538.20000000000005</v>
      </c>
      <c r="M13" s="31">
        <v>4.2726499999999996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480.35</v>
      </c>
      <c r="D14" s="36">
        <v>480.40000000000003</v>
      </c>
      <c r="E14" s="36">
        <v>477.50000000000006</v>
      </c>
      <c r="F14" s="36">
        <v>474.65000000000003</v>
      </c>
      <c r="G14" s="36">
        <v>471.75000000000006</v>
      </c>
      <c r="H14" s="36">
        <v>483.25000000000006</v>
      </c>
      <c r="I14" s="36">
        <v>486.15000000000003</v>
      </c>
      <c r="J14" s="36">
        <v>489.00000000000006</v>
      </c>
      <c r="K14" s="31">
        <v>483.3</v>
      </c>
      <c r="L14" s="31">
        <v>477.55</v>
      </c>
      <c r="M14" s="31">
        <v>5.4190500000000004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1617.35</v>
      </c>
      <c r="D15" s="36">
        <v>1622.3333333333333</v>
      </c>
      <c r="E15" s="36">
        <v>1605.6166666666666</v>
      </c>
      <c r="F15" s="36">
        <v>1593.8833333333332</v>
      </c>
      <c r="G15" s="36">
        <v>1577.1666666666665</v>
      </c>
      <c r="H15" s="36">
        <v>1634.0666666666666</v>
      </c>
      <c r="I15" s="36">
        <v>1650.7833333333333</v>
      </c>
      <c r="J15" s="36">
        <v>1662.5166666666667</v>
      </c>
      <c r="K15" s="31">
        <v>1639.05</v>
      </c>
      <c r="L15" s="31">
        <v>1610.6</v>
      </c>
      <c r="M15" s="31">
        <v>0.82874999999999999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4094.15</v>
      </c>
      <c r="D16" s="36">
        <v>4082.6666666666665</v>
      </c>
      <c r="E16" s="36">
        <v>4043.7333333333327</v>
      </c>
      <c r="F16" s="36">
        <v>3993.3166666666662</v>
      </c>
      <c r="G16" s="36">
        <v>3954.3833333333323</v>
      </c>
      <c r="H16" s="36">
        <v>4133.083333333333</v>
      </c>
      <c r="I16" s="36">
        <v>4172.0166666666664</v>
      </c>
      <c r="J16" s="36">
        <v>4222.4333333333334</v>
      </c>
      <c r="K16" s="31">
        <v>4121.6000000000004</v>
      </c>
      <c r="L16" s="31">
        <v>4032.25</v>
      </c>
      <c r="M16" s="31">
        <v>3.8894600000000001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22656.1</v>
      </c>
      <c r="D17" s="36">
        <v>22530</v>
      </c>
      <c r="E17" s="36">
        <v>22377.1</v>
      </c>
      <c r="F17" s="36">
        <v>22098.1</v>
      </c>
      <c r="G17" s="36">
        <v>21945.199999999997</v>
      </c>
      <c r="H17" s="36">
        <v>22809</v>
      </c>
      <c r="I17" s="36">
        <v>22961.9</v>
      </c>
      <c r="J17" s="36">
        <v>23240.9</v>
      </c>
      <c r="K17" s="31">
        <v>22682.9</v>
      </c>
      <c r="L17" s="31">
        <v>22251</v>
      </c>
      <c r="M17" s="31">
        <v>6.6790000000000002E-2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2030.55</v>
      </c>
      <c r="D18" s="36">
        <v>2021.4166666666667</v>
      </c>
      <c r="E18" s="36">
        <v>2004.1833333333334</v>
      </c>
      <c r="F18" s="36">
        <v>1977.8166666666666</v>
      </c>
      <c r="G18" s="36">
        <v>1960.5833333333333</v>
      </c>
      <c r="H18" s="36">
        <v>2047.7833333333335</v>
      </c>
      <c r="I18" s="36">
        <v>2065.0166666666664</v>
      </c>
      <c r="J18" s="36">
        <v>2091.3833333333337</v>
      </c>
      <c r="K18" s="31">
        <v>2038.65</v>
      </c>
      <c r="L18" s="31">
        <v>1995.05</v>
      </c>
      <c r="M18" s="31">
        <v>1.9053899999999999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2402.1999999999998</v>
      </c>
      <c r="D19" s="36">
        <v>2399.8166666666666</v>
      </c>
      <c r="E19" s="36">
        <v>2384.9333333333334</v>
      </c>
      <c r="F19" s="36">
        <v>2367.666666666667</v>
      </c>
      <c r="G19" s="36">
        <v>2352.7833333333338</v>
      </c>
      <c r="H19" s="36">
        <v>2417.083333333333</v>
      </c>
      <c r="I19" s="36">
        <v>2431.9666666666662</v>
      </c>
      <c r="J19" s="36">
        <v>2449.2333333333327</v>
      </c>
      <c r="K19" s="31">
        <v>2414.6999999999998</v>
      </c>
      <c r="L19" s="31">
        <v>2382.5500000000002</v>
      </c>
      <c r="M19" s="31">
        <v>11.688219999999999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933</v>
      </c>
      <c r="D20" s="36">
        <v>932.76666666666677</v>
      </c>
      <c r="E20" s="36">
        <v>922.58333333333348</v>
      </c>
      <c r="F20" s="36">
        <v>912.16666666666674</v>
      </c>
      <c r="G20" s="36">
        <v>901.98333333333346</v>
      </c>
      <c r="H20" s="36">
        <v>943.18333333333351</v>
      </c>
      <c r="I20" s="36">
        <v>953.36666666666667</v>
      </c>
      <c r="J20" s="36">
        <v>963.78333333333353</v>
      </c>
      <c r="K20" s="31">
        <v>942.95</v>
      </c>
      <c r="L20" s="31">
        <v>922.35</v>
      </c>
      <c r="M20" s="31">
        <v>2.9174000000000002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792.85</v>
      </c>
      <c r="D21" s="36">
        <v>792.53333333333342</v>
      </c>
      <c r="E21" s="36">
        <v>787.76666666666688</v>
      </c>
      <c r="F21" s="36">
        <v>782.68333333333351</v>
      </c>
      <c r="G21" s="36">
        <v>777.91666666666697</v>
      </c>
      <c r="H21" s="36">
        <v>797.61666666666679</v>
      </c>
      <c r="I21" s="36">
        <v>802.38333333333344</v>
      </c>
      <c r="J21" s="36">
        <v>807.4666666666667</v>
      </c>
      <c r="K21" s="31">
        <v>797.3</v>
      </c>
      <c r="L21" s="31">
        <v>787.45</v>
      </c>
      <c r="M21" s="31">
        <v>28.625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344.45</v>
      </c>
      <c r="D22" s="36">
        <v>340.71666666666664</v>
      </c>
      <c r="E22" s="36">
        <v>334.73333333333329</v>
      </c>
      <c r="F22" s="36">
        <v>325.01666666666665</v>
      </c>
      <c r="G22" s="36">
        <v>319.0333333333333</v>
      </c>
      <c r="H22" s="36">
        <v>350.43333333333328</v>
      </c>
      <c r="I22" s="36">
        <v>356.41666666666663</v>
      </c>
      <c r="J22" s="36">
        <v>366.13333333333327</v>
      </c>
      <c r="K22" s="31">
        <v>346.7</v>
      </c>
      <c r="L22" s="31">
        <v>331</v>
      </c>
      <c r="M22" s="31">
        <v>50.326360000000001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591.95000000000005</v>
      </c>
      <c r="D23" s="36">
        <v>590.65</v>
      </c>
      <c r="E23" s="36">
        <v>587.29999999999995</v>
      </c>
      <c r="F23" s="36">
        <v>582.65</v>
      </c>
      <c r="G23" s="36">
        <v>579.29999999999995</v>
      </c>
      <c r="H23" s="36">
        <v>595.29999999999995</v>
      </c>
      <c r="I23" s="36">
        <v>598.65000000000009</v>
      </c>
      <c r="J23" s="36">
        <v>603.29999999999995</v>
      </c>
      <c r="K23" s="31">
        <v>594</v>
      </c>
      <c r="L23" s="31">
        <v>586</v>
      </c>
      <c r="M23" s="31">
        <v>16.541419999999999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338.15</v>
      </c>
      <c r="D24" s="36">
        <v>338.3</v>
      </c>
      <c r="E24" s="36">
        <v>334.85</v>
      </c>
      <c r="F24" s="36">
        <v>331.55</v>
      </c>
      <c r="G24" s="36">
        <v>328.1</v>
      </c>
      <c r="H24" s="36">
        <v>341.6</v>
      </c>
      <c r="I24" s="36">
        <v>345.04999999999995</v>
      </c>
      <c r="J24" s="36">
        <v>348.35</v>
      </c>
      <c r="K24" s="31">
        <v>341.75</v>
      </c>
      <c r="L24" s="31">
        <v>335</v>
      </c>
      <c r="M24" s="31">
        <v>6.4691599999999996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183.8</v>
      </c>
      <c r="D25" s="36">
        <v>182.23333333333335</v>
      </c>
      <c r="E25" s="36">
        <v>179.2166666666667</v>
      </c>
      <c r="F25" s="36">
        <v>174.63333333333335</v>
      </c>
      <c r="G25" s="36">
        <v>171.6166666666667</v>
      </c>
      <c r="H25" s="36">
        <v>186.81666666666669</v>
      </c>
      <c r="I25" s="36">
        <v>189.83333333333334</v>
      </c>
      <c r="J25" s="36">
        <v>194.41666666666669</v>
      </c>
      <c r="K25" s="31">
        <v>185.25</v>
      </c>
      <c r="L25" s="31">
        <v>177.65</v>
      </c>
      <c r="M25" s="31">
        <v>33.273829999999997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237.85</v>
      </c>
      <c r="D26" s="36">
        <v>234.58333333333334</v>
      </c>
      <c r="E26" s="36">
        <v>230.16666666666669</v>
      </c>
      <c r="F26" s="36">
        <v>222.48333333333335</v>
      </c>
      <c r="G26" s="36">
        <v>218.06666666666669</v>
      </c>
      <c r="H26" s="36">
        <v>242.26666666666668</v>
      </c>
      <c r="I26" s="36">
        <v>246.68333333333337</v>
      </c>
      <c r="J26" s="36">
        <v>254.36666666666667</v>
      </c>
      <c r="K26" s="31">
        <v>239</v>
      </c>
      <c r="L26" s="31">
        <v>226.9</v>
      </c>
      <c r="M26" s="31">
        <v>89.427970000000002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317.95</v>
      </c>
      <c r="D27" s="36">
        <v>317.68333333333334</v>
      </c>
      <c r="E27" s="36">
        <v>314.91666666666669</v>
      </c>
      <c r="F27" s="36">
        <v>311.88333333333333</v>
      </c>
      <c r="G27" s="36">
        <v>309.11666666666667</v>
      </c>
      <c r="H27" s="36">
        <v>320.7166666666667</v>
      </c>
      <c r="I27" s="36">
        <v>323.48333333333335</v>
      </c>
      <c r="J27" s="36">
        <v>326.51666666666671</v>
      </c>
      <c r="K27" s="31">
        <v>320.45</v>
      </c>
      <c r="L27" s="31">
        <v>314.64999999999998</v>
      </c>
      <c r="M27" s="31">
        <v>1.78565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893.5</v>
      </c>
      <c r="D28" s="36">
        <v>896.44999999999993</v>
      </c>
      <c r="E28" s="36">
        <v>885.04999999999984</v>
      </c>
      <c r="F28" s="36">
        <v>876.59999999999991</v>
      </c>
      <c r="G28" s="36">
        <v>865.19999999999982</v>
      </c>
      <c r="H28" s="36">
        <v>904.89999999999986</v>
      </c>
      <c r="I28" s="36">
        <v>916.3</v>
      </c>
      <c r="J28" s="36">
        <v>924.74999999999989</v>
      </c>
      <c r="K28" s="31">
        <v>907.85</v>
      </c>
      <c r="L28" s="31">
        <v>888</v>
      </c>
      <c r="M28" s="31">
        <v>0.55542000000000002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1071.2</v>
      </c>
      <c r="D29" s="36">
        <v>1067.05</v>
      </c>
      <c r="E29" s="36">
        <v>1061.0999999999999</v>
      </c>
      <c r="F29" s="36">
        <v>1051</v>
      </c>
      <c r="G29" s="36">
        <v>1045.05</v>
      </c>
      <c r="H29" s="36">
        <v>1077.1499999999999</v>
      </c>
      <c r="I29" s="36">
        <v>1083.1000000000001</v>
      </c>
      <c r="J29" s="36">
        <v>1093.1999999999998</v>
      </c>
      <c r="K29" s="31">
        <v>1073</v>
      </c>
      <c r="L29" s="31">
        <v>1056.95</v>
      </c>
      <c r="M29" s="31">
        <v>0.90937000000000001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3537.45</v>
      </c>
      <c r="D30" s="36">
        <v>3539.7166666666667</v>
      </c>
      <c r="E30" s="36">
        <v>3497.7333333333336</v>
      </c>
      <c r="F30" s="36">
        <v>3458.0166666666669</v>
      </c>
      <c r="G30" s="36">
        <v>3416.0333333333338</v>
      </c>
      <c r="H30" s="36">
        <v>3579.4333333333334</v>
      </c>
      <c r="I30" s="36">
        <v>3621.4166666666661</v>
      </c>
      <c r="J30" s="36">
        <v>3661.1333333333332</v>
      </c>
      <c r="K30" s="31">
        <v>3581.7</v>
      </c>
      <c r="L30" s="31">
        <v>3500</v>
      </c>
      <c r="M30" s="31">
        <v>0.43598999999999999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1771.95</v>
      </c>
      <c r="D31" s="36">
        <v>1775.55</v>
      </c>
      <c r="E31" s="36">
        <v>1757.1</v>
      </c>
      <c r="F31" s="36">
        <v>1742.25</v>
      </c>
      <c r="G31" s="36">
        <v>1723.8</v>
      </c>
      <c r="H31" s="36">
        <v>1790.3999999999999</v>
      </c>
      <c r="I31" s="36">
        <v>1808.8500000000001</v>
      </c>
      <c r="J31" s="36">
        <v>1823.6999999999998</v>
      </c>
      <c r="K31" s="31">
        <v>1794</v>
      </c>
      <c r="L31" s="31">
        <v>1760.7</v>
      </c>
      <c r="M31" s="31">
        <v>0.41277999999999998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808.45</v>
      </c>
      <c r="D32" s="36">
        <v>817.08333333333337</v>
      </c>
      <c r="E32" s="36">
        <v>795.16666666666674</v>
      </c>
      <c r="F32" s="36">
        <v>781.88333333333333</v>
      </c>
      <c r="G32" s="36">
        <v>759.9666666666667</v>
      </c>
      <c r="H32" s="36">
        <v>830.36666666666679</v>
      </c>
      <c r="I32" s="36">
        <v>852.28333333333353</v>
      </c>
      <c r="J32" s="36">
        <v>865.56666666666683</v>
      </c>
      <c r="K32" s="31">
        <v>839</v>
      </c>
      <c r="L32" s="31">
        <v>803.8</v>
      </c>
      <c r="M32" s="31">
        <v>1.9573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3615.85</v>
      </c>
      <c r="D33" s="36">
        <v>3610.0666666666662</v>
      </c>
      <c r="E33" s="36">
        <v>3580.6833333333325</v>
      </c>
      <c r="F33" s="36">
        <v>3545.5166666666664</v>
      </c>
      <c r="G33" s="36">
        <v>3516.1333333333328</v>
      </c>
      <c r="H33" s="36">
        <v>3645.2333333333322</v>
      </c>
      <c r="I33" s="36">
        <v>3674.6166666666663</v>
      </c>
      <c r="J33" s="36">
        <v>3709.7833333333319</v>
      </c>
      <c r="K33" s="31">
        <v>3639.45</v>
      </c>
      <c r="L33" s="31">
        <v>3574.9</v>
      </c>
      <c r="M33" s="31">
        <v>1.63185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2233.0500000000002</v>
      </c>
      <c r="D34" s="36">
        <v>2245.3166666666671</v>
      </c>
      <c r="E34" s="36">
        <v>2214.0833333333339</v>
      </c>
      <c r="F34" s="36">
        <v>2195.1166666666668</v>
      </c>
      <c r="G34" s="36">
        <v>2163.8833333333337</v>
      </c>
      <c r="H34" s="36">
        <v>2264.2833333333342</v>
      </c>
      <c r="I34" s="36">
        <v>2295.5166666666669</v>
      </c>
      <c r="J34" s="36">
        <v>2314.4833333333345</v>
      </c>
      <c r="K34" s="31">
        <v>2276.5500000000002</v>
      </c>
      <c r="L34" s="31">
        <v>2226.35</v>
      </c>
      <c r="M34" s="31">
        <v>0.32804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637.5</v>
      </c>
      <c r="D35" s="36">
        <v>638.23333333333323</v>
      </c>
      <c r="E35" s="36">
        <v>635.36666666666645</v>
      </c>
      <c r="F35" s="36">
        <v>633.23333333333323</v>
      </c>
      <c r="G35" s="36">
        <v>630.36666666666645</v>
      </c>
      <c r="H35" s="36">
        <v>640.36666666666645</v>
      </c>
      <c r="I35" s="36">
        <v>643.23333333333323</v>
      </c>
      <c r="J35" s="36">
        <v>645.36666666666645</v>
      </c>
      <c r="K35" s="31">
        <v>641.1</v>
      </c>
      <c r="L35" s="31">
        <v>636.1</v>
      </c>
      <c r="M35" s="31">
        <v>1.7588600000000001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2951.3</v>
      </c>
      <c r="D36" s="36">
        <v>2956.7999999999997</v>
      </c>
      <c r="E36" s="36">
        <v>2916.5999999999995</v>
      </c>
      <c r="F36" s="36">
        <v>2881.8999999999996</v>
      </c>
      <c r="G36" s="36">
        <v>2841.6999999999994</v>
      </c>
      <c r="H36" s="36">
        <v>2991.4999999999995</v>
      </c>
      <c r="I36" s="36">
        <v>3031.6999999999994</v>
      </c>
      <c r="J36" s="36">
        <v>3066.3999999999996</v>
      </c>
      <c r="K36" s="31">
        <v>2997</v>
      </c>
      <c r="L36" s="31">
        <v>2922.1</v>
      </c>
      <c r="M36" s="31">
        <v>0.43596000000000001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437.45</v>
      </c>
      <c r="D37" s="36">
        <v>435.86666666666662</v>
      </c>
      <c r="E37" s="36">
        <v>431.68333333333322</v>
      </c>
      <c r="F37" s="36">
        <v>425.91666666666663</v>
      </c>
      <c r="G37" s="36">
        <v>421.73333333333323</v>
      </c>
      <c r="H37" s="36">
        <v>441.63333333333321</v>
      </c>
      <c r="I37" s="36">
        <v>445.81666666666661</v>
      </c>
      <c r="J37" s="36">
        <v>451.5833333333332</v>
      </c>
      <c r="K37" s="31">
        <v>440.05</v>
      </c>
      <c r="L37" s="31">
        <v>430.1</v>
      </c>
      <c r="M37" s="31">
        <v>11.316890000000001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2200.4499999999998</v>
      </c>
      <c r="D38" s="36">
        <v>2179.2666666666664</v>
      </c>
      <c r="E38" s="36">
        <v>2153.5333333333328</v>
      </c>
      <c r="F38" s="36">
        <v>2106.6166666666663</v>
      </c>
      <c r="G38" s="36">
        <v>2080.8833333333328</v>
      </c>
      <c r="H38" s="36">
        <v>2226.1833333333329</v>
      </c>
      <c r="I38" s="36">
        <v>2251.9166666666665</v>
      </c>
      <c r="J38" s="36">
        <v>2298.833333333333</v>
      </c>
      <c r="K38" s="31">
        <v>2205</v>
      </c>
      <c r="L38" s="31">
        <v>2132.35</v>
      </c>
      <c r="M38" s="31">
        <v>6.6679300000000001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849.5</v>
      </c>
      <c r="D39" s="36">
        <v>852.35</v>
      </c>
      <c r="E39" s="36">
        <v>843.7</v>
      </c>
      <c r="F39" s="36">
        <v>837.9</v>
      </c>
      <c r="G39" s="36">
        <v>829.25</v>
      </c>
      <c r="H39" s="36">
        <v>858.15000000000009</v>
      </c>
      <c r="I39" s="36">
        <v>866.8</v>
      </c>
      <c r="J39" s="36">
        <v>872.60000000000014</v>
      </c>
      <c r="K39" s="31">
        <v>861</v>
      </c>
      <c r="L39" s="31">
        <v>846.55</v>
      </c>
      <c r="M39" s="31">
        <v>2.2346599999999999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5305</v>
      </c>
      <c r="D40" s="36">
        <v>5261.2</v>
      </c>
      <c r="E40" s="36">
        <v>5152.3999999999996</v>
      </c>
      <c r="F40" s="36">
        <v>4999.8</v>
      </c>
      <c r="G40" s="36">
        <v>4891</v>
      </c>
      <c r="H40" s="36">
        <v>5413.7999999999993</v>
      </c>
      <c r="I40" s="36">
        <v>5522.6</v>
      </c>
      <c r="J40" s="36">
        <v>5675.1999999999989</v>
      </c>
      <c r="K40" s="31">
        <v>5370</v>
      </c>
      <c r="L40" s="31">
        <v>5108.6000000000004</v>
      </c>
      <c r="M40" s="31">
        <v>1.43563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1698.95</v>
      </c>
      <c r="D41" s="36">
        <v>1714.6499999999999</v>
      </c>
      <c r="E41" s="36">
        <v>1679.2999999999997</v>
      </c>
      <c r="F41" s="36">
        <v>1659.6499999999999</v>
      </c>
      <c r="G41" s="36">
        <v>1624.2999999999997</v>
      </c>
      <c r="H41" s="36">
        <v>1734.2999999999997</v>
      </c>
      <c r="I41" s="36">
        <v>1769.6499999999996</v>
      </c>
      <c r="J41" s="36">
        <v>1789.2999999999997</v>
      </c>
      <c r="K41" s="31">
        <v>1750</v>
      </c>
      <c r="L41" s="31">
        <v>1695</v>
      </c>
      <c r="M41" s="31">
        <v>4.7960500000000001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4997.05</v>
      </c>
      <c r="D42" s="36">
        <v>4984.05</v>
      </c>
      <c r="E42" s="36">
        <v>4948.1500000000005</v>
      </c>
      <c r="F42" s="36">
        <v>4899.25</v>
      </c>
      <c r="G42" s="36">
        <v>4863.3500000000004</v>
      </c>
      <c r="H42" s="36">
        <v>5032.9500000000007</v>
      </c>
      <c r="I42" s="36">
        <v>5068.8500000000004</v>
      </c>
      <c r="J42" s="36">
        <v>5117.7500000000009</v>
      </c>
      <c r="K42" s="31">
        <v>5019.95</v>
      </c>
      <c r="L42" s="31">
        <v>4935.1499999999996</v>
      </c>
      <c r="M42" s="31">
        <v>2.3195800000000002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385</v>
      </c>
      <c r="D43" s="36">
        <v>383.11666666666662</v>
      </c>
      <c r="E43" s="36">
        <v>379.98333333333323</v>
      </c>
      <c r="F43" s="36">
        <v>374.96666666666664</v>
      </c>
      <c r="G43" s="36">
        <v>371.83333333333326</v>
      </c>
      <c r="H43" s="36">
        <v>388.13333333333321</v>
      </c>
      <c r="I43" s="36">
        <v>391.26666666666654</v>
      </c>
      <c r="J43" s="36">
        <v>396.28333333333319</v>
      </c>
      <c r="K43" s="31">
        <v>386.25</v>
      </c>
      <c r="L43" s="31">
        <v>378.1</v>
      </c>
      <c r="M43" s="31">
        <v>23.593389999999999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295.60000000000002</v>
      </c>
      <c r="D44" s="36">
        <v>293.95</v>
      </c>
      <c r="E44" s="36">
        <v>292</v>
      </c>
      <c r="F44" s="36">
        <v>288.40000000000003</v>
      </c>
      <c r="G44" s="36">
        <v>286.45000000000005</v>
      </c>
      <c r="H44" s="36">
        <v>297.54999999999995</v>
      </c>
      <c r="I44" s="36">
        <v>299.49999999999989</v>
      </c>
      <c r="J44" s="36">
        <v>303.09999999999991</v>
      </c>
      <c r="K44" s="31">
        <v>295.89999999999998</v>
      </c>
      <c r="L44" s="31">
        <v>290.35000000000002</v>
      </c>
      <c r="M44" s="31">
        <v>2.3061600000000002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647.25</v>
      </c>
      <c r="D45" s="36">
        <v>649.36666666666667</v>
      </c>
      <c r="E45" s="36">
        <v>639.93333333333339</v>
      </c>
      <c r="F45" s="36">
        <v>632.61666666666667</v>
      </c>
      <c r="G45" s="36">
        <v>623.18333333333339</v>
      </c>
      <c r="H45" s="36">
        <v>656.68333333333339</v>
      </c>
      <c r="I45" s="36">
        <v>666.11666666666656</v>
      </c>
      <c r="J45" s="36">
        <v>673.43333333333339</v>
      </c>
      <c r="K45" s="31">
        <v>658.8</v>
      </c>
      <c r="L45" s="31">
        <v>642.04999999999995</v>
      </c>
      <c r="M45" s="31">
        <v>3.4162699999999999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582.25</v>
      </c>
      <c r="D46" s="36">
        <v>577.11666666666667</v>
      </c>
      <c r="E46" s="36">
        <v>570.23333333333335</v>
      </c>
      <c r="F46" s="36">
        <v>558.2166666666667</v>
      </c>
      <c r="G46" s="36">
        <v>551.33333333333337</v>
      </c>
      <c r="H46" s="36">
        <v>589.13333333333333</v>
      </c>
      <c r="I46" s="36">
        <v>596.01666666666677</v>
      </c>
      <c r="J46" s="36">
        <v>608.0333333333333</v>
      </c>
      <c r="K46" s="31">
        <v>584</v>
      </c>
      <c r="L46" s="31">
        <v>565.1</v>
      </c>
      <c r="M46" s="31">
        <v>0.90503999999999996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176.8</v>
      </c>
      <c r="D47" s="36">
        <v>175.55000000000004</v>
      </c>
      <c r="E47" s="36">
        <v>173.95000000000007</v>
      </c>
      <c r="F47" s="36">
        <v>171.10000000000002</v>
      </c>
      <c r="G47" s="36">
        <v>169.50000000000006</v>
      </c>
      <c r="H47" s="36">
        <v>178.40000000000009</v>
      </c>
      <c r="I47" s="36">
        <v>180.00000000000006</v>
      </c>
      <c r="J47" s="36">
        <v>182.85000000000011</v>
      </c>
      <c r="K47" s="31">
        <v>177.15</v>
      </c>
      <c r="L47" s="31">
        <v>172.7</v>
      </c>
      <c r="M47" s="31">
        <v>68.593559999999997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3101.8</v>
      </c>
      <c r="D48" s="36">
        <v>3096.2666666666669</v>
      </c>
      <c r="E48" s="36">
        <v>3081.6333333333337</v>
      </c>
      <c r="F48" s="36">
        <v>3061.4666666666667</v>
      </c>
      <c r="G48" s="36">
        <v>3046.8333333333335</v>
      </c>
      <c r="H48" s="36">
        <v>3116.4333333333338</v>
      </c>
      <c r="I48" s="36">
        <v>3131.0666666666671</v>
      </c>
      <c r="J48" s="36">
        <v>3151.233333333334</v>
      </c>
      <c r="K48" s="31">
        <v>3110.9</v>
      </c>
      <c r="L48" s="31">
        <v>3076.1</v>
      </c>
      <c r="M48" s="31">
        <v>5.6812399999999998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332.1</v>
      </c>
      <c r="D49" s="36">
        <v>331.55</v>
      </c>
      <c r="E49" s="36">
        <v>328.6</v>
      </c>
      <c r="F49" s="36">
        <v>325.10000000000002</v>
      </c>
      <c r="G49" s="36">
        <v>322.15000000000003</v>
      </c>
      <c r="H49" s="36">
        <v>335.05</v>
      </c>
      <c r="I49" s="36">
        <v>337.99999999999994</v>
      </c>
      <c r="J49" s="36">
        <v>341.5</v>
      </c>
      <c r="K49" s="31">
        <v>334.5</v>
      </c>
      <c r="L49" s="31">
        <v>328.05</v>
      </c>
      <c r="M49" s="31">
        <v>3.0897199999999998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1843.85</v>
      </c>
      <c r="D50" s="36">
        <v>1879.6166666666668</v>
      </c>
      <c r="E50" s="36">
        <v>1804.2333333333336</v>
      </c>
      <c r="F50" s="36">
        <v>1764.6166666666668</v>
      </c>
      <c r="G50" s="36">
        <v>1689.2333333333336</v>
      </c>
      <c r="H50" s="36">
        <v>1919.2333333333336</v>
      </c>
      <c r="I50" s="36">
        <v>1994.6166666666668</v>
      </c>
      <c r="J50" s="36">
        <v>2034.2333333333336</v>
      </c>
      <c r="K50" s="31">
        <v>1955</v>
      </c>
      <c r="L50" s="31">
        <v>1840</v>
      </c>
      <c r="M50" s="31">
        <v>20.778410000000001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6772.05</v>
      </c>
      <c r="D51" s="36">
        <v>6788.5999999999995</v>
      </c>
      <c r="E51" s="36">
        <v>6729.4499999999989</v>
      </c>
      <c r="F51" s="36">
        <v>6686.8499999999995</v>
      </c>
      <c r="G51" s="36">
        <v>6627.6999999999989</v>
      </c>
      <c r="H51" s="36">
        <v>6831.1999999999989</v>
      </c>
      <c r="I51" s="36">
        <v>6890.3499999999985</v>
      </c>
      <c r="J51" s="36">
        <v>6932.9499999999989</v>
      </c>
      <c r="K51" s="31">
        <v>6847.75</v>
      </c>
      <c r="L51" s="31">
        <v>6746</v>
      </c>
      <c r="M51" s="31">
        <v>0.55393000000000003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705.15</v>
      </c>
      <c r="D52" s="36">
        <v>703.1</v>
      </c>
      <c r="E52" s="36">
        <v>699.05000000000007</v>
      </c>
      <c r="F52" s="36">
        <v>692.95</v>
      </c>
      <c r="G52" s="36">
        <v>688.90000000000009</v>
      </c>
      <c r="H52" s="36">
        <v>709.2</v>
      </c>
      <c r="I52" s="36">
        <v>713.25</v>
      </c>
      <c r="J52" s="36">
        <v>719.35</v>
      </c>
      <c r="K52" s="31">
        <v>707.15</v>
      </c>
      <c r="L52" s="31">
        <v>697</v>
      </c>
      <c r="M52" s="31">
        <v>6.0332499999999998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883.65</v>
      </c>
      <c r="D53" s="36">
        <v>888.2166666666667</v>
      </c>
      <c r="E53" s="36">
        <v>876.28333333333342</v>
      </c>
      <c r="F53" s="36">
        <v>868.91666666666674</v>
      </c>
      <c r="G53" s="36">
        <v>856.98333333333346</v>
      </c>
      <c r="H53" s="36">
        <v>895.58333333333337</v>
      </c>
      <c r="I53" s="36">
        <v>907.51666666666677</v>
      </c>
      <c r="J53" s="36">
        <v>914.88333333333333</v>
      </c>
      <c r="K53" s="31">
        <v>900.15</v>
      </c>
      <c r="L53" s="31">
        <v>880.85</v>
      </c>
      <c r="M53" s="31">
        <v>10.821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429.25</v>
      </c>
      <c r="D54" s="36">
        <v>425.75</v>
      </c>
      <c r="E54" s="36">
        <v>421.5</v>
      </c>
      <c r="F54" s="36">
        <v>413.75</v>
      </c>
      <c r="G54" s="36">
        <v>409.5</v>
      </c>
      <c r="H54" s="36">
        <v>433.5</v>
      </c>
      <c r="I54" s="36">
        <v>437.75</v>
      </c>
      <c r="J54" s="36">
        <v>445.5</v>
      </c>
      <c r="K54" s="31">
        <v>430</v>
      </c>
      <c r="L54" s="31">
        <v>418</v>
      </c>
      <c r="M54" s="31">
        <v>1.2615099999999999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3766.85</v>
      </c>
      <c r="D55" s="36">
        <v>3767.9</v>
      </c>
      <c r="E55" s="36">
        <v>3745.8</v>
      </c>
      <c r="F55" s="36">
        <v>3724.75</v>
      </c>
      <c r="G55" s="36">
        <v>3702.65</v>
      </c>
      <c r="H55" s="36">
        <v>3788.9500000000003</v>
      </c>
      <c r="I55" s="36">
        <v>3811.0499999999997</v>
      </c>
      <c r="J55" s="36">
        <v>3832.1000000000004</v>
      </c>
      <c r="K55" s="31">
        <v>3790</v>
      </c>
      <c r="L55" s="31">
        <v>3746.85</v>
      </c>
      <c r="M55" s="31">
        <v>1.68075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991.4</v>
      </c>
      <c r="D56" s="36">
        <v>990.03333333333342</v>
      </c>
      <c r="E56" s="36">
        <v>981.06666666666683</v>
      </c>
      <c r="F56" s="36">
        <v>970.73333333333346</v>
      </c>
      <c r="G56" s="36">
        <v>961.76666666666688</v>
      </c>
      <c r="H56" s="36">
        <v>1000.3666666666668</v>
      </c>
      <c r="I56" s="36">
        <v>1009.3333333333333</v>
      </c>
      <c r="J56" s="36">
        <v>1019.6666666666667</v>
      </c>
      <c r="K56" s="31">
        <v>999</v>
      </c>
      <c r="L56" s="31">
        <v>979.7</v>
      </c>
      <c r="M56" s="31">
        <v>48.366250000000001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5482.6</v>
      </c>
      <c r="D57" s="36">
        <v>5407.5333333333338</v>
      </c>
      <c r="E57" s="36">
        <v>5320.0666666666675</v>
      </c>
      <c r="F57" s="36">
        <v>5157.5333333333338</v>
      </c>
      <c r="G57" s="36">
        <v>5070.0666666666675</v>
      </c>
      <c r="H57" s="36">
        <v>5570.0666666666675</v>
      </c>
      <c r="I57" s="36">
        <v>5657.5333333333328</v>
      </c>
      <c r="J57" s="36">
        <v>5820.0666666666675</v>
      </c>
      <c r="K57" s="31">
        <v>5495</v>
      </c>
      <c r="L57" s="31">
        <v>5245</v>
      </c>
      <c r="M57" s="31">
        <v>28.383520000000001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7841.55</v>
      </c>
      <c r="D58" s="36">
        <v>7831.8499999999995</v>
      </c>
      <c r="E58" s="36">
        <v>7740.6999999999989</v>
      </c>
      <c r="F58" s="36">
        <v>7639.8499999999995</v>
      </c>
      <c r="G58" s="36">
        <v>7548.6999999999989</v>
      </c>
      <c r="H58" s="36">
        <v>7932.6999999999989</v>
      </c>
      <c r="I58" s="36">
        <v>8023.8499999999985</v>
      </c>
      <c r="J58" s="36">
        <v>8124.6999999999989</v>
      </c>
      <c r="K58" s="31">
        <v>7923</v>
      </c>
      <c r="L58" s="31">
        <v>7731</v>
      </c>
      <c r="M58" s="31">
        <v>10.61453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1634.75</v>
      </c>
      <c r="D59" s="36">
        <v>1625.0333333333335</v>
      </c>
      <c r="E59" s="36">
        <v>1607.116666666667</v>
      </c>
      <c r="F59" s="36">
        <v>1579.4833333333336</v>
      </c>
      <c r="G59" s="36">
        <v>1561.5666666666671</v>
      </c>
      <c r="H59" s="36">
        <v>1652.666666666667</v>
      </c>
      <c r="I59" s="36">
        <v>1670.5833333333335</v>
      </c>
      <c r="J59" s="36">
        <v>1698.2166666666669</v>
      </c>
      <c r="K59" s="31">
        <v>1642.95</v>
      </c>
      <c r="L59" s="31">
        <v>1597.4</v>
      </c>
      <c r="M59" s="31">
        <v>14.29935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6861.15</v>
      </c>
      <c r="D60" s="36">
        <v>6835.3833333333341</v>
      </c>
      <c r="E60" s="36">
        <v>6781.7666666666682</v>
      </c>
      <c r="F60" s="36">
        <v>6702.3833333333341</v>
      </c>
      <c r="G60" s="36">
        <v>6648.7666666666682</v>
      </c>
      <c r="H60" s="36">
        <v>6914.7666666666682</v>
      </c>
      <c r="I60" s="36">
        <v>6968.383333333335</v>
      </c>
      <c r="J60" s="36">
        <v>7047.7666666666682</v>
      </c>
      <c r="K60" s="31">
        <v>6889</v>
      </c>
      <c r="L60" s="31">
        <v>6756</v>
      </c>
      <c r="M60" s="31">
        <v>0.16188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2160.9499999999998</v>
      </c>
      <c r="D61" s="36">
        <v>2166.7000000000003</v>
      </c>
      <c r="E61" s="36">
        <v>2123.1500000000005</v>
      </c>
      <c r="F61" s="36">
        <v>2085.3500000000004</v>
      </c>
      <c r="G61" s="36">
        <v>2041.8000000000006</v>
      </c>
      <c r="H61" s="36">
        <v>2204.5000000000005</v>
      </c>
      <c r="I61" s="36">
        <v>2248.0500000000006</v>
      </c>
      <c r="J61" s="36">
        <v>2285.8500000000004</v>
      </c>
      <c r="K61" s="31">
        <v>2210.25</v>
      </c>
      <c r="L61" s="31">
        <v>2128.9</v>
      </c>
      <c r="M61" s="31">
        <v>0.35951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2576.1</v>
      </c>
      <c r="D62" s="36">
        <v>2571.0500000000002</v>
      </c>
      <c r="E62" s="36">
        <v>2553.1000000000004</v>
      </c>
      <c r="F62" s="36">
        <v>2530.1000000000004</v>
      </c>
      <c r="G62" s="36">
        <v>2512.1500000000005</v>
      </c>
      <c r="H62" s="36">
        <v>2594.0500000000002</v>
      </c>
      <c r="I62" s="36">
        <v>2612</v>
      </c>
      <c r="J62" s="36">
        <v>2635</v>
      </c>
      <c r="K62" s="31">
        <v>2589</v>
      </c>
      <c r="L62" s="31">
        <v>2548.0500000000002</v>
      </c>
      <c r="M62" s="31">
        <v>1.0521400000000001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421.75</v>
      </c>
      <c r="D63" s="36">
        <v>421.2833333333333</v>
      </c>
      <c r="E63" s="36">
        <v>418.81666666666661</v>
      </c>
      <c r="F63" s="36">
        <v>415.88333333333333</v>
      </c>
      <c r="G63" s="36">
        <v>413.41666666666663</v>
      </c>
      <c r="H63" s="36">
        <v>424.21666666666658</v>
      </c>
      <c r="I63" s="36">
        <v>426.68333333333328</v>
      </c>
      <c r="J63" s="36">
        <v>429.61666666666656</v>
      </c>
      <c r="K63" s="31">
        <v>423.75</v>
      </c>
      <c r="L63" s="31">
        <v>418.35</v>
      </c>
      <c r="M63" s="31">
        <v>6.2138900000000001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229.15</v>
      </c>
      <c r="D64" s="36">
        <v>230.7833333333333</v>
      </c>
      <c r="E64" s="36">
        <v>226.06666666666661</v>
      </c>
      <c r="F64" s="36">
        <v>222.98333333333329</v>
      </c>
      <c r="G64" s="36">
        <v>218.26666666666659</v>
      </c>
      <c r="H64" s="36">
        <v>233.86666666666662</v>
      </c>
      <c r="I64" s="36">
        <v>238.58333333333331</v>
      </c>
      <c r="J64" s="36">
        <v>241.66666666666663</v>
      </c>
      <c r="K64" s="31">
        <v>235.5</v>
      </c>
      <c r="L64" s="31">
        <v>227.7</v>
      </c>
      <c r="M64" s="31">
        <v>178.97542999999999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205.15</v>
      </c>
      <c r="D65" s="36">
        <v>204.11666666666665</v>
      </c>
      <c r="E65" s="36">
        <v>202.23333333333329</v>
      </c>
      <c r="F65" s="36">
        <v>199.31666666666663</v>
      </c>
      <c r="G65" s="36">
        <v>197.43333333333328</v>
      </c>
      <c r="H65" s="36">
        <v>207.0333333333333</v>
      </c>
      <c r="I65" s="36">
        <v>208.91666666666669</v>
      </c>
      <c r="J65" s="36">
        <v>211.83333333333331</v>
      </c>
      <c r="K65" s="31">
        <v>206</v>
      </c>
      <c r="L65" s="31">
        <v>201.2</v>
      </c>
      <c r="M65" s="31">
        <v>129.22522000000001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103.3</v>
      </c>
      <c r="D66" s="36">
        <v>103.7</v>
      </c>
      <c r="E66" s="36">
        <v>102.60000000000001</v>
      </c>
      <c r="F66" s="36">
        <v>101.9</v>
      </c>
      <c r="G66" s="36">
        <v>100.80000000000001</v>
      </c>
      <c r="H66" s="36">
        <v>104.4</v>
      </c>
      <c r="I66" s="36">
        <v>105.5</v>
      </c>
      <c r="J66" s="36">
        <v>106.2</v>
      </c>
      <c r="K66" s="31">
        <v>104.8</v>
      </c>
      <c r="L66" s="31">
        <v>103</v>
      </c>
      <c r="M66" s="31">
        <v>61.236130000000003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45.75</v>
      </c>
      <c r="D67" s="36">
        <v>46.033333333333331</v>
      </c>
      <c r="E67" s="36">
        <v>45.36666666666666</v>
      </c>
      <c r="F67" s="36">
        <v>44.983333333333327</v>
      </c>
      <c r="G67" s="36">
        <v>44.316666666666656</v>
      </c>
      <c r="H67" s="36">
        <v>46.416666666666664</v>
      </c>
      <c r="I67" s="36">
        <v>47.083333333333336</v>
      </c>
      <c r="J67" s="36">
        <v>47.466666666666669</v>
      </c>
      <c r="K67" s="31">
        <v>46.7</v>
      </c>
      <c r="L67" s="31">
        <v>45.65</v>
      </c>
      <c r="M67" s="31">
        <v>311.30644000000001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2606</v>
      </c>
      <c r="D68" s="36">
        <v>2587.3666666666668</v>
      </c>
      <c r="E68" s="36">
        <v>2558.7333333333336</v>
      </c>
      <c r="F68" s="36">
        <v>2511.4666666666667</v>
      </c>
      <c r="G68" s="36">
        <v>2482.8333333333335</v>
      </c>
      <c r="H68" s="36">
        <v>2634.6333333333337</v>
      </c>
      <c r="I68" s="36">
        <v>2663.2666666666669</v>
      </c>
      <c r="J68" s="36">
        <v>2710.5333333333338</v>
      </c>
      <c r="K68" s="31">
        <v>2616</v>
      </c>
      <c r="L68" s="31">
        <v>2540.1</v>
      </c>
      <c r="M68" s="31">
        <v>7.9500000000000001E-2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1624.55</v>
      </c>
      <c r="D69" s="36">
        <v>1623.2666666666667</v>
      </c>
      <c r="E69" s="36">
        <v>1617.7833333333333</v>
      </c>
      <c r="F69" s="36">
        <v>1611.0166666666667</v>
      </c>
      <c r="G69" s="36">
        <v>1605.5333333333333</v>
      </c>
      <c r="H69" s="36">
        <v>1630.0333333333333</v>
      </c>
      <c r="I69" s="36">
        <v>1635.5166666666664</v>
      </c>
      <c r="J69" s="36">
        <v>1642.2833333333333</v>
      </c>
      <c r="K69" s="31">
        <v>1628.75</v>
      </c>
      <c r="L69" s="31">
        <v>1616.5</v>
      </c>
      <c r="M69" s="31">
        <v>0.42867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5171.1499999999996</v>
      </c>
      <c r="D70" s="36">
        <v>5180.1166666666659</v>
      </c>
      <c r="E70" s="36">
        <v>5146.0333333333319</v>
      </c>
      <c r="F70" s="36">
        <v>5120.9166666666661</v>
      </c>
      <c r="G70" s="36">
        <v>5086.8333333333321</v>
      </c>
      <c r="H70" s="36">
        <v>5205.2333333333318</v>
      </c>
      <c r="I70" s="36">
        <v>5239.3166666666657</v>
      </c>
      <c r="J70" s="36">
        <v>5264.4333333333316</v>
      </c>
      <c r="K70" s="31">
        <v>5214.2</v>
      </c>
      <c r="L70" s="31">
        <v>5155</v>
      </c>
      <c r="M70" s="31">
        <v>0.10288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2341.9499999999998</v>
      </c>
      <c r="D71" s="36">
        <v>2334.3166666666666</v>
      </c>
      <c r="E71" s="36">
        <v>2315.6333333333332</v>
      </c>
      <c r="F71" s="36">
        <v>2289.3166666666666</v>
      </c>
      <c r="G71" s="36">
        <v>2270.6333333333332</v>
      </c>
      <c r="H71" s="36">
        <v>2360.6333333333332</v>
      </c>
      <c r="I71" s="36">
        <v>2379.3166666666666</v>
      </c>
      <c r="J71" s="36">
        <v>2405.6333333333332</v>
      </c>
      <c r="K71" s="31">
        <v>2353</v>
      </c>
      <c r="L71" s="31">
        <v>2308</v>
      </c>
      <c r="M71" s="31">
        <v>1.15415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576.29999999999995</v>
      </c>
      <c r="D72" s="36">
        <v>573.35</v>
      </c>
      <c r="E72" s="36">
        <v>568.95000000000005</v>
      </c>
      <c r="F72" s="36">
        <v>561.6</v>
      </c>
      <c r="G72" s="36">
        <v>557.20000000000005</v>
      </c>
      <c r="H72" s="36">
        <v>580.70000000000005</v>
      </c>
      <c r="I72" s="36">
        <v>585.09999999999991</v>
      </c>
      <c r="J72" s="36">
        <v>592.45000000000005</v>
      </c>
      <c r="K72" s="31">
        <v>577.75</v>
      </c>
      <c r="L72" s="31">
        <v>566</v>
      </c>
      <c r="M72" s="31">
        <v>7.1536400000000002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1005</v>
      </c>
      <c r="D73" s="36">
        <v>1005.6833333333334</v>
      </c>
      <c r="E73" s="36">
        <v>999.36666666666679</v>
      </c>
      <c r="F73" s="36">
        <v>993.73333333333335</v>
      </c>
      <c r="G73" s="36">
        <v>987.41666666666674</v>
      </c>
      <c r="H73" s="36">
        <v>1011.3166666666668</v>
      </c>
      <c r="I73" s="36">
        <v>1017.6333333333334</v>
      </c>
      <c r="J73" s="36">
        <v>1023.2666666666669</v>
      </c>
      <c r="K73" s="31">
        <v>1012</v>
      </c>
      <c r="L73" s="31">
        <v>1000.05</v>
      </c>
      <c r="M73" s="31">
        <v>1.3458600000000001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137</v>
      </c>
      <c r="D74" s="36">
        <v>136.41666666666666</v>
      </c>
      <c r="E74" s="36">
        <v>135.63333333333333</v>
      </c>
      <c r="F74" s="36">
        <v>134.26666666666668</v>
      </c>
      <c r="G74" s="36">
        <v>133.48333333333335</v>
      </c>
      <c r="H74" s="36">
        <v>137.7833333333333</v>
      </c>
      <c r="I74" s="36">
        <v>138.56666666666666</v>
      </c>
      <c r="J74" s="36">
        <v>139.93333333333328</v>
      </c>
      <c r="K74" s="31">
        <v>137.19999999999999</v>
      </c>
      <c r="L74" s="31">
        <v>135.05000000000001</v>
      </c>
      <c r="M74" s="31">
        <v>77.758359999999996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1094.75</v>
      </c>
      <c r="D75" s="36">
        <v>1093.6000000000001</v>
      </c>
      <c r="E75" s="36">
        <v>1085.2000000000003</v>
      </c>
      <c r="F75" s="36">
        <v>1075.6500000000001</v>
      </c>
      <c r="G75" s="36">
        <v>1067.2500000000002</v>
      </c>
      <c r="H75" s="36">
        <v>1103.1500000000003</v>
      </c>
      <c r="I75" s="36">
        <v>1111.5500000000004</v>
      </c>
      <c r="J75" s="36">
        <v>1121.1000000000004</v>
      </c>
      <c r="K75" s="31">
        <v>1102</v>
      </c>
      <c r="L75" s="31">
        <v>1084.05</v>
      </c>
      <c r="M75" s="31">
        <v>8.3015000000000008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129.19999999999999</v>
      </c>
      <c r="D76" s="36">
        <v>128.75</v>
      </c>
      <c r="E76" s="36">
        <v>127.55000000000001</v>
      </c>
      <c r="F76" s="36">
        <v>125.9</v>
      </c>
      <c r="G76" s="36">
        <v>124.70000000000002</v>
      </c>
      <c r="H76" s="36">
        <v>130.4</v>
      </c>
      <c r="I76" s="36">
        <v>131.6</v>
      </c>
      <c r="J76" s="36">
        <v>133.25</v>
      </c>
      <c r="K76" s="31">
        <v>129.94999999999999</v>
      </c>
      <c r="L76" s="31">
        <v>127.1</v>
      </c>
      <c r="M76" s="31">
        <v>181.39312000000001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353.7</v>
      </c>
      <c r="D77" s="36">
        <v>352.4666666666667</v>
      </c>
      <c r="E77" s="36">
        <v>350.38333333333338</v>
      </c>
      <c r="F77" s="36">
        <v>347.06666666666666</v>
      </c>
      <c r="G77" s="36">
        <v>344.98333333333335</v>
      </c>
      <c r="H77" s="36">
        <v>355.78333333333342</v>
      </c>
      <c r="I77" s="36">
        <v>357.86666666666667</v>
      </c>
      <c r="J77" s="36">
        <v>361.18333333333345</v>
      </c>
      <c r="K77" s="31">
        <v>354.55</v>
      </c>
      <c r="L77" s="31">
        <v>349.15</v>
      </c>
      <c r="M77" s="31">
        <v>28.71594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942.95</v>
      </c>
      <c r="D78" s="36">
        <v>945.19999999999993</v>
      </c>
      <c r="E78" s="36">
        <v>939.09999999999991</v>
      </c>
      <c r="F78" s="36">
        <v>935.25</v>
      </c>
      <c r="G78" s="36">
        <v>929.15</v>
      </c>
      <c r="H78" s="36">
        <v>949.04999999999984</v>
      </c>
      <c r="I78" s="36">
        <v>955.15</v>
      </c>
      <c r="J78" s="36">
        <v>958.99999999999977</v>
      </c>
      <c r="K78" s="31">
        <v>951.3</v>
      </c>
      <c r="L78" s="31">
        <v>941.35</v>
      </c>
      <c r="M78" s="31">
        <v>43.069629999999997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491.5</v>
      </c>
      <c r="D79" s="36">
        <v>487.88333333333338</v>
      </c>
      <c r="E79" s="36">
        <v>482.61666666666679</v>
      </c>
      <c r="F79" s="36">
        <v>473.73333333333341</v>
      </c>
      <c r="G79" s="36">
        <v>468.46666666666681</v>
      </c>
      <c r="H79" s="36">
        <v>496.76666666666677</v>
      </c>
      <c r="I79" s="36">
        <v>502.0333333333333</v>
      </c>
      <c r="J79" s="36">
        <v>510.91666666666674</v>
      </c>
      <c r="K79" s="31">
        <v>493.15</v>
      </c>
      <c r="L79" s="31">
        <v>479</v>
      </c>
      <c r="M79" s="31">
        <v>1.5163899999999999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235.4</v>
      </c>
      <c r="D80" s="36">
        <v>236.1</v>
      </c>
      <c r="E80" s="36">
        <v>232.7</v>
      </c>
      <c r="F80" s="36">
        <v>230</v>
      </c>
      <c r="G80" s="36">
        <v>226.6</v>
      </c>
      <c r="H80" s="36">
        <v>238.79999999999998</v>
      </c>
      <c r="I80" s="36">
        <v>242.20000000000002</v>
      </c>
      <c r="J80" s="36">
        <v>244.89999999999998</v>
      </c>
      <c r="K80" s="31">
        <v>239.5</v>
      </c>
      <c r="L80" s="31">
        <v>233.4</v>
      </c>
      <c r="M80" s="31">
        <v>54.177709999999998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1269.5</v>
      </c>
      <c r="D81" s="36">
        <v>1270.4833333333333</v>
      </c>
      <c r="E81" s="36">
        <v>1253.9666666666667</v>
      </c>
      <c r="F81" s="36">
        <v>1238.4333333333334</v>
      </c>
      <c r="G81" s="36">
        <v>1221.9166666666667</v>
      </c>
      <c r="H81" s="36">
        <v>1286.0166666666667</v>
      </c>
      <c r="I81" s="36">
        <v>1302.5333333333335</v>
      </c>
      <c r="J81" s="36">
        <v>1318.0666666666666</v>
      </c>
      <c r="K81" s="31">
        <v>1287</v>
      </c>
      <c r="L81" s="31">
        <v>1254.95</v>
      </c>
      <c r="M81" s="31">
        <v>0.51278999999999997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549.75</v>
      </c>
      <c r="D82" s="36">
        <v>548.11666666666667</v>
      </c>
      <c r="E82" s="36">
        <v>540.88333333333333</v>
      </c>
      <c r="F82" s="36">
        <v>532.01666666666665</v>
      </c>
      <c r="G82" s="36">
        <v>524.7833333333333</v>
      </c>
      <c r="H82" s="36">
        <v>556.98333333333335</v>
      </c>
      <c r="I82" s="36">
        <v>564.2166666666667</v>
      </c>
      <c r="J82" s="36">
        <v>573.08333333333337</v>
      </c>
      <c r="K82" s="31">
        <v>555.35</v>
      </c>
      <c r="L82" s="31">
        <v>539.25</v>
      </c>
      <c r="M82" s="31">
        <v>18.081440000000001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257.35000000000002</v>
      </c>
      <c r="D83" s="36">
        <v>257.11666666666667</v>
      </c>
      <c r="E83" s="36">
        <v>252.23333333333335</v>
      </c>
      <c r="F83" s="36">
        <v>247.11666666666667</v>
      </c>
      <c r="G83" s="36">
        <v>242.23333333333335</v>
      </c>
      <c r="H83" s="36">
        <v>262.23333333333335</v>
      </c>
      <c r="I83" s="36">
        <v>267.11666666666667</v>
      </c>
      <c r="J83" s="36">
        <v>272.23333333333335</v>
      </c>
      <c r="K83" s="31">
        <v>262</v>
      </c>
      <c r="L83" s="31">
        <v>252</v>
      </c>
      <c r="M83" s="31">
        <v>19.826840000000001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6710.4</v>
      </c>
      <c r="D84" s="36">
        <v>6698.3166666666666</v>
      </c>
      <c r="E84" s="36">
        <v>6620.1333333333332</v>
      </c>
      <c r="F84" s="36">
        <v>6529.8666666666668</v>
      </c>
      <c r="G84" s="36">
        <v>6451.6833333333334</v>
      </c>
      <c r="H84" s="36">
        <v>6788.583333333333</v>
      </c>
      <c r="I84" s="36">
        <v>6866.7666666666655</v>
      </c>
      <c r="J84" s="36">
        <v>6957.0333333333328</v>
      </c>
      <c r="K84" s="31">
        <v>6776.5</v>
      </c>
      <c r="L84" s="31">
        <v>6608.05</v>
      </c>
      <c r="M84" s="31">
        <v>0.13667000000000001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944.25</v>
      </c>
      <c r="D85" s="36">
        <v>940.85</v>
      </c>
      <c r="E85" s="36">
        <v>931.7</v>
      </c>
      <c r="F85" s="36">
        <v>919.15</v>
      </c>
      <c r="G85" s="36">
        <v>910</v>
      </c>
      <c r="H85" s="36">
        <v>953.40000000000009</v>
      </c>
      <c r="I85" s="36">
        <v>962.55</v>
      </c>
      <c r="J85" s="36">
        <v>975.10000000000014</v>
      </c>
      <c r="K85" s="31">
        <v>950</v>
      </c>
      <c r="L85" s="31">
        <v>928.3</v>
      </c>
      <c r="M85" s="31">
        <v>2.76769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1182.7</v>
      </c>
      <c r="D86" s="36">
        <v>1184.0000000000002</v>
      </c>
      <c r="E86" s="36">
        <v>1165.3500000000004</v>
      </c>
      <c r="F86" s="36">
        <v>1148.0000000000002</v>
      </c>
      <c r="G86" s="36">
        <v>1129.3500000000004</v>
      </c>
      <c r="H86" s="36">
        <v>1201.3500000000004</v>
      </c>
      <c r="I86" s="36">
        <v>1220.0000000000005</v>
      </c>
      <c r="J86" s="36">
        <v>1237.3500000000004</v>
      </c>
      <c r="K86" s="31">
        <v>1202.6500000000001</v>
      </c>
      <c r="L86" s="31">
        <v>1166.6500000000001</v>
      </c>
      <c r="M86" s="31">
        <v>0.48813000000000001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416.4</v>
      </c>
      <c r="D87" s="36">
        <v>416.7166666666667</v>
      </c>
      <c r="E87" s="36">
        <v>414.68333333333339</v>
      </c>
      <c r="F87" s="36">
        <v>412.9666666666667</v>
      </c>
      <c r="G87" s="36">
        <v>410.93333333333339</v>
      </c>
      <c r="H87" s="36">
        <v>418.43333333333339</v>
      </c>
      <c r="I87" s="36">
        <v>420.4666666666667</v>
      </c>
      <c r="J87" s="36">
        <v>422.18333333333339</v>
      </c>
      <c r="K87" s="31">
        <v>418.75</v>
      </c>
      <c r="L87" s="31">
        <v>415</v>
      </c>
      <c r="M87" s="31">
        <v>0.98441000000000001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20232.25</v>
      </c>
      <c r="D88" s="36">
        <v>20155.349999999999</v>
      </c>
      <c r="E88" s="36">
        <v>20024.749999999996</v>
      </c>
      <c r="F88" s="36">
        <v>19817.249999999996</v>
      </c>
      <c r="G88" s="36">
        <v>19686.649999999994</v>
      </c>
      <c r="H88" s="36">
        <v>20362.849999999999</v>
      </c>
      <c r="I88" s="36">
        <v>20493.450000000004</v>
      </c>
      <c r="J88" s="36">
        <v>20700.95</v>
      </c>
      <c r="K88" s="31">
        <v>20285.95</v>
      </c>
      <c r="L88" s="31">
        <v>19947.849999999999</v>
      </c>
      <c r="M88" s="31">
        <v>0.12124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614.6</v>
      </c>
      <c r="D89" s="36">
        <v>617.0333333333333</v>
      </c>
      <c r="E89" s="36">
        <v>606.06666666666661</v>
      </c>
      <c r="F89" s="36">
        <v>597.5333333333333</v>
      </c>
      <c r="G89" s="36">
        <v>586.56666666666661</v>
      </c>
      <c r="H89" s="36">
        <v>625.56666666666661</v>
      </c>
      <c r="I89" s="36">
        <v>636.5333333333333</v>
      </c>
      <c r="J89" s="36">
        <v>645.06666666666661</v>
      </c>
      <c r="K89" s="31">
        <v>628</v>
      </c>
      <c r="L89" s="31">
        <v>608.5</v>
      </c>
      <c r="M89" s="31">
        <v>1.00221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16.95</v>
      </c>
      <c r="D90" s="36">
        <v>17.066666666666666</v>
      </c>
      <c r="E90" s="36">
        <v>16.683333333333334</v>
      </c>
      <c r="F90" s="36">
        <v>16.416666666666668</v>
      </c>
      <c r="G90" s="36">
        <v>16.033333333333335</v>
      </c>
      <c r="H90" s="36">
        <v>17.333333333333332</v>
      </c>
      <c r="I90" s="36">
        <v>17.716666666666665</v>
      </c>
      <c r="J90" s="36">
        <v>17.983333333333331</v>
      </c>
      <c r="K90" s="31">
        <v>17.45</v>
      </c>
      <c r="L90" s="31">
        <v>16.8</v>
      </c>
      <c r="M90" s="31">
        <v>81.033519999999996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4602.45</v>
      </c>
      <c r="D91" s="36">
        <v>4593.3833333333341</v>
      </c>
      <c r="E91" s="36">
        <v>4570.7666666666682</v>
      </c>
      <c r="F91" s="36">
        <v>4539.0833333333339</v>
      </c>
      <c r="G91" s="36">
        <v>4516.4666666666681</v>
      </c>
      <c r="H91" s="36">
        <v>4625.0666666666684</v>
      </c>
      <c r="I91" s="36">
        <v>4647.6833333333352</v>
      </c>
      <c r="J91" s="36">
        <v>4679.3666666666686</v>
      </c>
      <c r="K91" s="31">
        <v>4616</v>
      </c>
      <c r="L91" s="31">
        <v>4561.7</v>
      </c>
      <c r="M91" s="31">
        <v>2.2888099999999998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1537.6</v>
      </c>
      <c r="D92" s="36">
        <v>1519.5333333333335</v>
      </c>
      <c r="E92" s="36">
        <v>1491.0666666666671</v>
      </c>
      <c r="F92" s="36">
        <v>1444.5333333333335</v>
      </c>
      <c r="G92" s="36">
        <v>1416.0666666666671</v>
      </c>
      <c r="H92" s="36">
        <v>1566.0666666666671</v>
      </c>
      <c r="I92" s="36">
        <v>1594.5333333333338</v>
      </c>
      <c r="J92" s="36">
        <v>1641.0666666666671</v>
      </c>
      <c r="K92" s="31">
        <v>1548</v>
      </c>
      <c r="L92" s="31">
        <v>1473</v>
      </c>
      <c r="M92" s="31">
        <v>14.227220000000001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2003.25</v>
      </c>
      <c r="D93" s="36">
        <v>2006.25</v>
      </c>
      <c r="E93" s="36">
        <v>1987.55</v>
      </c>
      <c r="F93" s="36">
        <v>1971.85</v>
      </c>
      <c r="G93" s="36">
        <v>1953.1499999999999</v>
      </c>
      <c r="H93" s="36">
        <v>2021.95</v>
      </c>
      <c r="I93" s="36">
        <v>2040.6499999999999</v>
      </c>
      <c r="J93" s="36">
        <v>2056.3500000000004</v>
      </c>
      <c r="K93" s="31">
        <v>2024.95</v>
      </c>
      <c r="L93" s="31">
        <v>1990.55</v>
      </c>
      <c r="M93" s="31">
        <v>1.3369800000000001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297.14999999999998</v>
      </c>
      <c r="D94" s="36">
        <v>296.09999999999997</v>
      </c>
      <c r="E94" s="36">
        <v>293.09999999999991</v>
      </c>
      <c r="F94" s="36">
        <v>289.04999999999995</v>
      </c>
      <c r="G94" s="36">
        <v>286.0499999999999</v>
      </c>
      <c r="H94" s="36">
        <v>300.14999999999992</v>
      </c>
      <c r="I94" s="36">
        <v>303.15000000000003</v>
      </c>
      <c r="J94" s="36">
        <v>307.19999999999993</v>
      </c>
      <c r="K94" s="31">
        <v>299.10000000000002</v>
      </c>
      <c r="L94" s="31">
        <v>292.05</v>
      </c>
      <c r="M94" s="31">
        <v>16.453530000000001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765.1</v>
      </c>
      <c r="D95" s="36">
        <v>763.46666666666658</v>
      </c>
      <c r="E95" s="36">
        <v>757.43333333333317</v>
      </c>
      <c r="F95" s="36">
        <v>749.76666666666654</v>
      </c>
      <c r="G95" s="36">
        <v>743.73333333333312</v>
      </c>
      <c r="H95" s="36">
        <v>771.13333333333321</v>
      </c>
      <c r="I95" s="36">
        <v>777.16666666666674</v>
      </c>
      <c r="J95" s="36">
        <v>784.83333333333326</v>
      </c>
      <c r="K95" s="31">
        <v>769.5</v>
      </c>
      <c r="L95" s="31">
        <v>755.8</v>
      </c>
      <c r="M95" s="31">
        <v>11.703569999999999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373.95</v>
      </c>
      <c r="D96" s="36">
        <v>372.33333333333331</v>
      </c>
      <c r="E96" s="36">
        <v>368.71666666666664</v>
      </c>
      <c r="F96" s="36">
        <v>363.48333333333335</v>
      </c>
      <c r="G96" s="36">
        <v>359.86666666666667</v>
      </c>
      <c r="H96" s="36">
        <v>377.56666666666661</v>
      </c>
      <c r="I96" s="36">
        <v>381.18333333333328</v>
      </c>
      <c r="J96" s="36">
        <v>386.41666666666657</v>
      </c>
      <c r="K96" s="31">
        <v>375.95</v>
      </c>
      <c r="L96" s="31">
        <v>367.1</v>
      </c>
      <c r="M96" s="31">
        <v>48.285339999999998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749.7</v>
      </c>
      <c r="D97" s="36">
        <v>751.13333333333333</v>
      </c>
      <c r="E97" s="36">
        <v>742.91666666666663</v>
      </c>
      <c r="F97" s="36">
        <v>736.13333333333333</v>
      </c>
      <c r="G97" s="36">
        <v>727.91666666666663</v>
      </c>
      <c r="H97" s="36">
        <v>757.91666666666663</v>
      </c>
      <c r="I97" s="36">
        <v>766.13333333333333</v>
      </c>
      <c r="J97" s="36">
        <v>772.91666666666663</v>
      </c>
      <c r="K97" s="31">
        <v>759.35</v>
      </c>
      <c r="L97" s="31">
        <v>744.35</v>
      </c>
      <c r="M97" s="31">
        <v>1.51491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1140.8499999999999</v>
      </c>
      <c r="D98" s="36">
        <v>1147.3500000000001</v>
      </c>
      <c r="E98" s="36">
        <v>1128.7000000000003</v>
      </c>
      <c r="F98" s="36">
        <v>1116.5500000000002</v>
      </c>
      <c r="G98" s="36">
        <v>1097.9000000000003</v>
      </c>
      <c r="H98" s="36">
        <v>1159.5000000000002</v>
      </c>
      <c r="I98" s="36">
        <v>1178.1500000000003</v>
      </c>
      <c r="J98" s="36">
        <v>1190.3000000000002</v>
      </c>
      <c r="K98" s="31">
        <v>1166</v>
      </c>
      <c r="L98" s="31">
        <v>1135.2</v>
      </c>
      <c r="M98" s="31">
        <v>0.71721000000000001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144.65</v>
      </c>
      <c r="D99" s="36">
        <v>144.21666666666667</v>
      </c>
      <c r="E99" s="36">
        <v>143.43333333333334</v>
      </c>
      <c r="F99" s="36">
        <v>142.21666666666667</v>
      </c>
      <c r="G99" s="36">
        <v>141.43333333333334</v>
      </c>
      <c r="H99" s="36">
        <v>145.43333333333334</v>
      </c>
      <c r="I99" s="36">
        <v>146.2166666666667</v>
      </c>
      <c r="J99" s="36">
        <v>147.43333333333334</v>
      </c>
      <c r="K99" s="31">
        <v>145</v>
      </c>
      <c r="L99" s="31">
        <v>143</v>
      </c>
      <c r="M99" s="31">
        <v>6.1794099999999998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660.15</v>
      </c>
      <c r="D100" s="36">
        <v>659.61666666666667</v>
      </c>
      <c r="E100" s="36">
        <v>647.48333333333335</v>
      </c>
      <c r="F100" s="36">
        <v>634.81666666666672</v>
      </c>
      <c r="G100" s="36">
        <v>622.68333333333339</v>
      </c>
      <c r="H100" s="36">
        <v>672.2833333333333</v>
      </c>
      <c r="I100" s="36">
        <v>684.41666666666674</v>
      </c>
      <c r="J100" s="36">
        <v>697.08333333333326</v>
      </c>
      <c r="K100" s="31">
        <v>671.75</v>
      </c>
      <c r="L100" s="31">
        <v>646.95000000000005</v>
      </c>
      <c r="M100" s="31">
        <v>3.0664400000000001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2184.15</v>
      </c>
      <c r="D101" s="36">
        <v>2190.3000000000002</v>
      </c>
      <c r="E101" s="36">
        <v>2170.4000000000005</v>
      </c>
      <c r="F101" s="36">
        <v>2156.6500000000005</v>
      </c>
      <c r="G101" s="36">
        <v>2136.7500000000009</v>
      </c>
      <c r="H101" s="36">
        <v>2204.0500000000002</v>
      </c>
      <c r="I101" s="36">
        <v>2223.9499999999998</v>
      </c>
      <c r="J101" s="36">
        <v>2237.6999999999998</v>
      </c>
      <c r="K101" s="31">
        <v>2210.1999999999998</v>
      </c>
      <c r="L101" s="31">
        <v>2176.5500000000002</v>
      </c>
      <c r="M101" s="31">
        <v>2.7678799999999999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47</v>
      </c>
      <c r="D102" s="36">
        <v>46.833333333333336</v>
      </c>
      <c r="E102" s="36">
        <v>46.266666666666673</v>
      </c>
      <c r="F102" s="36">
        <v>45.533333333333339</v>
      </c>
      <c r="G102" s="36">
        <v>44.966666666666676</v>
      </c>
      <c r="H102" s="36">
        <v>47.56666666666667</v>
      </c>
      <c r="I102" s="36">
        <v>48.133333333333333</v>
      </c>
      <c r="J102" s="36">
        <v>48.866666666666667</v>
      </c>
      <c r="K102" s="31">
        <v>47.4</v>
      </c>
      <c r="L102" s="31">
        <v>46.1</v>
      </c>
      <c r="M102" s="31">
        <v>174.91596999999999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1339.5</v>
      </c>
      <c r="D103" s="36">
        <v>1339.1833333333334</v>
      </c>
      <c r="E103" s="36">
        <v>1328.3666666666668</v>
      </c>
      <c r="F103" s="36">
        <v>1317.2333333333333</v>
      </c>
      <c r="G103" s="36">
        <v>1306.4166666666667</v>
      </c>
      <c r="H103" s="36">
        <v>1350.3166666666668</v>
      </c>
      <c r="I103" s="36">
        <v>1361.1333333333334</v>
      </c>
      <c r="J103" s="36">
        <v>1372.2666666666669</v>
      </c>
      <c r="K103" s="31">
        <v>1350</v>
      </c>
      <c r="L103" s="31">
        <v>1328.05</v>
      </c>
      <c r="M103" s="31">
        <v>7.2858799999999997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639.15</v>
      </c>
      <c r="D104" s="36">
        <v>637.66666666666663</v>
      </c>
      <c r="E104" s="36">
        <v>631.2833333333333</v>
      </c>
      <c r="F104" s="36">
        <v>623.41666666666663</v>
      </c>
      <c r="G104" s="36">
        <v>617.0333333333333</v>
      </c>
      <c r="H104" s="36">
        <v>645.5333333333333</v>
      </c>
      <c r="I104" s="36">
        <v>651.91666666666674</v>
      </c>
      <c r="J104" s="36">
        <v>659.7833333333333</v>
      </c>
      <c r="K104" s="31">
        <v>644.04999999999995</v>
      </c>
      <c r="L104" s="31">
        <v>629.79999999999995</v>
      </c>
      <c r="M104" s="31">
        <v>0.56459999999999999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1157.75</v>
      </c>
      <c r="D105" s="36">
        <v>1161.05</v>
      </c>
      <c r="E105" s="36">
        <v>1137.6999999999998</v>
      </c>
      <c r="F105" s="36">
        <v>1117.6499999999999</v>
      </c>
      <c r="G105" s="36">
        <v>1094.2999999999997</v>
      </c>
      <c r="H105" s="36">
        <v>1181.0999999999999</v>
      </c>
      <c r="I105" s="36">
        <v>1204.4499999999998</v>
      </c>
      <c r="J105" s="36">
        <v>1224.5</v>
      </c>
      <c r="K105" s="31">
        <v>1184.4000000000001</v>
      </c>
      <c r="L105" s="31">
        <v>1141</v>
      </c>
      <c r="M105" s="31">
        <v>4.47546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9091.4500000000007</v>
      </c>
      <c r="D106" s="36">
        <v>9121.15</v>
      </c>
      <c r="E106" s="36">
        <v>8990.2999999999993</v>
      </c>
      <c r="F106" s="36">
        <v>8889.15</v>
      </c>
      <c r="G106" s="36">
        <v>8758.2999999999993</v>
      </c>
      <c r="H106" s="36">
        <v>9222.2999999999993</v>
      </c>
      <c r="I106" s="36">
        <v>9353.1500000000015</v>
      </c>
      <c r="J106" s="36">
        <v>9454.2999999999993</v>
      </c>
      <c r="K106" s="31">
        <v>9252</v>
      </c>
      <c r="L106" s="31">
        <v>9020</v>
      </c>
      <c r="M106" s="31">
        <v>0.17510000000000001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90.15</v>
      </c>
      <c r="D107" s="36">
        <v>90.416666666666671</v>
      </c>
      <c r="E107" s="36">
        <v>89.183333333333337</v>
      </c>
      <c r="F107" s="36">
        <v>88.216666666666669</v>
      </c>
      <c r="G107" s="36">
        <v>86.983333333333334</v>
      </c>
      <c r="H107" s="36">
        <v>91.38333333333334</v>
      </c>
      <c r="I107" s="36">
        <v>92.61666666666666</v>
      </c>
      <c r="J107" s="36">
        <v>93.583333333333343</v>
      </c>
      <c r="K107" s="31">
        <v>91.65</v>
      </c>
      <c r="L107" s="31">
        <v>89.45</v>
      </c>
      <c r="M107" s="31">
        <v>33.352130000000002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380.4</v>
      </c>
      <c r="D108" s="36">
        <v>380.26666666666665</v>
      </c>
      <c r="E108" s="36">
        <v>371.13333333333333</v>
      </c>
      <c r="F108" s="36">
        <v>361.86666666666667</v>
      </c>
      <c r="G108" s="36">
        <v>352.73333333333335</v>
      </c>
      <c r="H108" s="36">
        <v>389.5333333333333</v>
      </c>
      <c r="I108" s="36">
        <v>398.66666666666663</v>
      </c>
      <c r="J108" s="36">
        <v>407.93333333333328</v>
      </c>
      <c r="K108" s="31">
        <v>389.4</v>
      </c>
      <c r="L108" s="31">
        <v>371</v>
      </c>
      <c r="M108" s="31">
        <v>33.271599999999999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581.29999999999995</v>
      </c>
      <c r="D109" s="36">
        <v>582.56666666666661</v>
      </c>
      <c r="E109" s="36">
        <v>577.73333333333323</v>
      </c>
      <c r="F109" s="36">
        <v>574.16666666666663</v>
      </c>
      <c r="G109" s="36">
        <v>569.33333333333326</v>
      </c>
      <c r="H109" s="36">
        <v>586.13333333333321</v>
      </c>
      <c r="I109" s="36">
        <v>590.9666666666667</v>
      </c>
      <c r="J109" s="36">
        <v>594.53333333333319</v>
      </c>
      <c r="K109" s="31">
        <v>587.4</v>
      </c>
      <c r="L109" s="31">
        <v>579</v>
      </c>
      <c r="M109" s="31">
        <v>0.58901000000000003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295.60000000000002</v>
      </c>
      <c r="D110" s="36">
        <v>294.06666666666666</v>
      </c>
      <c r="E110" s="36">
        <v>291.63333333333333</v>
      </c>
      <c r="F110" s="36">
        <v>287.66666666666669</v>
      </c>
      <c r="G110" s="36">
        <v>285.23333333333335</v>
      </c>
      <c r="H110" s="36">
        <v>298.0333333333333</v>
      </c>
      <c r="I110" s="36">
        <v>300.46666666666658</v>
      </c>
      <c r="J110" s="36">
        <v>304.43333333333328</v>
      </c>
      <c r="K110" s="31">
        <v>296.5</v>
      </c>
      <c r="L110" s="31">
        <v>290.10000000000002</v>
      </c>
      <c r="M110" s="31">
        <v>16.94556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464.65</v>
      </c>
      <c r="D111" s="36">
        <v>467.7166666666667</v>
      </c>
      <c r="E111" s="36">
        <v>459.58333333333337</v>
      </c>
      <c r="F111" s="36">
        <v>454.51666666666665</v>
      </c>
      <c r="G111" s="36">
        <v>446.38333333333333</v>
      </c>
      <c r="H111" s="36">
        <v>472.78333333333342</v>
      </c>
      <c r="I111" s="36">
        <v>480.91666666666674</v>
      </c>
      <c r="J111" s="36">
        <v>485.98333333333346</v>
      </c>
      <c r="K111" s="31">
        <v>475.85</v>
      </c>
      <c r="L111" s="31">
        <v>462.65</v>
      </c>
      <c r="M111" s="31">
        <v>0.54474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1113.6500000000001</v>
      </c>
      <c r="D112" s="36">
        <v>1113.9666666666667</v>
      </c>
      <c r="E112" s="36">
        <v>1095.4333333333334</v>
      </c>
      <c r="F112" s="36">
        <v>1077.2166666666667</v>
      </c>
      <c r="G112" s="36">
        <v>1058.6833333333334</v>
      </c>
      <c r="H112" s="36">
        <v>1132.1833333333334</v>
      </c>
      <c r="I112" s="36">
        <v>1150.7166666666667</v>
      </c>
      <c r="J112" s="36">
        <v>1168.9333333333334</v>
      </c>
      <c r="K112" s="31">
        <v>1132.5</v>
      </c>
      <c r="L112" s="31">
        <v>1095.75</v>
      </c>
      <c r="M112" s="31">
        <v>0.45301000000000002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1197.3</v>
      </c>
      <c r="D113" s="36">
        <v>1202.4666666666667</v>
      </c>
      <c r="E113" s="36">
        <v>1188.1833333333334</v>
      </c>
      <c r="F113" s="36">
        <v>1179.0666666666666</v>
      </c>
      <c r="G113" s="36">
        <v>1164.7833333333333</v>
      </c>
      <c r="H113" s="36">
        <v>1211.5833333333335</v>
      </c>
      <c r="I113" s="36">
        <v>1225.8666666666668</v>
      </c>
      <c r="J113" s="36">
        <v>1234.9833333333336</v>
      </c>
      <c r="K113" s="31">
        <v>1216.75</v>
      </c>
      <c r="L113" s="31">
        <v>1193.3499999999999</v>
      </c>
      <c r="M113" s="31">
        <v>25.329260000000001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466.2</v>
      </c>
      <c r="D114" s="36">
        <v>471.31666666666666</v>
      </c>
      <c r="E114" s="36">
        <v>458.63333333333333</v>
      </c>
      <c r="F114" s="36">
        <v>451.06666666666666</v>
      </c>
      <c r="G114" s="36">
        <v>438.38333333333333</v>
      </c>
      <c r="H114" s="36">
        <v>478.88333333333333</v>
      </c>
      <c r="I114" s="36">
        <v>491.56666666666661</v>
      </c>
      <c r="J114" s="36">
        <v>499.13333333333333</v>
      </c>
      <c r="K114" s="31">
        <v>484</v>
      </c>
      <c r="L114" s="31">
        <v>463.75</v>
      </c>
      <c r="M114" s="31">
        <v>13.07268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1223.3</v>
      </c>
      <c r="D115" s="36">
        <v>1212.6500000000001</v>
      </c>
      <c r="E115" s="36">
        <v>1200.3000000000002</v>
      </c>
      <c r="F115" s="36">
        <v>1177.3000000000002</v>
      </c>
      <c r="G115" s="36">
        <v>1164.9500000000003</v>
      </c>
      <c r="H115" s="36">
        <v>1235.6500000000001</v>
      </c>
      <c r="I115" s="36">
        <v>1248</v>
      </c>
      <c r="J115" s="36">
        <v>1271</v>
      </c>
      <c r="K115" s="31">
        <v>1225</v>
      </c>
      <c r="L115" s="31">
        <v>1189.6500000000001</v>
      </c>
      <c r="M115" s="31">
        <v>21.576830000000001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138.4</v>
      </c>
      <c r="D116" s="36">
        <v>138.46666666666667</v>
      </c>
      <c r="E116" s="36">
        <v>137.53333333333333</v>
      </c>
      <c r="F116" s="36">
        <v>136.66666666666666</v>
      </c>
      <c r="G116" s="36">
        <v>135.73333333333332</v>
      </c>
      <c r="H116" s="36">
        <v>139.33333333333334</v>
      </c>
      <c r="I116" s="36">
        <v>140.26666666666668</v>
      </c>
      <c r="J116" s="36">
        <v>141.13333333333335</v>
      </c>
      <c r="K116" s="31">
        <v>139.4</v>
      </c>
      <c r="L116" s="31">
        <v>137.6</v>
      </c>
      <c r="M116" s="31">
        <v>22.954699999999999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1370.65</v>
      </c>
      <c r="D117" s="36">
        <v>1369.9333333333334</v>
      </c>
      <c r="E117" s="36">
        <v>1361.7166666666667</v>
      </c>
      <c r="F117" s="36">
        <v>1352.7833333333333</v>
      </c>
      <c r="G117" s="36">
        <v>1344.5666666666666</v>
      </c>
      <c r="H117" s="36">
        <v>1378.8666666666668</v>
      </c>
      <c r="I117" s="36">
        <v>1387.0833333333335</v>
      </c>
      <c r="J117" s="36">
        <v>1396.0166666666669</v>
      </c>
      <c r="K117" s="31">
        <v>1378.15</v>
      </c>
      <c r="L117" s="31">
        <v>1361</v>
      </c>
      <c r="M117" s="31">
        <v>0.40211999999999998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314.8</v>
      </c>
      <c r="D118" s="36">
        <v>313.11666666666667</v>
      </c>
      <c r="E118" s="36">
        <v>310.53333333333336</v>
      </c>
      <c r="F118" s="36">
        <v>306.26666666666671</v>
      </c>
      <c r="G118" s="36">
        <v>303.68333333333339</v>
      </c>
      <c r="H118" s="36">
        <v>317.38333333333333</v>
      </c>
      <c r="I118" s="36">
        <v>319.96666666666658</v>
      </c>
      <c r="J118" s="36">
        <v>324.23333333333329</v>
      </c>
      <c r="K118" s="31">
        <v>315.7</v>
      </c>
      <c r="L118" s="31">
        <v>308.85000000000002</v>
      </c>
      <c r="M118" s="31">
        <v>89.775270000000006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1023.35</v>
      </c>
      <c r="D119" s="36">
        <v>1025.4333333333334</v>
      </c>
      <c r="E119" s="36">
        <v>1014.9666666666667</v>
      </c>
      <c r="F119" s="36">
        <v>1006.5833333333333</v>
      </c>
      <c r="G119" s="36">
        <v>996.11666666666656</v>
      </c>
      <c r="H119" s="36">
        <v>1033.8166666666668</v>
      </c>
      <c r="I119" s="36">
        <v>1044.2833333333335</v>
      </c>
      <c r="J119" s="36">
        <v>1052.666666666667</v>
      </c>
      <c r="K119" s="31">
        <v>1035.9000000000001</v>
      </c>
      <c r="L119" s="31">
        <v>1017.05</v>
      </c>
      <c r="M119" s="31">
        <v>6.9579199999999997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5108.8</v>
      </c>
      <c r="D120" s="36">
        <v>5146.3666666666659</v>
      </c>
      <c r="E120" s="36">
        <v>5012.7333333333318</v>
      </c>
      <c r="F120" s="36">
        <v>4916.6666666666661</v>
      </c>
      <c r="G120" s="36">
        <v>4783.0333333333319</v>
      </c>
      <c r="H120" s="36">
        <v>5242.4333333333316</v>
      </c>
      <c r="I120" s="36">
        <v>5376.0666666666648</v>
      </c>
      <c r="J120" s="36">
        <v>5472.1333333333314</v>
      </c>
      <c r="K120" s="31">
        <v>5280</v>
      </c>
      <c r="L120" s="31">
        <v>5050.3</v>
      </c>
      <c r="M120" s="31">
        <v>10.465400000000001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2088.5</v>
      </c>
      <c r="D121" s="36">
        <v>2076.2333333333331</v>
      </c>
      <c r="E121" s="36">
        <v>2047.8166666666662</v>
      </c>
      <c r="F121" s="36">
        <v>2007.133333333333</v>
      </c>
      <c r="G121" s="36">
        <v>1978.716666666666</v>
      </c>
      <c r="H121" s="36">
        <v>2116.9166666666661</v>
      </c>
      <c r="I121" s="36">
        <v>2145.333333333333</v>
      </c>
      <c r="J121" s="36">
        <v>2186.0166666666664</v>
      </c>
      <c r="K121" s="31">
        <v>2104.65</v>
      </c>
      <c r="L121" s="31">
        <v>2035.55</v>
      </c>
      <c r="M121" s="31">
        <v>4.6702899999999996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2539.1</v>
      </c>
      <c r="D122" s="36">
        <v>2553.5833333333335</v>
      </c>
      <c r="E122" s="36">
        <v>2513.5166666666669</v>
      </c>
      <c r="F122" s="36">
        <v>2487.9333333333334</v>
      </c>
      <c r="G122" s="36">
        <v>2447.8666666666668</v>
      </c>
      <c r="H122" s="36">
        <v>2579.166666666667</v>
      </c>
      <c r="I122" s="36">
        <v>2619.2333333333336</v>
      </c>
      <c r="J122" s="36">
        <v>2644.8166666666671</v>
      </c>
      <c r="K122" s="31">
        <v>2593.65</v>
      </c>
      <c r="L122" s="31">
        <v>2528</v>
      </c>
      <c r="M122" s="31">
        <v>0.83892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713.45</v>
      </c>
      <c r="D123" s="36">
        <v>711.58333333333337</v>
      </c>
      <c r="E123" s="36">
        <v>708.2166666666667</v>
      </c>
      <c r="F123" s="36">
        <v>702.98333333333335</v>
      </c>
      <c r="G123" s="36">
        <v>699.61666666666667</v>
      </c>
      <c r="H123" s="36">
        <v>716.81666666666672</v>
      </c>
      <c r="I123" s="36">
        <v>720.18333333333328</v>
      </c>
      <c r="J123" s="36">
        <v>725.41666666666674</v>
      </c>
      <c r="K123" s="31">
        <v>714.95</v>
      </c>
      <c r="L123" s="31">
        <v>706.35</v>
      </c>
      <c r="M123" s="31">
        <v>16.51315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1160.05</v>
      </c>
      <c r="D124" s="36">
        <v>1153.3833333333332</v>
      </c>
      <c r="E124" s="36">
        <v>1144.7166666666665</v>
      </c>
      <c r="F124" s="36">
        <v>1129.3833333333332</v>
      </c>
      <c r="G124" s="36">
        <v>1120.7166666666665</v>
      </c>
      <c r="H124" s="36">
        <v>1168.7166666666665</v>
      </c>
      <c r="I124" s="36">
        <v>1177.3833333333334</v>
      </c>
      <c r="J124" s="36">
        <v>1192.7166666666665</v>
      </c>
      <c r="K124" s="31">
        <v>1162.05</v>
      </c>
      <c r="L124" s="31">
        <v>1138.05</v>
      </c>
      <c r="M124" s="31">
        <v>3.0671900000000001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4520.45</v>
      </c>
      <c r="D125" s="36">
        <v>4526.05</v>
      </c>
      <c r="E125" s="36">
        <v>4454.4000000000005</v>
      </c>
      <c r="F125" s="36">
        <v>4388.3500000000004</v>
      </c>
      <c r="G125" s="36">
        <v>4316.7000000000007</v>
      </c>
      <c r="H125" s="36">
        <v>4592.1000000000004</v>
      </c>
      <c r="I125" s="36">
        <v>4663.75</v>
      </c>
      <c r="J125" s="36">
        <v>4729.8</v>
      </c>
      <c r="K125" s="31">
        <v>4597.7</v>
      </c>
      <c r="L125" s="31">
        <v>4460</v>
      </c>
      <c r="M125" s="31">
        <v>0.91466000000000003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1384.25</v>
      </c>
      <c r="D126" s="36">
        <v>1381.1333333333332</v>
      </c>
      <c r="E126" s="36">
        <v>1369.4666666666665</v>
      </c>
      <c r="F126" s="36">
        <v>1354.6833333333332</v>
      </c>
      <c r="G126" s="36">
        <v>1343.0166666666664</v>
      </c>
      <c r="H126" s="36">
        <v>1395.9166666666665</v>
      </c>
      <c r="I126" s="36">
        <v>1407.5833333333335</v>
      </c>
      <c r="J126" s="36">
        <v>1422.3666666666666</v>
      </c>
      <c r="K126" s="31">
        <v>1392.8</v>
      </c>
      <c r="L126" s="31">
        <v>1366.35</v>
      </c>
      <c r="M126" s="31">
        <v>0.77444000000000002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4141.5</v>
      </c>
      <c r="D127" s="36">
        <v>4118.9666666666662</v>
      </c>
      <c r="E127" s="36">
        <v>4037.9333333333325</v>
      </c>
      <c r="F127" s="36">
        <v>3934.3666666666663</v>
      </c>
      <c r="G127" s="36">
        <v>3853.3333333333326</v>
      </c>
      <c r="H127" s="36">
        <v>4222.5333333333328</v>
      </c>
      <c r="I127" s="36">
        <v>4303.5666666666675</v>
      </c>
      <c r="J127" s="36">
        <v>4407.1333333333323</v>
      </c>
      <c r="K127" s="31">
        <v>4200</v>
      </c>
      <c r="L127" s="31">
        <v>4015.4</v>
      </c>
      <c r="M127" s="31">
        <v>1.8389599999999999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295.05</v>
      </c>
      <c r="D128" s="36">
        <v>295.68333333333334</v>
      </c>
      <c r="E128" s="36">
        <v>293.01666666666665</v>
      </c>
      <c r="F128" s="36">
        <v>290.98333333333329</v>
      </c>
      <c r="G128" s="36">
        <v>288.31666666666661</v>
      </c>
      <c r="H128" s="36">
        <v>297.7166666666667</v>
      </c>
      <c r="I128" s="36">
        <v>300.38333333333333</v>
      </c>
      <c r="J128" s="36">
        <v>302.41666666666674</v>
      </c>
      <c r="K128" s="31">
        <v>298.35000000000002</v>
      </c>
      <c r="L128" s="31">
        <v>293.64999999999998</v>
      </c>
      <c r="M128" s="31">
        <v>14.64917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365.35</v>
      </c>
      <c r="D129" s="36">
        <v>364.2</v>
      </c>
      <c r="E129" s="36">
        <v>361.4</v>
      </c>
      <c r="F129" s="36">
        <v>357.45</v>
      </c>
      <c r="G129" s="36">
        <v>354.65</v>
      </c>
      <c r="H129" s="36">
        <v>368.15</v>
      </c>
      <c r="I129" s="36">
        <v>370.95000000000005</v>
      </c>
      <c r="J129" s="36">
        <v>374.9</v>
      </c>
      <c r="K129" s="31">
        <v>367</v>
      </c>
      <c r="L129" s="31">
        <v>360.25</v>
      </c>
      <c r="M129" s="31">
        <v>1.5661700000000001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1706.55</v>
      </c>
      <c r="D130" s="36">
        <v>1706.3333333333333</v>
      </c>
      <c r="E130" s="36">
        <v>1695.6666666666665</v>
      </c>
      <c r="F130" s="36">
        <v>1684.7833333333333</v>
      </c>
      <c r="G130" s="36">
        <v>1674.1166666666666</v>
      </c>
      <c r="H130" s="36">
        <v>1717.2166666666665</v>
      </c>
      <c r="I130" s="36">
        <v>1727.883333333333</v>
      </c>
      <c r="J130" s="36">
        <v>1738.7666666666664</v>
      </c>
      <c r="K130" s="31">
        <v>1717</v>
      </c>
      <c r="L130" s="31">
        <v>1695.45</v>
      </c>
      <c r="M130" s="31">
        <v>2.8713799999999998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1763.2</v>
      </c>
      <c r="D131" s="36">
        <v>1737.8166666666666</v>
      </c>
      <c r="E131" s="36">
        <v>1702.0833333333333</v>
      </c>
      <c r="F131" s="36">
        <v>1640.9666666666667</v>
      </c>
      <c r="G131" s="36">
        <v>1605.2333333333333</v>
      </c>
      <c r="H131" s="36">
        <v>1798.9333333333332</v>
      </c>
      <c r="I131" s="36">
        <v>1834.6666666666667</v>
      </c>
      <c r="J131" s="36">
        <v>1895.7833333333331</v>
      </c>
      <c r="K131" s="31">
        <v>1773.55</v>
      </c>
      <c r="L131" s="31">
        <v>1676.7</v>
      </c>
      <c r="M131" s="31">
        <v>8.1465399999999999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525.65</v>
      </c>
      <c r="D132" s="36">
        <v>524.83333333333337</v>
      </c>
      <c r="E132" s="36">
        <v>521.31666666666672</v>
      </c>
      <c r="F132" s="36">
        <v>516.98333333333335</v>
      </c>
      <c r="G132" s="36">
        <v>513.4666666666667</v>
      </c>
      <c r="H132" s="36">
        <v>529.16666666666674</v>
      </c>
      <c r="I132" s="36">
        <v>532.68333333333339</v>
      </c>
      <c r="J132" s="36">
        <v>537.01666666666677</v>
      </c>
      <c r="K132" s="31">
        <v>528.35</v>
      </c>
      <c r="L132" s="31">
        <v>520.5</v>
      </c>
      <c r="M132" s="31">
        <v>40.935119999999998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2208</v>
      </c>
      <c r="D133" s="36">
        <v>2210.65</v>
      </c>
      <c r="E133" s="36">
        <v>2185.4</v>
      </c>
      <c r="F133" s="36">
        <v>2162.8000000000002</v>
      </c>
      <c r="G133" s="36">
        <v>2137.5500000000002</v>
      </c>
      <c r="H133" s="36">
        <v>2233.25</v>
      </c>
      <c r="I133" s="36">
        <v>2258.5</v>
      </c>
      <c r="J133" s="36">
        <v>2281.1</v>
      </c>
      <c r="K133" s="31">
        <v>2235.9</v>
      </c>
      <c r="L133" s="31">
        <v>2188.0500000000002</v>
      </c>
      <c r="M133" s="31">
        <v>2.8444699999999998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2058.35</v>
      </c>
      <c r="D134" s="36">
        <v>2064.7833333333333</v>
      </c>
      <c r="E134" s="36">
        <v>2038.5666666666666</v>
      </c>
      <c r="F134" s="36">
        <v>2018.7833333333333</v>
      </c>
      <c r="G134" s="36">
        <v>1992.5666666666666</v>
      </c>
      <c r="H134" s="36">
        <v>2084.5666666666666</v>
      </c>
      <c r="I134" s="36">
        <v>2110.7833333333328</v>
      </c>
      <c r="J134" s="36">
        <v>2130.5666666666666</v>
      </c>
      <c r="K134" s="31">
        <v>2091</v>
      </c>
      <c r="L134" s="31">
        <v>2045</v>
      </c>
      <c r="M134" s="31">
        <v>0.55150999999999994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1019.8</v>
      </c>
      <c r="D135" s="36">
        <v>1020.6333333333332</v>
      </c>
      <c r="E135" s="36">
        <v>1009.1666666666665</v>
      </c>
      <c r="F135" s="36">
        <v>998.5333333333333</v>
      </c>
      <c r="G135" s="36">
        <v>987.06666666666661</v>
      </c>
      <c r="H135" s="36">
        <v>1031.2666666666664</v>
      </c>
      <c r="I135" s="36">
        <v>1042.7333333333331</v>
      </c>
      <c r="J135" s="36">
        <v>1053.3666666666663</v>
      </c>
      <c r="K135" s="31">
        <v>1032.0999999999999</v>
      </c>
      <c r="L135" s="31">
        <v>1010</v>
      </c>
      <c r="M135" s="31">
        <v>0.39278000000000002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679.3</v>
      </c>
      <c r="D136" s="36">
        <v>684.35</v>
      </c>
      <c r="E136" s="36">
        <v>671.5</v>
      </c>
      <c r="F136" s="36">
        <v>663.69999999999993</v>
      </c>
      <c r="G136" s="36">
        <v>650.84999999999991</v>
      </c>
      <c r="H136" s="36">
        <v>692.15000000000009</v>
      </c>
      <c r="I136" s="36">
        <v>705.00000000000023</v>
      </c>
      <c r="J136" s="36">
        <v>712.80000000000018</v>
      </c>
      <c r="K136" s="31">
        <v>697.2</v>
      </c>
      <c r="L136" s="31">
        <v>676.55</v>
      </c>
      <c r="M136" s="31">
        <v>5.6596099999999998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2092.65</v>
      </c>
      <c r="D137" s="36">
        <v>2093.85</v>
      </c>
      <c r="E137" s="36">
        <v>2071.7999999999997</v>
      </c>
      <c r="F137" s="36">
        <v>2050.9499999999998</v>
      </c>
      <c r="G137" s="36">
        <v>2028.8999999999996</v>
      </c>
      <c r="H137" s="36">
        <v>2114.6999999999998</v>
      </c>
      <c r="I137" s="36">
        <v>2136.75</v>
      </c>
      <c r="J137" s="36">
        <v>2157.6</v>
      </c>
      <c r="K137" s="31">
        <v>2115.9</v>
      </c>
      <c r="L137" s="31">
        <v>2073</v>
      </c>
      <c r="M137" s="31">
        <v>1.3780699999999999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429.4</v>
      </c>
      <c r="D138" s="36">
        <v>425.13333333333338</v>
      </c>
      <c r="E138" s="36">
        <v>419.26666666666677</v>
      </c>
      <c r="F138" s="36">
        <v>409.13333333333338</v>
      </c>
      <c r="G138" s="36">
        <v>403.26666666666677</v>
      </c>
      <c r="H138" s="36">
        <v>435.26666666666677</v>
      </c>
      <c r="I138" s="36">
        <v>441.13333333333344</v>
      </c>
      <c r="J138" s="36">
        <v>451.26666666666677</v>
      </c>
      <c r="K138" s="31">
        <v>431</v>
      </c>
      <c r="L138" s="31">
        <v>415</v>
      </c>
      <c r="M138" s="31">
        <v>9.8765300000000007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127.6</v>
      </c>
      <c r="D139" s="36">
        <v>127.69999999999999</v>
      </c>
      <c r="E139" s="36">
        <v>125.84999999999997</v>
      </c>
      <c r="F139" s="36">
        <v>124.09999999999998</v>
      </c>
      <c r="G139" s="36">
        <v>122.24999999999996</v>
      </c>
      <c r="H139" s="36">
        <v>129.44999999999999</v>
      </c>
      <c r="I139" s="36">
        <v>131.30000000000001</v>
      </c>
      <c r="J139" s="36">
        <v>133.04999999999998</v>
      </c>
      <c r="K139" s="31">
        <v>129.55000000000001</v>
      </c>
      <c r="L139" s="31">
        <v>125.95</v>
      </c>
      <c r="M139" s="31">
        <v>25.019970000000001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198.45</v>
      </c>
      <c r="D140" s="36">
        <v>199.93333333333331</v>
      </c>
      <c r="E140" s="36">
        <v>196.01666666666662</v>
      </c>
      <c r="F140" s="36">
        <v>193.58333333333331</v>
      </c>
      <c r="G140" s="36">
        <v>189.66666666666663</v>
      </c>
      <c r="H140" s="36">
        <v>202.36666666666662</v>
      </c>
      <c r="I140" s="36">
        <v>206.2833333333333</v>
      </c>
      <c r="J140" s="36">
        <v>208.71666666666661</v>
      </c>
      <c r="K140" s="31">
        <v>203.85</v>
      </c>
      <c r="L140" s="31">
        <v>197.5</v>
      </c>
      <c r="M140" s="31">
        <v>16.22119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3637.75</v>
      </c>
      <c r="D141" s="36">
        <v>3631.7000000000003</v>
      </c>
      <c r="E141" s="36">
        <v>3606.5500000000006</v>
      </c>
      <c r="F141" s="36">
        <v>3575.3500000000004</v>
      </c>
      <c r="G141" s="36">
        <v>3550.2000000000007</v>
      </c>
      <c r="H141" s="36">
        <v>3662.9000000000005</v>
      </c>
      <c r="I141" s="36">
        <v>3688.05</v>
      </c>
      <c r="J141" s="36">
        <v>3719.2500000000005</v>
      </c>
      <c r="K141" s="31">
        <v>3656.85</v>
      </c>
      <c r="L141" s="31">
        <v>3600.5</v>
      </c>
      <c r="M141" s="31">
        <v>3.5068700000000002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5501.8</v>
      </c>
      <c r="D142" s="36">
        <v>5499.6833333333334</v>
      </c>
      <c r="E142" s="36">
        <v>5424.3666666666668</v>
      </c>
      <c r="F142" s="36">
        <v>5346.9333333333334</v>
      </c>
      <c r="G142" s="36">
        <v>5271.6166666666668</v>
      </c>
      <c r="H142" s="36">
        <v>5577.1166666666668</v>
      </c>
      <c r="I142" s="36">
        <v>5652.4333333333343</v>
      </c>
      <c r="J142" s="36">
        <v>5729.8666666666668</v>
      </c>
      <c r="K142" s="31">
        <v>5575</v>
      </c>
      <c r="L142" s="31">
        <v>5422.25</v>
      </c>
      <c r="M142" s="31">
        <v>4.5787699999999996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560.1</v>
      </c>
      <c r="D143" s="36">
        <v>560.48333333333335</v>
      </c>
      <c r="E143" s="36">
        <v>555.06666666666672</v>
      </c>
      <c r="F143" s="36">
        <v>550.03333333333342</v>
      </c>
      <c r="G143" s="36">
        <v>544.61666666666679</v>
      </c>
      <c r="H143" s="36">
        <v>565.51666666666665</v>
      </c>
      <c r="I143" s="36">
        <v>570.93333333333317</v>
      </c>
      <c r="J143" s="36">
        <v>575.96666666666658</v>
      </c>
      <c r="K143" s="31">
        <v>565.9</v>
      </c>
      <c r="L143" s="31">
        <v>555.45000000000005</v>
      </c>
      <c r="M143" s="31">
        <v>20.686430000000001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2507.65</v>
      </c>
      <c r="D144" s="36">
        <v>2472.5333333333333</v>
      </c>
      <c r="E144" s="36">
        <v>2425.1166666666668</v>
      </c>
      <c r="F144" s="36">
        <v>2342.5833333333335</v>
      </c>
      <c r="G144" s="36">
        <v>2295.166666666667</v>
      </c>
      <c r="H144" s="36">
        <v>2555.0666666666666</v>
      </c>
      <c r="I144" s="36">
        <v>2602.4833333333336</v>
      </c>
      <c r="J144" s="36">
        <v>2685.0166666666664</v>
      </c>
      <c r="K144" s="31">
        <v>2519.9499999999998</v>
      </c>
      <c r="L144" s="31">
        <v>2390</v>
      </c>
      <c r="M144" s="31">
        <v>3.0248400000000002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5630.9</v>
      </c>
      <c r="D145" s="36">
        <v>5638.7166666666672</v>
      </c>
      <c r="E145" s="36">
        <v>5602.6833333333343</v>
      </c>
      <c r="F145" s="36">
        <v>5574.4666666666672</v>
      </c>
      <c r="G145" s="36">
        <v>5538.4333333333343</v>
      </c>
      <c r="H145" s="36">
        <v>5666.9333333333343</v>
      </c>
      <c r="I145" s="36">
        <v>5702.9666666666672</v>
      </c>
      <c r="J145" s="36">
        <v>5731.1833333333343</v>
      </c>
      <c r="K145" s="31">
        <v>5674.75</v>
      </c>
      <c r="L145" s="31">
        <v>5610.5</v>
      </c>
      <c r="M145" s="31">
        <v>5.0516899999999998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496.6</v>
      </c>
      <c r="D146" s="36">
        <v>495.86666666666673</v>
      </c>
      <c r="E146" s="36">
        <v>492.43333333333345</v>
      </c>
      <c r="F146" s="36">
        <v>488.26666666666671</v>
      </c>
      <c r="G146" s="36">
        <v>484.83333333333343</v>
      </c>
      <c r="H146" s="36">
        <v>500.03333333333347</v>
      </c>
      <c r="I146" s="36">
        <v>503.46666666666675</v>
      </c>
      <c r="J146" s="36">
        <v>507.6333333333335</v>
      </c>
      <c r="K146" s="31">
        <v>499.3</v>
      </c>
      <c r="L146" s="31">
        <v>491.7</v>
      </c>
      <c r="M146" s="31">
        <v>4.5218100000000003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41.05</v>
      </c>
      <c r="D147" s="36">
        <v>41.199999999999996</v>
      </c>
      <c r="E147" s="36">
        <v>40.749999999999993</v>
      </c>
      <c r="F147" s="36">
        <v>40.449999999999996</v>
      </c>
      <c r="G147" s="36">
        <v>39.999999999999993</v>
      </c>
      <c r="H147" s="36">
        <v>41.499999999999993</v>
      </c>
      <c r="I147" s="36">
        <v>41.949999999999996</v>
      </c>
      <c r="J147" s="36">
        <v>42.249999999999993</v>
      </c>
      <c r="K147" s="31">
        <v>41.65</v>
      </c>
      <c r="L147" s="31">
        <v>40.9</v>
      </c>
      <c r="M147" s="31">
        <v>102.56541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2053.25</v>
      </c>
      <c r="D148" s="36">
        <v>2047.7833333333335</v>
      </c>
      <c r="E148" s="36">
        <v>2025.5666666666671</v>
      </c>
      <c r="F148" s="36">
        <v>1997.8833333333334</v>
      </c>
      <c r="G148" s="36">
        <v>1975.666666666667</v>
      </c>
      <c r="H148" s="36">
        <v>2075.4666666666672</v>
      </c>
      <c r="I148" s="36">
        <v>2097.6833333333338</v>
      </c>
      <c r="J148" s="36">
        <v>2125.3666666666672</v>
      </c>
      <c r="K148" s="31">
        <v>2070</v>
      </c>
      <c r="L148" s="31">
        <v>2020.1</v>
      </c>
      <c r="M148" s="31">
        <v>0.43169999999999997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3501.2</v>
      </c>
      <c r="D149" s="36">
        <v>3498.5166666666664</v>
      </c>
      <c r="E149" s="36">
        <v>3463.0333333333328</v>
      </c>
      <c r="F149" s="36">
        <v>3424.8666666666663</v>
      </c>
      <c r="G149" s="36">
        <v>3389.3833333333328</v>
      </c>
      <c r="H149" s="36">
        <v>3536.6833333333329</v>
      </c>
      <c r="I149" s="36">
        <v>3572.1666666666665</v>
      </c>
      <c r="J149" s="36">
        <v>3610.333333333333</v>
      </c>
      <c r="K149" s="31">
        <v>3534</v>
      </c>
      <c r="L149" s="31">
        <v>3460.35</v>
      </c>
      <c r="M149" s="31">
        <v>3.5366399999999998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225.55</v>
      </c>
      <c r="D150" s="36">
        <v>226.08333333333334</v>
      </c>
      <c r="E150" s="36">
        <v>223.61666666666667</v>
      </c>
      <c r="F150" s="36">
        <v>221.68333333333334</v>
      </c>
      <c r="G150" s="36">
        <v>219.21666666666667</v>
      </c>
      <c r="H150" s="36">
        <v>228.01666666666668</v>
      </c>
      <c r="I150" s="36">
        <v>230.48333333333332</v>
      </c>
      <c r="J150" s="36">
        <v>232.41666666666669</v>
      </c>
      <c r="K150" s="31">
        <v>228.55</v>
      </c>
      <c r="L150" s="31">
        <v>224.15</v>
      </c>
      <c r="M150" s="31">
        <v>3.7773599999999998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510.55</v>
      </c>
      <c r="D151" s="36">
        <v>504</v>
      </c>
      <c r="E151" s="36">
        <v>496</v>
      </c>
      <c r="F151" s="36">
        <v>481.45</v>
      </c>
      <c r="G151" s="36">
        <v>473.45</v>
      </c>
      <c r="H151" s="36">
        <v>518.54999999999995</v>
      </c>
      <c r="I151" s="36">
        <v>526.54999999999995</v>
      </c>
      <c r="J151" s="36">
        <v>541.1</v>
      </c>
      <c r="K151" s="31">
        <v>512</v>
      </c>
      <c r="L151" s="31">
        <v>489.45</v>
      </c>
      <c r="M151" s="31">
        <v>4.9643800000000002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504.9</v>
      </c>
      <c r="D152" s="36">
        <v>504.11666666666662</v>
      </c>
      <c r="E152" s="36">
        <v>499.93333333333322</v>
      </c>
      <c r="F152" s="36">
        <v>494.96666666666658</v>
      </c>
      <c r="G152" s="36">
        <v>490.78333333333319</v>
      </c>
      <c r="H152" s="36">
        <v>509.08333333333326</v>
      </c>
      <c r="I152" s="36">
        <v>513.26666666666665</v>
      </c>
      <c r="J152" s="36">
        <v>518.23333333333335</v>
      </c>
      <c r="K152" s="31">
        <v>508.3</v>
      </c>
      <c r="L152" s="31">
        <v>499.15</v>
      </c>
      <c r="M152" s="31">
        <v>1.8747199999999999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1611.7</v>
      </c>
      <c r="D153" s="36">
        <v>1603.6000000000001</v>
      </c>
      <c r="E153" s="36">
        <v>1586.6000000000004</v>
      </c>
      <c r="F153" s="36">
        <v>1561.5000000000002</v>
      </c>
      <c r="G153" s="36">
        <v>1544.5000000000005</v>
      </c>
      <c r="H153" s="36">
        <v>1628.7000000000003</v>
      </c>
      <c r="I153" s="36">
        <v>1645.6999999999998</v>
      </c>
      <c r="J153" s="36">
        <v>1670.8000000000002</v>
      </c>
      <c r="K153" s="31">
        <v>1620.6</v>
      </c>
      <c r="L153" s="31">
        <v>1578.5</v>
      </c>
      <c r="M153" s="31">
        <v>0.93879000000000001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139.55000000000001</v>
      </c>
      <c r="D154" s="36">
        <v>138.66666666666666</v>
      </c>
      <c r="E154" s="36">
        <v>136.08333333333331</v>
      </c>
      <c r="F154" s="36">
        <v>132.61666666666665</v>
      </c>
      <c r="G154" s="36">
        <v>130.0333333333333</v>
      </c>
      <c r="H154" s="36">
        <v>142.13333333333333</v>
      </c>
      <c r="I154" s="36">
        <v>144.71666666666664</v>
      </c>
      <c r="J154" s="36">
        <v>148.18333333333334</v>
      </c>
      <c r="K154" s="31">
        <v>141.25</v>
      </c>
      <c r="L154" s="31">
        <v>135.19999999999999</v>
      </c>
      <c r="M154" s="31">
        <v>66.554029999999997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196.05</v>
      </c>
      <c r="D155" s="36">
        <v>196.53333333333333</v>
      </c>
      <c r="E155" s="36">
        <v>194.56666666666666</v>
      </c>
      <c r="F155" s="36">
        <v>193.08333333333334</v>
      </c>
      <c r="G155" s="36">
        <v>191.11666666666667</v>
      </c>
      <c r="H155" s="36">
        <v>198.01666666666665</v>
      </c>
      <c r="I155" s="36">
        <v>199.98333333333329</v>
      </c>
      <c r="J155" s="36">
        <v>201.46666666666664</v>
      </c>
      <c r="K155" s="31">
        <v>198.5</v>
      </c>
      <c r="L155" s="31">
        <v>195.05</v>
      </c>
      <c r="M155" s="31">
        <v>1.6169100000000001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98.6</v>
      </c>
      <c r="D156" s="36">
        <v>99.166666666666671</v>
      </c>
      <c r="E156" s="36">
        <v>97.533333333333346</v>
      </c>
      <c r="F156" s="36">
        <v>96.466666666666669</v>
      </c>
      <c r="G156" s="36">
        <v>94.833333333333343</v>
      </c>
      <c r="H156" s="36">
        <v>100.23333333333335</v>
      </c>
      <c r="I156" s="36">
        <v>101.86666666666667</v>
      </c>
      <c r="J156" s="36">
        <v>102.93333333333335</v>
      </c>
      <c r="K156" s="31">
        <v>100.8</v>
      </c>
      <c r="L156" s="31">
        <v>98.1</v>
      </c>
      <c r="M156" s="31">
        <v>40.921300000000002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868</v>
      </c>
      <c r="D157" s="36">
        <v>868.66666666666663</v>
      </c>
      <c r="E157" s="36">
        <v>858.33333333333326</v>
      </c>
      <c r="F157" s="36">
        <v>848.66666666666663</v>
      </c>
      <c r="G157" s="36">
        <v>838.33333333333326</v>
      </c>
      <c r="H157" s="36">
        <v>878.33333333333326</v>
      </c>
      <c r="I157" s="36">
        <v>888.66666666666652</v>
      </c>
      <c r="J157" s="36">
        <v>898.33333333333326</v>
      </c>
      <c r="K157" s="31">
        <v>879</v>
      </c>
      <c r="L157" s="31">
        <v>859</v>
      </c>
      <c r="M157" s="31">
        <v>0.71099999999999997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3315.6</v>
      </c>
      <c r="D158" s="36">
        <v>3300.35</v>
      </c>
      <c r="E158" s="36">
        <v>3267.7</v>
      </c>
      <c r="F158" s="36">
        <v>3219.7999999999997</v>
      </c>
      <c r="G158" s="36">
        <v>3187.1499999999996</v>
      </c>
      <c r="H158" s="36">
        <v>3348.25</v>
      </c>
      <c r="I158" s="36">
        <v>3380.9000000000005</v>
      </c>
      <c r="J158" s="36">
        <v>3428.8</v>
      </c>
      <c r="K158" s="31">
        <v>3333</v>
      </c>
      <c r="L158" s="31">
        <v>3252.45</v>
      </c>
      <c r="M158" s="31">
        <v>2.16107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265.45</v>
      </c>
      <c r="D159" s="36">
        <v>264.66666666666669</v>
      </c>
      <c r="E159" s="36">
        <v>263.33333333333337</v>
      </c>
      <c r="F159" s="36">
        <v>261.2166666666667</v>
      </c>
      <c r="G159" s="36">
        <v>259.88333333333338</v>
      </c>
      <c r="H159" s="36">
        <v>266.78333333333336</v>
      </c>
      <c r="I159" s="36">
        <v>268.11666666666673</v>
      </c>
      <c r="J159" s="36">
        <v>270.23333333333335</v>
      </c>
      <c r="K159" s="31">
        <v>266</v>
      </c>
      <c r="L159" s="31">
        <v>262.55</v>
      </c>
      <c r="M159" s="31">
        <v>17.351279999999999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375.95</v>
      </c>
      <c r="D160" s="36">
        <v>378.89999999999992</v>
      </c>
      <c r="E160" s="36">
        <v>370.14999999999986</v>
      </c>
      <c r="F160" s="36">
        <v>364.34999999999997</v>
      </c>
      <c r="G160" s="36">
        <v>355.59999999999991</v>
      </c>
      <c r="H160" s="36">
        <v>384.69999999999982</v>
      </c>
      <c r="I160" s="36">
        <v>393.44999999999993</v>
      </c>
      <c r="J160" s="36">
        <v>399.24999999999977</v>
      </c>
      <c r="K160" s="31">
        <v>387.65</v>
      </c>
      <c r="L160" s="31">
        <v>373.1</v>
      </c>
      <c r="M160" s="31">
        <v>1.97557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146.85</v>
      </c>
      <c r="D161" s="36">
        <v>146.58333333333331</v>
      </c>
      <c r="E161" s="36">
        <v>145.46666666666664</v>
      </c>
      <c r="F161" s="36">
        <v>144.08333333333331</v>
      </c>
      <c r="G161" s="36">
        <v>142.96666666666664</v>
      </c>
      <c r="H161" s="36">
        <v>147.96666666666664</v>
      </c>
      <c r="I161" s="36">
        <v>149.08333333333331</v>
      </c>
      <c r="J161" s="36">
        <v>150.46666666666664</v>
      </c>
      <c r="K161" s="31">
        <v>147.69999999999999</v>
      </c>
      <c r="L161" s="31">
        <v>145.19999999999999</v>
      </c>
      <c r="M161" s="31">
        <v>88.680319999999995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727.65</v>
      </c>
      <c r="D162" s="36">
        <v>728.9</v>
      </c>
      <c r="E162" s="36">
        <v>709.8</v>
      </c>
      <c r="F162" s="36">
        <v>691.94999999999993</v>
      </c>
      <c r="G162" s="36">
        <v>672.84999999999991</v>
      </c>
      <c r="H162" s="36">
        <v>746.75</v>
      </c>
      <c r="I162" s="36">
        <v>765.85000000000014</v>
      </c>
      <c r="J162" s="36">
        <v>783.7</v>
      </c>
      <c r="K162" s="31">
        <v>748</v>
      </c>
      <c r="L162" s="31">
        <v>711.05</v>
      </c>
      <c r="M162" s="31">
        <v>24.796690000000002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4806.2</v>
      </c>
      <c r="D163" s="36">
        <v>4796.75</v>
      </c>
      <c r="E163" s="36">
        <v>4778.45</v>
      </c>
      <c r="F163" s="36">
        <v>4750.7</v>
      </c>
      <c r="G163" s="36">
        <v>4732.3999999999996</v>
      </c>
      <c r="H163" s="36">
        <v>4824.5</v>
      </c>
      <c r="I163" s="36">
        <v>4842.7999999999993</v>
      </c>
      <c r="J163" s="36">
        <v>4870.55</v>
      </c>
      <c r="K163" s="31">
        <v>4815.05</v>
      </c>
      <c r="L163" s="31">
        <v>4769</v>
      </c>
      <c r="M163" s="31">
        <v>0.10704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919.45</v>
      </c>
      <c r="D164" s="36">
        <v>930.44999999999993</v>
      </c>
      <c r="E164" s="36">
        <v>905.59999999999991</v>
      </c>
      <c r="F164" s="36">
        <v>891.75</v>
      </c>
      <c r="G164" s="36">
        <v>866.9</v>
      </c>
      <c r="H164" s="36">
        <v>944.29999999999984</v>
      </c>
      <c r="I164" s="36">
        <v>969.15</v>
      </c>
      <c r="J164" s="36">
        <v>982.99999999999977</v>
      </c>
      <c r="K164" s="31">
        <v>955.3</v>
      </c>
      <c r="L164" s="31">
        <v>916.6</v>
      </c>
      <c r="M164" s="31">
        <v>8.7764399999999991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222.9</v>
      </c>
      <c r="D165" s="36">
        <v>222.76666666666665</v>
      </c>
      <c r="E165" s="36">
        <v>221.08333333333331</v>
      </c>
      <c r="F165" s="36">
        <v>219.26666666666665</v>
      </c>
      <c r="G165" s="36">
        <v>217.58333333333331</v>
      </c>
      <c r="H165" s="36">
        <v>224.58333333333331</v>
      </c>
      <c r="I165" s="36">
        <v>226.26666666666665</v>
      </c>
      <c r="J165" s="36">
        <v>228.08333333333331</v>
      </c>
      <c r="K165" s="31">
        <v>224.45</v>
      </c>
      <c r="L165" s="31">
        <v>220.95</v>
      </c>
      <c r="M165" s="31">
        <v>2.69692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170.9</v>
      </c>
      <c r="D166" s="36">
        <v>170.85</v>
      </c>
      <c r="E166" s="36">
        <v>165.7</v>
      </c>
      <c r="F166" s="36">
        <v>160.5</v>
      </c>
      <c r="G166" s="36">
        <v>155.35</v>
      </c>
      <c r="H166" s="36">
        <v>176.04999999999998</v>
      </c>
      <c r="I166" s="36">
        <v>181.20000000000002</v>
      </c>
      <c r="J166" s="36">
        <v>186.39999999999998</v>
      </c>
      <c r="K166" s="31">
        <v>176</v>
      </c>
      <c r="L166" s="31">
        <v>165.65</v>
      </c>
      <c r="M166" s="31">
        <v>111.68819999999999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762.6</v>
      </c>
      <c r="D167" s="36">
        <v>765.4</v>
      </c>
      <c r="E167" s="36">
        <v>752.8</v>
      </c>
      <c r="F167" s="36">
        <v>743</v>
      </c>
      <c r="G167" s="36">
        <v>730.4</v>
      </c>
      <c r="H167" s="36">
        <v>775.19999999999993</v>
      </c>
      <c r="I167" s="36">
        <v>787.80000000000007</v>
      </c>
      <c r="J167" s="36">
        <v>797.59999999999991</v>
      </c>
      <c r="K167" s="31">
        <v>778</v>
      </c>
      <c r="L167" s="31">
        <v>755.6</v>
      </c>
      <c r="M167" s="31">
        <v>1.71166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333.8</v>
      </c>
      <c r="D168" s="36">
        <v>333.76666666666665</v>
      </c>
      <c r="E168" s="36">
        <v>330.5333333333333</v>
      </c>
      <c r="F168" s="36">
        <v>327.26666666666665</v>
      </c>
      <c r="G168" s="36">
        <v>324.0333333333333</v>
      </c>
      <c r="H168" s="36">
        <v>337.0333333333333</v>
      </c>
      <c r="I168" s="36">
        <v>340.26666666666665</v>
      </c>
      <c r="J168" s="36">
        <v>343.5333333333333</v>
      </c>
      <c r="K168" s="31">
        <v>337</v>
      </c>
      <c r="L168" s="31">
        <v>330.5</v>
      </c>
      <c r="M168" s="31">
        <v>7.9719199999999999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144.9</v>
      </c>
      <c r="D169" s="36">
        <v>144.96666666666667</v>
      </c>
      <c r="E169" s="36">
        <v>143.93333333333334</v>
      </c>
      <c r="F169" s="36">
        <v>142.96666666666667</v>
      </c>
      <c r="G169" s="36">
        <v>141.93333333333334</v>
      </c>
      <c r="H169" s="36">
        <v>145.93333333333334</v>
      </c>
      <c r="I169" s="36">
        <v>146.9666666666667</v>
      </c>
      <c r="J169" s="36">
        <v>147.93333333333334</v>
      </c>
      <c r="K169" s="31">
        <v>146</v>
      </c>
      <c r="L169" s="31">
        <v>144</v>
      </c>
      <c r="M169" s="31">
        <v>18.835809999999999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1198.3</v>
      </c>
      <c r="D170" s="36">
        <v>1200.6833333333334</v>
      </c>
      <c r="E170" s="36">
        <v>1191.1666666666667</v>
      </c>
      <c r="F170" s="36">
        <v>1184.0333333333333</v>
      </c>
      <c r="G170" s="36">
        <v>1174.5166666666667</v>
      </c>
      <c r="H170" s="36">
        <v>1207.8166666666668</v>
      </c>
      <c r="I170" s="36">
        <v>1217.3333333333333</v>
      </c>
      <c r="J170" s="36">
        <v>1224.4666666666669</v>
      </c>
      <c r="K170" s="31">
        <v>1210.2</v>
      </c>
      <c r="L170" s="31">
        <v>1193.55</v>
      </c>
      <c r="M170" s="31">
        <v>0.14899000000000001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129.30000000000001</v>
      </c>
      <c r="D171" s="36">
        <v>129.78333333333333</v>
      </c>
      <c r="E171" s="36">
        <v>128.51666666666665</v>
      </c>
      <c r="F171" s="36">
        <v>127.73333333333332</v>
      </c>
      <c r="G171" s="36">
        <v>126.46666666666664</v>
      </c>
      <c r="H171" s="36">
        <v>130.56666666666666</v>
      </c>
      <c r="I171" s="36">
        <v>131.83333333333337</v>
      </c>
      <c r="J171" s="36">
        <v>132.61666666666667</v>
      </c>
      <c r="K171" s="31">
        <v>131.05000000000001</v>
      </c>
      <c r="L171" s="31">
        <v>129</v>
      </c>
      <c r="M171" s="31">
        <v>127.6665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2686.4</v>
      </c>
      <c r="D172" s="36">
        <v>2702.2166666666667</v>
      </c>
      <c r="E172" s="36">
        <v>2659.2333333333336</v>
      </c>
      <c r="F172" s="36">
        <v>2632.0666666666671</v>
      </c>
      <c r="G172" s="36">
        <v>2589.0833333333339</v>
      </c>
      <c r="H172" s="36">
        <v>2729.3833333333332</v>
      </c>
      <c r="I172" s="36">
        <v>2772.3666666666659</v>
      </c>
      <c r="J172" s="36">
        <v>2799.5333333333328</v>
      </c>
      <c r="K172" s="31">
        <v>2745.2</v>
      </c>
      <c r="L172" s="31">
        <v>2675.05</v>
      </c>
      <c r="M172" s="31">
        <v>0.21532999999999999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3159.6</v>
      </c>
      <c r="D173" s="36">
        <v>3176.9166666666665</v>
      </c>
      <c r="E173" s="36">
        <v>3132.6833333333329</v>
      </c>
      <c r="F173" s="36">
        <v>3105.7666666666664</v>
      </c>
      <c r="G173" s="36">
        <v>3061.5333333333328</v>
      </c>
      <c r="H173" s="36">
        <v>3203.833333333333</v>
      </c>
      <c r="I173" s="36">
        <v>3248.0666666666666</v>
      </c>
      <c r="J173" s="36">
        <v>3274.9833333333331</v>
      </c>
      <c r="K173" s="31">
        <v>3221.15</v>
      </c>
      <c r="L173" s="31">
        <v>3150</v>
      </c>
      <c r="M173" s="31">
        <v>0.20868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226.7</v>
      </c>
      <c r="D174" s="36">
        <v>225.93333333333331</v>
      </c>
      <c r="E174" s="36">
        <v>222.86666666666662</v>
      </c>
      <c r="F174" s="36">
        <v>219.0333333333333</v>
      </c>
      <c r="G174" s="36">
        <v>215.96666666666661</v>
      </c>
      <c r="H174" s="36">
        <v>229.76666666666662</v>
      </c>
      <c r="I174" s="36">
        <v>232.83333333333329</v>
      </c>
      <c r="J174" s="36">
        <v>236.66666666666663</v>
      </c>
      <c r="K174" s="31">
        <v>229</v>
      </c>
      <c r="L174" s="31">
        <v>222.1</v>
      </c>
      <c r="M174" s="31">
        <v>5.1106699999999998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1608.5</v>
      </c>
      <c r="D175" s="36">
        <v>1602.1166666666668</v>
      </c>
      <c r="E175" s="36">
        <v>1591.3833333333337</v>
      </c>
      <c r="F175" s="36">
        <v>1574.2666666666669</v>
      </c>
      <c r="G175" s="36">
        <v>1563.5333333333338</v>
      </c>
      <c r="H175" s="36">
        <v>1619.2333333333336</v>
      </c>
      <c r="I175" s="36">
        <v>1629.9666666666667</v>
      </c>
      <c r="J175" s="36">
        <v>1647.0833333333335</v>
      </c>
      <c r="K175" s="31">
        <v>1612.85</v>
      </c>
      <c r="L175" s="31">
        <v>1585</v>
      </c>
      <c r="M175" s="31">
        <v>0.88007999999999997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1537.05</v>
      </c>
      <c r="D176" s="36">
        <v>1532.3500000000001</v>
      </c>
      <c r="E176" s="36">
        <v>1520.7000000000003</v>
      </c>
      <c r="F176" s="36">
        <v>1504.3500000000001</v>
      </c>
      <c r="G176" s="36">
        <v>1492.7000000000003</v>
      </c>
      <c r="H176" s="36">
        <v>1548.7000000000003</v>
      </c>
      <c r="I176" s="36">
        <v>1560.3500000000004</v>
      </c>
      <c r="J176" s="36">
        <v>1576.7000000000003</v>
      </c>
      <c r="K176" s="31">
        <v>1544</v>
      </c>
      <c r="L176" s="31">
        <v>1516</v>
      </c>
      <c r="M176" s="31">
        <v>1.1951799999999999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793.15</v>
      </c>
      <c r="D177" s="36">
        <v>794.15</v>
      </c>
      <c r="E177" s="36">
        <v>788.55</v>
      </c>
      <c r="F177" s="36">
        <v>783.94999999999993</v>
      </c>
      <c r="G177" s="36">
        <v>778.34999999999991</v>
      </c>
      <c r="H177" s="36">
        <v>798.75</v>
      </c>
      <c r="I177" s="36">
        <v>804.35000000000014</v>
      </c>
      <c r="J177" s="36">
        <v>808.95</v>
      </c>
      <c r="K177" s="31">
        <v>799.75</v>
      </c>
      <c r="L177" s="31">
        <v>789.55</v>
      </c>
      <c r="M177" s="31">
        <v>2.7769300000000001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775.45</v>
      </c>
      <c r="D178" s="36">
        <v>773.11666666666667</v>
      </c>
      <c r="E178" s="36">
        <v>765.68333333333339</v>
      </c>
      <c r="F178" s="36">
        <v>755.91666666666674</v>
      </c>
      <c r="G178" s="36">
        <v>748.48333333333346</v>
      </c>
      <c r="H178" s="36">
        <v>782.88333333333333</v>
      </c>
      <c r="I178" s="36">
        <v>790.31666666666649</v>
      </c>
      <c r="J178" s="36">
        <v>800.08333333333326</v>
      </c>
      <c r="K178" s="31">
        <v>780.55</v>
      </c>
      <c r="L178" s="31">
        <v>763.35</v>
      </c>
      <c r="M178" s="31">
        <v>3.3278699999999999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1800.1</v>
      </c>
      <c r="D179" s="36">
        <v>1790.6833333333334</v>
      </c>
      <c r="E179" s="36">
        <v>1766.4166666666667</v>
      </c>
      <c r="F179" s="36">
        <v>1732.7333333333333</v>
      </c>
      <c r="G179" s="36">
        <v>1708.4666666666667</v>
      </c>
      <c r="H179" s="36">
        <v>1824.3666666666668</v>
      </c>
      <c r="I179" s="36">
        <v>1848.6333333333332</v>
      </c>
      <c r="J179" s="36">
        <v>1882.3166666666668</v>
      </c>
      <c r="K179" s="31">
        <v>1814.95</v>
      </c>
      <c r="L179" s="31">
        <v>1757</v>
      </c>
      <c r="M179" s="31">
        <v>1.0185599999999999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56.65</v>
      </c>
      <c r="D180" s="36">
        <v>56.65</v>
      </c>
      <c r="E180" s="36">
        <v>55.949999999999996</v>
      </c>
      <c r="F180" s="36">
        <v>55.25</v>
      </c>
      <c r="G180" s="36">
        <v>54.55</v>
      </c>
      <c r="H180" s="36">
        <v>57.349999999999994</v>
      </c>
      <c r="I180" s="36">
        <v>58.05</v>
      </c>
      <c r="J180" s="36">
        <v>58.749999999999993</v>
      </c>
      <c r="K180" s="31">
        <v>57.35</v>
      </c>
      <c r="L180" s="31">
        <v>55.95</v>
      </c>
      <c r="M180" s="31">
        <v>59.395949999999999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1296.6500000000001</v>
      </c>
      <c r="D181" s="36">
        <v>1296.4333333333334</v>
      </c>
      <c r="E181" s="36">
        <v>1269.1166666666668</v>
      </c>
      <c r="F181" s="36">
        <v>1241.5833333333335</v>
      </c>
      <c r="G181" s="36">
        <v>1214.2666666666669</v>
      </c>
      <c r="H181" s="36">
        <v>1323.9666666666667</v>
      </c>
      <c r="I181" s="36">
        <v>1351.2833333333333</v>
      </c>
      <c r="J181" s="36">
        <v>1378.8166666666666</v>
      </c>
      <c r="K181" s="31">
        <v>1323.75</v>
      </c>
      <c r="L181" s="31">
        <v>1268.9000000000001</v>
      </c>
      <c r="M181" s="31">
        <v>0.71719999999999995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2302.15</v>
      </c>
      <c r="D182" s="36">
        <v>2307.3166666666671</v>
      </c>
      <c r="E182" s="36">
        <v>2278.9333333333343</v>
      </c>
      <c r="F182" s="36">
        <v>2255.7166666666672</v>
      </c>
      <c r="G182" s="36">
        <v>2227.3333333333344</v>
      </c>
      <c r="H182" s="36">
        <v>2330.5333333333342</v>
      </c>
      <c r="I182" s="36">
        <v>2358.9166666666665</v>
      </c>
      <c r="J182" s="36">
        <v>2382.1333333333341</v>
      </c>
      <c r="K182" s="31">
        <v>2335.6999999999998</v>
      </c>
      <c r="L182" s="31">
        <v>2284.1</v>
      </c>
      <c r="M182" s="31">
        <v>1.0892500000000001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481.2</v>
      </c>
      <c r="D183" s="36">
        <v>480.98333333333329</v>
      </c>
      <c r="E183" s="36">
        <v>478.31666666666661</v>
      </c>
      <c r="F183" s="36">
        <v>475.43333333333334</v>
      </c>
      <c r="G183" s="36">
        <v>472.76666666666665</v>
      </c>
      <c r="H183" s="36">
        <v>483.86666666666656</v>
      </c>
      <c r="I183" s="36">
        <v>486.53333333333319</v>
      </c>
      <c r="J183" s="36">
        <v>489.41666666666652</v>
      </c>
      <c r="K183" s="31">
        <v>483.65</v>
      </c>
      <c r="L183" s="31">
        <v>478.1</v>
      </c>
      <c r="M183" s="31">
        <v>1.25159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983.9</v>
      </c>
      <c r="D184" s="36">
        <v>987.11666666666679</v>
      </c>
      <c r="E184" s="36">
        <v>975.23333333333358</v>
      </c>
      <c r="F184" s="36">
        <v>966.56666666666683</v>
      </c>
      <c r="G184" s="36">
        <v>954.68333333333362</v>
      </c>
      <c r="H184" s="36">
        <v>995.78333333333353</v>
      </c>
      <c r="I184" s="36">
        <v>1007.6666666666667</v>
      </c>
      <c r="J184" s="36">
        <v>1016.3333333333335</v>
      </c>
      <c r="K184" s="31">
        <v>999</v>
      </c>
      <c r="L184" s="31">
        <v>978.45</v>
      </c>
      <c r="M184" s="31">
        <v>9.50305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663.45</v>
      </c>
      <c r="D185" s="36">
        <v>664.16666666666663</v>
      </c>
      <c r="E185" s="36">
        <v>658.33333333333326</v>
      </c>
      <c r="F185" s="36">
        <v>653.21666666666658</v>
      </c>
      <c r="G185" s="36">
        <v>647.38333333333321</v>
      </c>
      <c r="H185" s="36">
        <v>669.2833333333333</v>
      </c>
      <c r="I185" s="36">
        <v>675.11666666666656</v>
      </c>
      <c r="J185" s="36">
        <v>680.23333333333335</v>
      </c>
      <c r="K185" s="31">
        <v>670</v>
      </c>
      <c r="L185" s="31">
        <v>659.05</v>
      </c>
      <c r="M185" s="31">
        <v>2.0385499999999999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1677.8</v>
      </c>
      <c r="D186" s="36">
        <v>1671.2833333333335</v>
      </c>
      <c r="E186" s="36">
        <v>1656.2666666666671</v>
      </c>
      <c r="F186" s="36">
        <v>1634.7333333333336</v>
      </c>
      <c r="G186" s="36">
        <v>1619.7166666666672</v>
      </c>
      <c r="H186" s="36">
        <v>1692.8166666666671</v>
      </c>
      <c r="I186" s="36">
        <v>1707.8333333333335</v>
      </c>
      <c r="J186" s="36">
        <v>1729.366666666667</v>
      </c>
      <c r="K186" s="31">
        <v>1686.3</v>
      </c>
      <c r="L186" s="31">
        <v>1649.75</v>
      </c>
      <c r="M186" s="31">
        <v>4.2600600000000002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353.35</v>
      </c>
      <c r="D187" s="36">
        <v>353.11666666666662</v>
      </c>
      <c r="E187" s="36">
        <v>350.33333333333326</v>
      </c>
      <c r="F187" s="36">
        <v>347.31666666666666</v>
      </c>
      <c r="G187" s="36">
        <v>344.5333333333333</v>
      </c>
      <c r="H187" s="36">
        <v>356.13333333333321</v>
      </c>
      <c r="I187" s="36">
        <v>358.91666666666663</v>
      </c>
      <c r="J187" s="36">
        <v>361.93333333333317</v>
      </c>
      <c r="K187" s="31">
        <v>355.9</v>
      </c>
      <c r="L187" s="31">
        <v>350.1</v>
      </c>
      <c r="M187" s="31">
        <v>6.6952199999999999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493.7</v>
      </c>
      <c r="D188" s="36">
        <v>490.2833333333333</v>
      </c>
      <c r="E188" s="36">
        <v>485.56666666666661</v>
      </c>
      <c r="F188" s="36">
        <v>477.43333333333328</v>
      </c>
      <c r="G188" s="36">
        <v>472.71666666666658</v>
      </c>
      <c r="H188" s="36">
        <v>498.41666666666663</v>
      </c>
      <c r="I188" s="36">
        <v>503.13333333333333</v>
      </c>
      <c r="J188" s="36">
        <v>511.26666666666665</v>
      </c>
      <c r="K188" s="31">
        <v>495</v>
      </c>
      <c r="L188" s="31">
        <v>482.15</v>
      </c>
      <c r="M188" s="31">
        <v>5.9393099999999999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1975.7</v>
      </c>
      <c r="D189" s="36">
        <v>1960.7833333333335</v>
      </c>
      <c r="E189" s="36">
        <v>1942.7166666666672</v>
      </c>
      <c r="F189" s="36">
        <v>1909.7333333333336</v>
      </c>
      <c r="G189" s="36">
        <v>1891.6666666666672</v>
      </c>
      <c r="H189" s="36">
        <v>1993.7666666666671</v>
      </c>
      <c r="I189" s="36">
        <v>2011.8333333333333</v>
      </c>
      <c r="J189" s="36">
        <v>2044.8166666666671</v>
      </c>
      <c r="K189" s="31">
        <v>1978.85</v>
      </c>
      <c r="L189" s="31">
        <v>1927.8</v>
      </c>
      <c r="M189" s="31">
        <v>7.0998700000000001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880</v>
      </c>
      <c r="D190" s="36">
        <v>873.9</v>
      </c>
      <c r="E190" s="36">
        <v>864.09999999999991</v>
      </c>
      <c r="F190" s="36">
        <v>848.19999999999993</v>
      </c>
      <c r="G190" s="36">
        <v>838.39999999999986</v>
      </c>
      <c r="H190" s="36">
        <v>889.8</v>
      </c>
      <c r="I190" s="36">
        <v>899.59999999999991</v>
      </c>
      <c r="J190" s="36">
        <v>915.5</v>
      </c>
      <c r="K190" s="31">
        <v>883.7</v>
      </c>
      <c r="L190" s="31">
        <v>858</v>
      </c>
      <c r="M190" s="31">
        <v>3.5673499999999998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378.65</v>
      </c>
      <c r="D191" s="36">
        <v>380.06666666666661</v>
      </c>
      <c r="E191" s="36">
        <v>373.48333333333323</v>
      </c>
      <c r="F191" s="36">
        <v>368.31666666666661</v>
      </c>
      <c r="G191" s="36">
        <v>361.73333333333323</v>
      </c>
      <c r="H191" s="36">
        <v>385.23333333333323</v>
      </c>
      <c r="I191" s="36">
        <v>391.81666666666661</v>
      </c>
      <c r="J191" s="36">
        <v>396.98333333333323</v>
      </c>
      <c r="K191" s="31">
        <v>386.65</v>
      </c>
      <c r="L191" s="31">
        <v>374.9</v>
      </c>
      <c r="M191" s="31">
        <v>2.3704299999999998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2162.0500000000002</v>
      </c>
      <c r="D192" s="36">
        <v>2165.4333333333334</v>
      </c>
      <c r="E192" s="36">
        <v>2136.3666666666668</v>
      </c>
      <c r="F192" s="36">
        <v>2110.6833333333334</v>
      </c>
      <c r="G192" s="36">
        <v>2081.6166666666668</v>
      </c>
      <c r="H192" s="36">
        <v>2191.1166666666668</v>
      </c>
      <c r="I192" s="36">
        <v>2220.1833333333334</v>
      </c>
      <c r="J192" s="36">
        <v>2245.8666666666668</v>
      </c>
      <c r="K192" s="31">
        <v>2194.5</v>
      </c>
      <c r="L192" s="31">
        <v>2139.75</v>
      </c>
      <c r="M192" s="31">
        <v>0.39788000000000001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785.35</v>
      </c>
      <c r="D193" s="36">
        <v>784.1</v>
      </c>
      <c r="E193" s="36">
        <v>775.2</v>
      </c>
      <c r="F193" s="36">
        <v>765.05000000000007</v>
      </c>
      <c r="G193" s="36">
        <v>756.15000000000009</v>
      </c>
      <c r="H193" s="36">
        <v>794.25</v>
      </c>
      <c r="I193" s="36">
        <v>803.14999999999986</v>
      </c>
      <c r="J193" s="36">
        <v>813.3</v>
      </c>
      <c r="K193" s="31">
        <v>793</v>
      </c>
      <c r="L193" s="31">
        <v>773.95</v>
      </c>
      <c r="M193" s="31">
        <v>1.08847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359.6</v>
      </c>
      <c r="D194" s="36">
        <v>360.86666666666662</v>
      </c>
      <c r="E194" s="36">
        <v>354.73333333333323</v>
      </c>
      <c r="F194" s="36">
        <v>349.86666666666662</v>
      </c>
      <c r="G194" s="36">
        <v>343.73333333333323</v>
      </c>
      <c r="H194" s="36">
        <v>365.73333333333323</v>
      </c>
      <c r="I194" s="36">
        <v>371.86666666666656</v>
      </c>
      <c r="J194" s="36">
        <v>376.73333333333323</v>
      </c>
      <c r="K194" s="31">
        <v>367</v>
      </c>
      <c r="L194" s="31">
        <v>356</v>
      </c>
      <c r="M194" s="31">
        <v>2.2408999999999999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2754.15</v>
      </c>
      <c r="D195" s="36">
        <v>2762.9500000000003</v>
      </c>
      <c r="E195" s="36">
        <v>2732.2000000000007</v>
      </c>
      <c r="F195" s="36">
        <v>2710.2500000000005</v>
      </c>
      <c r="G195" s="36">
        <v>2679.5000000000009</v>
      </c>
      <c r="H195" s="36">
        <v>2784.9000000000005</v>
      </c>
      <c r="I195" s="36">
        <v>2815.6499999999996</v>
      </c>
      <c r="J195" s="36">
        <v>2837.6000000000004</v>
      </c>
      <c r="K195" s="31">
        <v>2793.7</v>
      </c>
      <c r="L195" s="31">
        <v>2741</v>
      </c>
      <c r="M195" s="31">
        <v>0.75965000000000005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419.85</v>
      </c>
      <c r="D196" s="36">
        <v>418.45</v>
      </c>
      <c r="E196" s="36">
        <v>416</v>
      </c>
      <c r="F196" s="36">
        <v>412.15000000000003</v>
      </c>
      <c r="G196" s="36">
        <v>409.70000000000005</v>
      </c>
      <c r="H196" s="36">
        <v>422.29999999999995</v>
      </c>
      <c r="I196" s="36">
        <v>424.74999999999989</v>
      </c>
      <c r="J196" s="36">
        <v>428.59999999999991</v>
      </c>
      <c r="K196" s="31">
        <v>420.9</v>
      </c>
      <c r="L196" s="31">
        <v>414.6</v>
      </c>
      <c r="M196" s="31">
        <v>9.9728300000000001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665.25</v>
      </c>
      <c r="D197" s="36">
        <v>664.13333333333333</v>
      </c>
      <c r="E197" s="36">
        <v>657.26666666666665</v>
      </c>
      <c r="F197" s="36">
        <v>649.2833333333333</v>
      </c>
      <c r="G197" s="36">
        <v>642.41666666666663</v>
      </c>
      <c r="H197" s="36">
        <v>672.11666666666667</v>
      </c>
      <c r="I197" s="36">
        <v>678.98333333333323</v>
      </c>
      <c r="J197" s="36">
        <v>686.9666666666667</v>
      </c>
      <c r="K197" s="31">
        <v>671</v>
      </c>
      <c r="L197" s="31">
        <v>656.15</v>
      </c>
      <c r="M197" s="31">
        <v>11.36336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138.80000000000001</v>
      </c>
      <c r="D198" s="36">
        <v>139.20000000000002</v>
      </c>
      <c r="E198" s="36">
        <v>137.65000000000003</v>
      </c>
      <c r="F198" s="36">
        <v>136.50000000000003</v>
      </c>
      <c r="G198" s="36">
        <v>134.95000000000005</v>
      </c>
      <c r="H198" s="36">
        <v>140.35000000000002</v>
      </c>
      <c r="I198" s="36">
        <v>141.90000000000003</v>
      </c>
      <c r="J198" s="36">
        <v>143.05000000000001</v>
      </c>
      <c r="K198" s="31">
        <v>140.75</v>
      </c>
      <c r="L198" s="31">
        <v>138.05000000000001</v>
      </c>
      <c r="M198" s="31">
        <v>29.739830000000001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207.45</v>
      </c>
      <c r="D199" s="36">
        <v>206.08333333333334</v>
      </c>
      <c r="E199" s="36">
        <v>203.86666666666667</v>
      </c>
      <c r="F199" s="36">
        <v>200.28333333333333</v>
      </c>
      <c r="G199" s="36">
        <v>198.06666666666666</v>
      </c>
      <c r="H199" s="36">
        <v>209.66666666666669</v>
      </c>
      <c r="I199" s="36">
        <v>211.88333333333333</v>
      </c>
      <c r="J199" s="36">
        <v>215.4666666666667</v>
      </c>
      <c r="K199" s="31">
        <v>208.3</v>
      </c>
      <c r="L199" s="31">
        <v>202.5</v>
      </c>
      <c r="M199" s="31">
        <v>57.800719999999998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285.5</v>
      </c>
      <c r="D200" s="36">
        <v>286.75</v>
      </c>
      <c r="E200" s="36">
        <v>283.5</v>
      </c>
      <c r="F200" s="36">
        <v>281.5</v>
      </c>
      <c r="G200" s="36">
        <v>278.25</v>
      </c>
      <c r="H200" s="36">
        <v>288.75</v>
      </c>
      <c r="I200" s="36">
        <v>292</v>
      </c>
      <c r="J200" s="36">
        <v>294</v>
      </c>
      <c r="K200" s="31">
        <v>290</v>
      </c>
      <c r="L200" s="31">
        <v>284.75</v>
      </c>
      <c r="M200" s="31">
        <v>3.0639099999999999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1738.15</v>
      </c>
      <c r="D201" s="36">
        <v>1746.7166666666665</v>
      </c>
      <c r="E201" s="36">
        <v>1723.4333333333329</v>
      </c>
      <c r="F201" s="36">
        <v>1708.7166666666665</v>
      </c>
      <c r="G201" s="36">
        <v>1685.4333333333329</v>
      </c>
      <c r="H201" s="36">
        <v>1761.4333333333329</v>
      </c>
      <c r="I201" s="36">
        <v>1784.7166666666662</v>
      </c>
      <c r="J201" s="36">
        <v>1799.4333333333329</v>
      </c>
      <c r="K201" s="31">
        <v>1770</v>
      </c>
      <c r="L201" s="31">
        <v>1732</v>
      </c>
      <c r="M201" s="31">
        <v>1.3765700000000001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832.15</v>
      </c>
      <c r="D202" s="36">
        <v>833.58333333333337</v>
      </c>
      <c r="E202" s="36">
        <v>828.2166666666667</v>
      </c>
      <c r="F202" s="36">
        <v>824.2833333333333</v>
      </c>
      <c r="G202" s="36">
        <v>818.91666666666663</v>
      </c>
      <c r="H202" s="36">
        <v>837.51666666666677</v>
      </c>
      <c r="I202" s="36">
        <v>842.88333333333333</v>
      </c>
      <c r="J202" s="36">
        <v>846.81666666666683</v>
      </c>
      <c r="K202" s="31">
        <v>838.95</v>
      </c>
      <c r="L202" s="31">
        <v>829.65</v>
      </c>
      <c r="M202" s="31">
        <v>2.1780900000000001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1362.7</v>
      </c>
      <c r="D203" s="36">
        <v>1358</v>
      </c>
      <c r="E203" s="36">
        <v>1336.4</v>
      </c>
      <c r="F203" s="36">
        <v>1310.1000000000001</v>
      </c>
      <c r="G203" s="36">
        <v>1288.5000000000002</v>
      </c>
      <c r="H203" s="36">
        <v>1384.3</v>
      </c>
      <c r="I203" s="36">
        <v>1405.8999999999999</v>
      </c>
      <c r="J203" s="36">
        <v>1432.1999999999998</v>
      </c>
      <c r="K203" s="31">
        <v>1379.6</v>
      </c>
      <c r="L203" s="31">
        <v>1331.7</v>
      </c>
      <c r="M203" s="31">
        <v>18.984839999999998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1267.3499999999999</v>
      </c>
      <c r="D204" s="36">
        <v>1269</v>
      </c>
      <c r="E204" s="36">
        <v>1263.25</v>
      </c>
      <c r="F204" s="36">
        <v>1259.1500000000001</v>
      </c>
      <c r="G204" s="36">
        <v>1253.4000000000001</v>
      </c>
      <c r="H204" s="36">
        <v>1273.0999999999999</v>
      </c>
      <c r="I204" s="36">
        <v>1278.8499999999999</v>
      </c>
      <c r="J204" s="36">
        <v>1282.9499999999998</v>
      </c>
      <c r="K204" s="31">
        <v>1274.75</v>
      </c>
      <c r="L204" s="31">
        <v>1264.9000000000001</v>
      </c>
      <c r="M204" s="31">
        <v>22.797260000000001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2866.65</v>
      </c>
      <c r="D205" s="36">
        <v>2858.5</v>
      </c>
      <c r="E205" s="36">
        <v>2837</v>
      </c>
      <c r="F205" s="36">
        <v>2807.35</v>
      </c>
      <c r="G205" s="36">
        <v>2785.85</v>
      </c>
      <c r="H205" s="36">
        <v>2888.15</v>
      </c>
      <c r="I205" s="36">
        <v>2909.65</v>
      </c>
      <c r="J205" s="36">
        <v>2939.3</v>
      </c>
      <c r="K205" s="31">
        <v>2880</v>
      </c>
      <c r="L205" s="31">
        <v>2828.85</v>
      </c>
      <c r="M205" s="31">
        <v>4.2301599999999997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1514.95</v>
      </c>
      <c r="D206" s="36">
        <v>1514.8</v>
      </c>
      <c r="E206" s="36">
        <v>1503.35</v>
      </c>
      <c r="F206" s="36">
        <v>1491.75</v>
      </c>
      <c r="G206" s="36">
        <v>1480.3</v>
      </c>
      <c r="H206" s="36">
        <v>1526.3999999999999</v>
      </c>
      <c r="I206" s="36">
        <v>1537.8500000000001</v>
      </c>
      <c r="J206" s="36">
        <v>1549.4499999999998</v>
      </c>
      <c r="K206" s="31">
        <v>1526.25</v>
      </c>
      <c r="L206" s="31">
        <v>1503.2</v>
      </c>
      <c r="M206" s="31">
        <v>151.26182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639</v>
      </c>
      <c r="D207" s="36">
        <v>637.4666666666667</v>
      </c>
      <c r="E207" s="36">
        <v>630.68333333333339</v>
      </c>
      <c r="F207" s="36">
        <v>622.36666666666667</v>
      </c>
      <c r="G207" s="36">
        <v>615.58333333333337</v>
      </c>
      <c r="H207" s="36">
        <v>645.78333333333342</v>
      </c>
      <c r="I207" s="36">
        <v>652.56666666666672</v>
      </c>
      <c r="J207" s="36">
        <v>660.88333333333344</v>
      </c>
      <c r="K207" s="31">
        <v>644.25</v>
      </c>
      <c r="L207" s="31">
        <v>629.15</v>
      </c>
      <c r="M207" s="31">
        <v>33.713970000000003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3265.85</v>
      </c>
      <c r="D208" s="36">
        <v>3226.3000000000006</v>
      </c>
      <c r="E208" s="36">
        <v>3177.6000000000013</v>
      </c>
      <c r="F208" s="36">
        <v>3089.3500000000008</v>
      </c>
      <c r="G208" s="36">
        <v>3040.6500000000015</v>
      </c>
      <c r="H208" s="36">
        <v>3314.5500000000011</v>
      </c>
      <c r="I208" s="36">
        <v>3363.2500000000009</v>
      </c>
      <c r="J208" s="36">
        <v>3451.5000000000009</v>
      </c>
      <c r="K208" s="31">
        <v>3275</v>
      </c>
      <c r="L208" s="31">
        <v>3138.05</v>
      </c>
      <c r="M208" s="31">
        <v>11.297689999999999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73</v>
      </c>
      <c r="D209" s="36">
        <v>73.25</v>
      </c>
      <c r="E209" s="36">
        <v>72.25</v>
      </c>
      <c r="F209" s="36">
        <v>71.5</v>
      </c>
      <c r="G209" s="36">
        <v>70.5</v>
      </c>
      <c r="H209" s="36">
        <v>74</v>
      </c>
      <c r="I209" s="36">
        <v>75</v>
      </c>
      <c r="J209" s="36">
        <v>75.75</v>
      </c>
      <c r="K209" s="31">
        <v>74.25</v>
      </c>
      <c r="L209" s="31">
        <v>72.5</v>
      </c>
      <c r="M209" s="31">
        <v>47.245190000000001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287.14999999999998</v>
      </c>
      <c r="D210" s="36">
        <v>287.05</v>
      </c>
      <c r="E210" s="36">
        <v>285.05</v>
      </c>
      <c r="F210" s="36">
        <v>282.95</v>
      </c>
      <c r="G210" s="36">
        <v>280.95</v>
      </c>
      <c r="H210" s="36">
        <v>289.15000000000003</v>
      </c>
      <c r="I210" s="36">
        <v>291.15000000000003</v>
      </c>
      <c r="J210" s="36">
        <v>293.25000000000006</v>
      </c>
      <c r="K210" s="31">
        <v>289.05</v>
      </c>
      <c r="L210" s="31">
        <v>284.95</v>
      </c>
      <c r="M210" s="31">
        <v>0.64681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479.95</v>
      </c>
      <c r="D211" s="36">
        <v>477.73333333333335</v>
      </c>
      <c r="E211" s="36">
        <v>473.2166666666667</v>
      </c>
      <c r="F211" s="36">
        <v>466.48333333333335</v>
      </c>
      <c r="G211" s="36">
        <v>461.9666666666667</v>
      </c>
      <c r="H211" s="36">
        <v>484.4666666666667</v>
      </c>
      <c r="I211" s="36">
        <v>488.98333333333335</v>
      </c>
      <c r="J211" s="36">
        <v>495.7166666666667</v>
      </c>
      <c r="K211" s="31">
        <v>482.25</v>
      </c>
      <c r="L211" s="31">
        <v>471</v>
      </c>
      <c r="M211" s="31">
        <v>60.358370000000001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993.1</v>
      </c>
      <c r="D212" s="36">
        <v>992.5</v>
      </c>
      <c r="E212" s="36">
        <v>989.2</v>
      </c>
      <c r="F212" s="36">
        <v>985.30000000000007</v>
      </c>
      <c r="G212" s="36">
        <v>982.00000000000011</v>
      </c>
      <c r="H212" s="36">
        <v>996.4</v>
      </c>
      <c r="I212" s="36">
        <v>999.69999999999993</v>
      </c>
      <c r="J212" s="36">
        <v>1003.5999999999999</v>
      </c>
      <c r="K212" s="31">
        <v>995.8</v>
      </c>
      <c r="L212" s="31">
        <v>988.6</v>
      </c>
      <c r="M212" s="31">
        <v>0.10144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1953.9</v>
      </c>
      <c r="D213" s="36">
        <v>1955.1666666666667</v>
      </c>
      <c r="E213" s="36">
        <v>1944.8333333333335</v>
      </c>
      <c r="F213" s="36">
        <v>1935.7666666666667</v>
      </c>
      <c r="G213" s="36">
        <v>1925.4333333333334</v>
      </c>
      <c r="H213" s="36">
        <v>1964.2333333333336</v>
      </c>
      <c r="I213" s="36">
        <v>1974.5666666666671</v>
      </c>
      <c r="J213" s="36">
        <v>1983.6333333333337</v>
      </c>
      <c r="K213" s="31">
        <v>1965.5</v>
      </c>
      <c r="L213" s="31">
        <v>1946.1</v>
      </c>
      <c r="M213" s="31">
        <v>4.3755800000000002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157.1</v>
      </c>
      <c r="D214" s="36">
        <v>155.98333333333332</v>
      </c>
      <c r="E214" s="36">
        <v>154.16666666666663</v>
      </c>
      <c r="F214" s="36">
        <v>151.23333333333332</v>
      </c>
      <c r="G214" s="36">
        <v>149.41666666666663</v>
      </c>
      <c r="H214" s="36">
        <v>158.91666666666663</v>
      </c>
      <c r="I214" s="36">
        <v>160.73333333333329</v>
      </c>
      <c r="J214" s="36">
        <v>163.66666666666663</v>
      </c>
      <c r="K214" s="31">
        <v>157.80000000000001</v>
      </c>
      <c r="L214" s="31">
        <v>153.05000000000001</v>
      </c>
      <c r="M214" s="31">
        <v>46.044199999999996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261.8</v>
      </c>
      <c r="D215" s="36">
        <v>259.68333333333334</v>
      </c>
      <c r="E215" s="36">
        <v>256.36666666666667</v>
      </c>
      <c r="F215" s="36">
        <v>250.93333333333334</v>
      </c>
      <c r="G215" s="36">
        <v>247.61666666666667</v>
      </c>
      <c r="H215" s="36">
        <v>265.11666666666667</v>
      </c>
      <c r="I215" s="36">
        <v>268.43333333333339</v>
      </c>
      <c r="J215" s="36">
        <v>273.86666666666667</v>
      </c>
      <c r="K215" s="31">
        <v>263</v>
      </c>
      <c r="L215" s="31">
        <v>254.25</v>
      </c>
      <c r="M215" s="31">
        <v>18.23076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2548.1</v>
      </c>
      <c r="D216" s="36">
        <v>2542.5</v>
      </c>
      <c r="E216" s="36">
        <v>2530.6</v>
      </c>
      <c r="F216" s="36">
        <v>2513.1</v>
      </c>
      <c r="G216" s="36">
        <v>2501.1999999999998</v>
      </c>
      <c r="H216" s="36">
        <v>2560</v>
      </c>
      <c r="I216" s="36">
        <v>2571.8999999999996</v>
      </c>
      <c r="J216" s="36">
        <v>2589.4</v>
      </c>
      <c r="K216" s="31">
        <v>2554.4</v>
      </c>
      <c r="L216" s="31">
        <v>2525</v>
      </c>
      <c r="M216" s="31">
        <v>12.72343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314.39999999999998</v>
      </c>
      <c r="D217" s="36">
        <v>313.13333333333333</v>
      </c>
      <c r="E217" s="36">
        <v>311.26666666666665</v>
      </c>
      <c r="F217" s="36">
        <v>308.13333333333333</v>
      </c>
      <c r="G217" s="36">
        <v>306.26666666666665</v>
      </c>
      <c r="H217" s="36">
        <v>316.26666666666665</v>
      </c>
      <c r="I217" s="36">
        <v>318.13333333333333</v>
      </c>
      <c r="J217" s="36">
        <v>321.26666666666665</v>
      </c>
      <c r="K217" s="31">
        <v>315</v>
      </c>
      <c r="L217" s="31">
        <v>310</v>
      </c>
      <c r="M217" s="31">
        <v>2.0530200000000001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4632.3999999999996</v>
      </c>
      <c r="D218" s="36">
        <v>4612.7833333333328</v>
      </c>
      <c r="E218" s="36">
        <v>4564.6666666666661</v>
      </c>
      <c r="F218" s="36">
        <v>4496.9333333333334</v>
      </c>
      <c r="G218" s="36">
        <v>4448.8166666666666</v>
      </c>
      <c r="H218" s="36">
        <v>4680.5166666666655</v>
      </c>
      <c r="I218" s="36">
        <v>4728.6333333333323</v>
      </c>
      <c r="J218" s="36">
        <v>4796.366666666665</v>
      </c>
      <c r="K218" s="31">
        <v>4660.8999999999996</v>
      </c>
      <c r="L218" s="31">
        <v>4545.05</v>
      </c>
      <c r="M218" s="31">
        <v>0.21260999999999999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555.65</v>
      </c>
      <c r="D219" s="36">
        <v>555</v>
      </c>
      <c r="E219" s="36">
        <v>547.65</v>
      </c>
      <c r="F219" s="36">
        <v>539.65</v>
      </c>
      <c r="G219" s="36">
        <v>532.29999999999995</v>
      </c>
      <c r="H219" s="36">
        <v>563</v>
      </c>
      <c r="I219" s="36">
        <v>570.34999999999991</v>
      </c>
      <c r="J219" s="36">
        <v>578.35</v>
      </c>
      <c r="K219" s="31">
        <v>562.35</v>
      </c>
      <c r="L219" s="31">
        <v>547</v>
      </c>
      <c r="M219" s="31">
        <v>1.0624100000000001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955.85</v>
      </c>
      <c r="D220" s="36">
        <v>955.93333333333339</v>
      </c>
      <c r="E220" s="36">
        <v>940.96666666666681</v>
      </c>
      <c r="F220" s="36">
        <v>926.08333333333337</v>
      </c>
      <c r="G220" s="36">
        <v>911.11666666666679</v>
      </c>
      <c r="H220" s="36">
        <v>970.81666666666683</v>
      </c>
      <c r="I220" s="36">
        <v>985.78333333333353</v>
      </c>
      <c r="J220" s="36">
        <v>1000.6666666666669</v>
      </c>
      <c r="K220" s="31">
        <v>970.9</v>
      </c>
      <c r="L220" s="31">
        <v>941.05</v>
      </c>
      <c r="M220" s="31">
        <v>2.0939700000000001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37480.25</v>
      </c>
      <c r="D221" s="36">
        <v>37665.85</v>
      </c>
      <c r="E221" s="36">
        <v>37224.399999999994</v>
      </c>
      <c r="F221" s="36">
        <v>36968.549999999996</v>
      </c>
      <c r="G221" s="36">
        <v>36527.099999999991</v>
      </c>
      <c r="H221" s="36">
        <v>37921.699999999997</v>
      </c>
      <c r="I221" s="36">
        <v>38363.149999999994</v>
      </c>
      <c r="J221" s="36">
        <v>38619</v>
      </c>
      <c r="K221" s="31">
        <v>38107.300000000003</v>
      </c>
      <c r="L221" s="31">
        <v>37410</v>
      </c>
      <c r="M221" s="31">
        <v>4.3229999999999998E-2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79</v>
      </c>
      <c r="D222" s="36">
        <v>78.666666666666671</v>
      </c>
      <c r="E222" s="36">
        <v>77.833333333333343</v>
      </c>
      <c r="F222" s="36">
        <v>76.666666666666671</v>
      </c>
      <c r="G222" s="36">
        <v>75.833333333333343</v>
      </c>
      <c r="H222" s="36">
        <v>79.833333333333343</v>
      </c>
      <c r="I222" s="36">
        <v>80.666666666666686</v>
      </c>
      <c r="J222" s="36">
        <v>81.833333333333343</v>
      </c>
      <c r="K222" s="31">
        <v>79.5</v>
      </c>
      <c r="L222" s="31">
        <v>77.5</v>
      </c>
      <c r="M222" s="31">
        <v>325.49175000000002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935.75</v>
      </c>
      <c r="D223" s="36">
        <v>938.25</v>
      </c>
      <c r="E223" s="36">
        <v>931.5</v>
      </c>
      <c r="F223" s="36">
        <v>927.25</v>
      </c>
      <c r="G223" s="36">
        <v>920.5</v>
      </c>
      <c r="H223" s="36">
        <v>942.5</v>
      </c>
      <c r="I223" s="36">
        <v>949.25</v>
      </c>
      <c r="J223" s="36">
        <v>953.5</v>
      </c>
      <c r="K223" s="31">
        <v>945</v>
      </c>
      <c r="L223" s="31">
        <v>934</v>
      </c>
      <c r="M223" s="31">
        <v>86.126760000000004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1371.7</v>
      </c>
      <c r="D224" s="36">
        <v>1380.6333333333332</v>
      </c>
      <c r="E224" s="36">
        <v>1352.8166666666664</v>
      </c>
      <c r="F224" s="36">
        <v>1333.9333333333332</v>
      </c>
      <c r="G224" s="36">
        <v>1306.1166666666663</v>
      </c>
      <c r="H224" s="36">
        <v>1399.5166666666664</v>
      </c>
      <c r="I224" s="36">
        <v>1427.333333333333</v>
      </c>
      <c r="J224" s="36">
        <v>1446.2166666666665</v>
      </c>
      <c r="K224" s="31">
        <v>1408.45</v>
      </c>
      <c r="L224" s="31">
        <v>1361.75</v>
      </c>
      <c r="M224" s="31">
        <v>11.209540000000001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522.20000000000005</v>
      </c>
      <c r="D225" s="36">
        <v>521.73333333333335</v>
      </c>
      <c r="E225" s="36">
        <v>516.66666666666674</v>
      </c>
      <c r="F225" s="36">
        <v>511.13333333333344</v>
      </c>
      <c r="G225" s="36">
        <v>506.06666666666683</v>
      </c>
      <c r="H225" s="36">
        <v>527.26666666666665</v>
      </c>
      <c r="I225" s="36">
        <v>532.33333333333326</v>
      </c>
      <c r="J225" s="36">
        <v>537.86666666666656</v>
      </c>
      <c r="K225" s="31">
        <v>526.79999999999995</v>
      </c>
      <c r="L225" s="31">
        <v>516.20000000000005</v>
      </c>
      <c r="M225" s="31">
        <v>28.672270000000001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631.5</v>
      </c>
      <c r="D226" s="36">
        <v>631.68333333333328</v>
      </c>
      <c r="E226" s="36">
        <v>624.81666666666661</v>
      </c>
      <c r="F226" s="36">
        <v>618.13333333333333</v>
      </c>
      <c r="G226" s="36">
        <v>611.26666666666665</v>
      </c>
      <c r="H226" s="36">
        <v>638.36666666666656</v>
      </c>
      <c r="I226" s="36">
        <v>645.23333333333312</v>
      </c>
      <c r="J226" s="36">
        <v>651.91666666666652</v>
      </c>
      <c r="K226" s="31">
        <v>638.54999999999995</v>
      </c>
      <c r="L226" s="31">
        <v>625</v>
      </c>
      <c r="M226" s="31">
        <v>3.00745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68.5</v>
      </c>
      <c r="D227" s="36">
        <v>68.583333333333329</v>
      </c>
      <c r="E227" s="36">
        <v>67.666666666666657</v>
      </c>
      <c r="F227" s="36">
        <v>66.833333333333329</v>
      </c>
      <c r="G227" s="36">
        <v>65.916666666666657</v>
      </c>
      <c r="H227" s="36">
        <v>69.416666666666657</v>
      </c>
      <c r="I227" s="36">
        <v>70.333333333333314</v>
      </c>
      <c r="J227" s="36">
        <v>71.166666666666657</v>
      </c>
      <c r="K227" s="31">
        <v>69.5</v>
      </c>
      <c r="L227" s="31">
        <v>67.75</v>
      </c>
      <c r="M227" s="31">
        <v>125.53577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90.8</v>
      </c>
      <c r="D228" s="36">
        <v>90.733333333333334</v>
      </c>
      <c r="E228" s="36">
        <v>90.066666666666663</v>
      </c>
      <c r="F228" s="36">
        <v>89.333333333333329</v>
      </c>
      <c r="G228" s="36">
        <v>88.666666666666657</v>
      </c>
      <c r="H228" s="36">
        <v>91.466666666666669</v>
      </c>
      <c r="I228" s="36">
        <v>92.133333333333326</v>
      </c>
      <c r="J228" s="36">
        <v>92.866666666666674</v>
      </c>
      <c r="K228" s="31">
        <v>91.4</v>
      </c>
      <c r="L228" s="31">
        <v>90</v>
      </c>
      <c r="M228" s="31">
        <v>202.09313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125.95</v>
      </c>
      <c r="D229" s="36">
        <v>125.95</v>
      </c>
      <c r="E229" s="36">
        <v>125.15</v>
      </c>
      <c r="F229" s="36">
        <v>124.35000000000001</v>
      </c>
      <c r="G229" s="36">
        <v>123.55000000000001</v>
      </c>
      <c r="H229" s="36">
        <v>126.75</v>
      </c>
      <c r="I229" s="36">
        <v>127.54999999999998</v>
      </c>
      <c r="J229" s="36">
        <v>128.35</v>
      </c>
      <c r="K229" s="31">
        <v>126.75</v>
      </c>
      <c r="L229" s="31">
        <v>125.15</v>
      </c>
      <c r="M229" s="31">
        <v>71.635660000000001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931.7</v>
      </c>
      <c r="D230" s="36">
        <v>925.41666666666663</v>
      </c>
      <c r="E230" s="36">
        <v>910.83333333333326</v>
      </c>
      <c r="F230" s="36">
        <v>889.96666666666658</v>
      </c>
      <c r="G230" s="36">
        <v>875.38333333333321</v>
      </c>
      <c r="H230" s="36">
        <v>946.2833333333333</v>
      </c>
      <c r="I230" s="36">
        <v>960.86666666666656</v>
      </c>
      <c r="J230" s="36">
        <v>981.73333333333335</v>
      </c>
      <c r="K230" s="31">
        <v>940</v>
      </c>
      <c r="L230" s="31">
        <v>904.55</v>
      </c>
      <c r="M230" s="31">
        <v>0.24479999999999999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656.35</v>
      </c>
      <c r="D231" s="36">
        <v>668.26666666666665</v>
      </c>
      <c r="E231" s="36">
        <v>634.5333333333333</v>
      </c>
      <c r="F231" s="36">
        <v>612.7166666666667</v>
      </c>
      <c r="G231" s="36">
        <v>578.98333333333335</v>
      </c>
      <c r="H231" s="36">
        <v>690.08333333333326</v>
      </c>
      <c r="I231" s="36">
        <v>723.81666666666661</v>
      </c>
      <c r="J231" s="36">
        <v>745.63333333333321</v>
      </c>
      <c r="K231" s="31">
        <v>702</v>
      </c>
      <c r="L231" s="31">
        <v>646.45000000000005</v>
      </c>
      <c r="M231" s="31">
        <v>34.872579999999999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226.75</v>
      </c>
      <c r="D232" s="36">
        <v>225.06666666666669</v>
      </c>
      <c r="E232" s="36">
        <v>221.48333333333338</v>
      </c>
      <c r="F232" s="36">
        <v>216.2166666666667</v>
      </c>
      <c r="G232" s="36">
        <v>212.63333333333338</v>
      </c>
      <c r="H232" s="36">
        <v>230.33333333333337</v>
      </c>
      <c r="I232" s="36">
        <v>233.91666666666669</v>
      </c>
      <c r="J232" s="36">
        <v>239.18333333333337</v>
      </c>
      <c r="K232" s="31">
        <v>228.65</v>
      </c>
      <c r="L232" s="31">
        <v>219.8</v>
      </c>
      <c r="M232" s="31">
        <v>31.043230000000001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174.05</v>
      </c>
      <c r="D233" s="36">
        <v>173.08333333333334</v>
      </c>
      <c r="E233" s="36">
        <v>170.26666666666668</v>
      </c>
      <c r="F233" s="36">
        <v>166.48333333333335</v>
      </c>
      <c r="G233" s="36">
        <v>163.66666666666669</v>
      </c>
      <c r="H233" s="36">
        <v>176.86666666666667</v>
      </c>
      <c r="I233" s="36">
        <v>179.68333333333334</v>
      </c>
      <c r="J233" s="36">
        <v>183.46666666666667</v>
      </c>
      <c r="K233" s="31">
        <v>175.9</v>
      </c>
      <c r="L233" s="31">
        <v>169.3</v>
      </c>
      <c r="M233" s="31">
        <v>87.393060000000006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80.349999999999994</v>
      </c>
      <c r="D234" s="36">
        <v>79.55</v>
      </c>
      <c r="E234" s="36">
        <v>78.349999999999994</v>
      </c>
      <c r="F234" s="36">
        <v>76.349999999999994</v>
      </c>
      <c r="G234" s="36">
        <v>75.149999999999991</v>
      </c>
      <c r="H234" s="36">
        <v>81.55</v>
      </c>
      <c r="I234" s="36">
        <v>82.750000000000014</v>
      </c>
      <c r="J234" s="36">
        <v>84.75</v>
      </c>
      <c r="K234" s="31">
        <v>80.75</v>
      </c>
      <c r="L234" s="31">
        <v>77.55</v>
      </c>
      <c r="M234" s="31">
        <v>76.119450000000001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2760.75</v>
      </c>
      <c r="D235" s="36">
        <v>2764.2833333333333</v>
      </c>
      <c r="E235" s="36">
        <v>2746.4666666666667</v>
      </c>
      <c r="F235" s="36">
        <v>2732.1833333333334</v>
      </c>
      <c r="G235" s="36">
        <v>2714.3666666666668</v>
      </c>
      <c r="H235" s="36">
        <v>2778.5666666666666</v>
      </c>
      <c r="I235" s="36">
        <v>2796.3833333333332</v>
      </c>
      <c r="J235" s="36">
        <v>2810.6666666666665</v>
      </c>
      <c r="K235" s="31">
        <v>2782.1</v>
      </c>
      <c r="L235" s="31">
        <v>2750</v>
      </c>
      <c r="M235" s="31">
        <v>0.54484999999999995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421.9</v>
      </c>
      <c r="D236" s="36">
        <v>421.90000000000003</v>
      </c>
      <c r="E236" s="36">
        <v>415.55000000000007</v>
      </c>
      <c r="F236" s="36">
        <v>409.20000000000005</v>
      </c>
      <c r="G236" s="36">
        <v>402.85000000000008</v>
      </c>
      <c r="H236" s="36">
        <v>428.25000000000006</v>
      </c>
      <c r="I236" s="36">
        <v>434.60000000000008</v>
      </c>
      <c r="J236" s="36">
        <v>440.95000000000005</v>
      </c>
      <c r="K236" s="31">
        <v>428.25</v>
      </c>
      <c r="L236" s="31">
        <v>415.55</v>
      </c>
      <c r="M236" s="31">
        <v>17.435220000000001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133.69999999999999</v>
      </c>
      <c r="D237" s="36">
        <v>133.6</v>
      </c>
      <c r="E237" s="36">
        <v>132.19999999999999</v>
      </c>
      <c r="F237" s="36">
        <v>130.69999999999999</v>
      </c>
      <c r="G237" s="36">
        <v>129.29999999999998</v>
      </c>
      <c r="H237" s="36">
        <v>135.1</v>
      </c>
      <c r="I237" s="36">
        <v>136.50000000000003</v>
      </c>
      <c r="J237" s="36">
        <v>138</v>
      </c>
      <c r="K237" s="31">
        <v>135</v>
      </c>
      <c r="L237" s="31">
        <v>132.1</v>
      </c>
      <c r="M237" s="31">
        <v>37.085349999999998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414</v>
      </c>
      <c r="D238" s="36">
        <v>412.51666666666665</v>
      </c>
      <c r="E238" s="36">
        <v>409.0333333333333</v>
      </c>
      <c r="F238" s="36">
        <v>404.06666666666666</v>
      </c>
      <c r="G238" s="36">
        <v>400.58333333333331</v>
      </c>
      <c r="H238" s="36">
        <v>417.48333333333329</v>
      </c>
      <c r="I238" s="36">
        <v>420.96666666666664</v>
      </c>
      <c r="J238" s="36">
        <v>425.93333333333328</v>
      </c>
      <c r="K238" s="31">
        <v>416</v>
      </c>
      <c r="L238" s="31">
        <v>407.55</v>
      </c>
      <c r="M238" s="31">
        <v>20.556509999999999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90.65</v>
      </c>
      <c r="D239" s="36">
        <v>90.55</v>
      </c>
      <c r="E239" s="36">
        <v>90.199999999999989</v>
      </c>
      <c r="F239" s="36">
        <v>89.749999999999986</v>
      </c>
      <c r="G239" s="36">
        <v>89.399999999999977</v>
      </c>
      <c r="H239" s="36">
        <v>91</v>
      </c>
      <c r="I239" s="36">
        <v>91.35</v>
      </c>
      <c r="J239" s="36">
        <v>91.800000000000011</v>
      </c>
      <c r="K239" s="31">
        <v>90.9</v>
      </c>
      <c r="L239" s="31">
        <v>90.1</v>
      </c>
      <c r="M239" s="31">
        <v>67.241209999999995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41.55</v>
      </c>
      <c r="D240" s="36">
        <v>41.95</v>
      </c>
      <c r="E240" s="36">
        <v>40.800000000000004</v>
      </c>
      <c r="F240" s="36">
        <v>40.050000000000004</v>
      </c>
      <c r="G240" s="36">
        <v>38.900000000000006</v>
      </c>
      <c r="H240" s="36">
        <v>42.7</v>
      </c>
      <c r="I240" s="36">
        <v>43.850000000000009</v>
      </c>
      <c r="J240" s="36">
        <v>44.6</v>
      </c>
      <c r="K240" s="31">
        <v>43.1</v>
      </c>
      <c r="L240" s="31">
        <v>41.2</v>
      </c>
      <c r="M240" s="31">
        <v>355.37162000000001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699.65</v>
      </c>
      <c r="D241" s="36">
        <v>698.23333333333323</v>
      </c>
      <c r="E241" s="36">
        <v>691.71666666666647</v>
      </c>
      <c r="F241" s="36">
        <v>683.78333333333319</v>
      </c>
      <c r="G241" s="36">
        <v>677.26666666666642</v>
      </c>
      <c r="H241" s="36">
        <v>706.16666666666652</v>
      </c>
      <c r="I241" s="36">
        <v>712.68333333333317</v>
      </c>
      <c r="J241" s="36">
        <v>720.61666666666656</v>
      </c>
      <c r="K241" s="31">
        <v>704.75</v>
      </c>
      <c r="L241" s="31">
        <v>690.3</v>
      </c>
      <c r="M241" s="31">
        <v>11.002039999999999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77.599999999999994</v>
      </c>
      <c r="D242" s="36">
        <v>77.266666666666666</v>
      </c>
      <c r="E242" s="36">
        <v>76.133333333333326</v>
      </c>
      <c r="F242" s="36">
        <v>74.666666666666657</v>
      </c>
      <c r="G242" s="36">
        <v>73.533333333333317</v>
      </c>
      <c r="H242" s="36">
        <v>78.733333333333334</v>
      </c>
      <c r="I242" s="36">
        <v>79.866666666666688</v>
      </c>
      <c r="J242" s="36">
        <v>81.333333333333343</v>
      </c>
      <c r="K242" s="31">
        <v>78.400000000000006</v>
      </c>
      <c r="L242" s="31">
        <v>75.8</v>
      </c>
      <c r="M242" s="31">
        <v>362.81927999999999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1460.35</v>
      </c>
      <c r="D243" s="36">
        <v>1458.95</v>
      </c>
      <c r="E243" s="36">
        <v>1445.9</v>
      </c>
      <c r="F243" s="36">
        <v>1431.45</v>
      </c>
      <c r="G243" s="36">
        <v>1418.4</v>
      </c>
      <c r="H243" s="36">
        <v>1473.4</v>
      </c>
      <c r="I243" s="36">
        <v>1486.4499999999998</v>
      </c>
      <c r="J243" s="36">
        <v>1500.9</v>
      </c>
      <c r="K243" s="31">
        <v>1472</v>
      </c>
      <c r="L243" s="31">
        <v>1444.5</v>
      </c>
      <c r="M243" s="31">
        <v>0.22436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457.65</v>
      </c>
      <c r="D244" s="36">
        <v>462.61666666666662</v>
      </c>
      <c r="E244" s="36">
        <v>451.23333333333323</v>
      </c>
      <c r="F244" s="36">
        <v>444.81666666666661</v>
      </c>
      <c r="G244" s="36">
        <v>433.43333333333322</v>
      </c>
      <c r="H244" s="36">
        <v>469.03333333333325</v>
      </c>
      <c r="I244" s="36">
        <v>480.41666666666657</v>
      </c>
      <c r="J244" s="36">
        <v>486.83333333333326</v>
      </c>
      <c r="K244" s="31">
        <v>474</v>
      </c>
      <c r="L244" s="31">
        <v>456.2</v>
      </c>
      <c r="M244" s="31">
        <v>48.465130000000002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189.55</v>
      </c>
      <c r="D245" s="36">
        <v>189.16666666666666</v>
      </c>
      <c r="E245" s="36">
        <v>186.83333333333331</v>
      </c>
      <c r="F245" s="36">
        <v>184.11666666666665</v>
      </c>
      <c r="G245" s="36">
        <v>181.7833333333333</v>
      </c>
      <c r="H245" s="36">
        <v>191.88333333333333</v>
      </c>
      <c r="I245" s="36">
        <v>194.21666666666664</v>
      </c>
      <c r="J245" s="36">
        <v>196.93333333333334</v>
      </c>
      <c r="K245" s="31">
        <v>191.5</v>
      </c>
      <c r="L245" s="31">
        <v>186.45</v>
      </c>
      <c r="M245" s="31">
        <v>51.634810000000002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1450.35</v>
      </c>
      <c r="D246" s="36">
        <v>1446.0333333333335</v>
      </c>
      <c r="E246" s="36">
        <v>1427.366666666667</v>
      </c>
      <c r="F246" s="36">
        <v>1404.3833333333334</v>
      </c>
      <c r="G246" s="36">
        <v>1385.7166666666669</v>
      </c>
      <c r="H246" s="36">
        <v>1469.0166666666671</v>
      </c>
      <c r="I246" s="36">
        <v>1487.6833333333336</v>
      </c>
      <c r="J246" s="36">
        <v>1510.6666666666672</v>
      </c>
      <c r="K246" s="31">
        <v>1464.7</v>
      </c>
      <c r="L246" s="31">
        <v>1423.05</v>
      </c>
      <c r="M246" s="31">
        <v>139.48983999999999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20.5</v>
      </c>
      <c r="D247" s="36">
        <v>20.483333333333331</v>
      </c>
      <c r="E247" s="36">
        <v>19.916666666666661</v>
      </c>
      <c r="F247" s="36">
        <v>19.333333333333329</v>
      </c>
      <c r="G247" s="36">
        <v>18.766666666666659</v>
      </c>
      <c r="H247" s="36">
        <v>21.066666666666663</v>
      </c>
      <c r="I247" s="36">
        <v>21.633333333333333</v>
      </c>
      <c r="J247" s="36">
        <v>22.216666666666665</v>
      </c>
      <c r="K247" s="31">
        <v>21.05</v>
      </c>
      <c r="L247" s="31">
        <v>19.899999999999999</v>
      </c>
      <c r="M247" s="31">
        <v>268.11572000000001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4178.95</v>
      </c>
      <c r="D248" s="36">
        <v>4179.1833333333334</v>
      </c>
      <c r="E248" s="36">
        <v>4142.3666666666668</v>
      </c>
      <c r="F248" s="36">
        <v>4105.7833333333338</v>
      </c>
      <c r="G248" s="36">
        <v>4068.9666666666672</v>
      </c>
      <c r="H248" s="36">
        <v>4215.7666666666664</v>
      </c>
      <c r="I248" s="36">
        <v>4252.5833333333339</v>
      </c>
      <c r="J248" s="36">
        <v>4289.1666666666661</v>
      </c>
      <c r="K248" s="31">
        <v>4216</v>
      </c>
      <c r="L248" s="31">
        <v>4142.6000000000004</v>
      </c>
      <c r="M248" s="31">
        <v>1.7379899999999999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1433.65</v>
      </c>
      <c r="D249" s="36">
        <v>1433.1333333333332</v>
      </c>
      <c r="E249" s="36">
        <v>1426.6166666666663</v>
      </c>
      <c r="F249" s="36">
        <v>1419.583333333333</v>
      </c>
      <c r="G249" s="36">
        <v>1413.0666666666662</v>
      </c>
      <c r="H249" s="36">
        <v>1440.1666666666665</v>
      </c>
      <c r="I249" s="36">
        <v>1446.6833333333334</v>
      </c>
      <c r="J249" s="36">
        <v>1453.7166666666667</v>
      </c>
      <c r="K249" s="31">
        <v>1439.65</v>
      </c>
      <c r="L249" s="31">
        <v>1426.1</v>
      </c>
      <c r="M249" s="31">
        <v>67.956909999999993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2989.8</v>
      </c>
      <c r="D250" s="36">
        <v>2997.3666666666668</v>
      </c>
      <c r="E250" s="36">
        <v>2974.7833333333338</v>
      </c>
      <c r="F250" s="36">
        <v>2959.7666666666669</v>
      </c>
      <c r="G250" s="36">
        <v>2937.1833333333338</v>
      </c>
      <c r="H250" s="36">
        <v>3012.3833333333337</v>
      </c>
      <c r="I250" s="36">
        <v>3034.9666666666667</v>
      </c>
      <c r="J250" s="36">
        <v>3049.9833333333336</v>
      </c>
      <c r="K250" s="31">
        <v>3019.95</v>
      </c>
      <c r="L250" s="31">
        <v>2982.35</v>
      </c>
      <c r="M250" s="31">
        <v>0.10417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684.85</v>
      </c>
      <c r="D251" s="36">
        <v>687.94999999999993</v>
      </c>
      <c r="E251" s="36">
        <v>678.49999999999989</v>
      </c>
      <c r="F251" s="36">
        <v>672.15</v>
      </c>
      <c r="G251" s="36">
        <v>662.69999999999993</v>
      </c>
      <c r="H251" s="36">
        <v>694.29999999999984</v>
      </c>
      <c r="I251" s="36">
        <v>703.74999999999989</v>
      </c>
      <c r="J251" s="36">
        <v>710.0999999999998</v>
      </c>
      <c r="K251" s="31">
        <v>697.4</v>
      </c>
      <c r="L251" s="31">
        <v>681.6</v>
      </c>
      <c r="M251" s="31">
        <v>1.92052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2527.5</v>
      </c>
      <c r="D252" s="36">
        <v>2534.1333333333337</v>
      </c>
      <c r="E252" s="36">
        <v>2508.9166666666674</v>
      </c>
      <c r="F252" s="36">
        <v>2490.3333333333339</v>
      </c>
      <c r="G252" s="36">
        <v>2465.1166666666677</v>
      </c>
      <c r="H252" s="36">
        <v>2552.7166666666672</v>
      </c>
      <c r="I252" s="36">
        <v>2577.9333333333334</v>
      </c>
      <c r="J252" s="36">
        <v>2596.5166666666669</v>
      </c>
      <c r="K252" s="31">
        <v>2559.35</v>
      </c>
      <c r="L252" s="31">
        <v>2515.5500000000002</v>
      </c>
      <c r="M252" s="31">
        <v>9.6548300000000005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946.9</v>
      </c>
      <c r="D253" s="36">
        <v>951</v>
      </c>
      <c r="E253" s="36">
        <v>937</v>
      </c>
      <c r="F253" s="36">
        <v>927.1</v>
      </c>
      <c r="G253" s="36">
        <v>913.1</v>
      </c>
      <c r="H253" s="36">
        <v>960.9</v>
      </c>
      <c r="I253" s="36">
        <v>974.9</v>
      </c>
      <c r="J253" s="36">
        <v>984.8</v>
      </c>
      <c r="K253" s="31">
        <v>965</v>
      </c>
      <c r="L253" s="31">
        <v>941.1</v>
      </c>
      <c r="M253" s="31">
        <v>5.4228500000000004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35.35</v>
      </c>
      <c r="D254" s="36">
        <v>35.233333333333327</v>
      </c>
      <c r="E254" s="36">
        <v>34.466666666666654</v>
      </c>
      <c r="F254" s="36">
        <v>33.583333333333329</v>
      </c>
      <c r="G254" s="36">
        <v>32.816666666666656</v>
      </c>
      <c r="H254" s="36">
        <v>36.116666666666653</v>
      </c>
      <c r="I254" s="36">
        <v>36.883333333333319</v>
      </c>
      <c r="J254" s="36">
        <v>37.766666666666652</v>
      </c>
      <c r="K254" s="31">
        <v>36</v>
      </c>
      <c r="L254" s="31">
        <v>34.35</v>
      </c>
      <c r="M254" s="31">
        <v>886.74829999999997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450.4</v>
      </c>
      <c r="D255" s="36">
        <v>450.7166666666667</v>
      </c>
      <c r="E255" s="36">
        <v>446.53333333333342</v>
      </c>
      <c r="F255" s="36">
        <v>442.66666666666674</v>
      </c>
      <c r="G255" s="36">
        <v>438.48333333333346</v>
      </c>
      <c r="H255" s="36">
        <v>454.58333333333337</v>
      </c>
      <c r="I255" s="36">
        <v>458.76666666666665</v>
      </c>
      <c r="J255" s="36">
        <v>462.63333333333333</v>
      </c>
      <c r="K255" s="31">
        <v>454.9</v>
      </c>
      <c r="L255" s="31">
        <v>446.85</v>
      </c>
      <c r="M255" s="31">
        <v>94.654629999999997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288.10000000000002</v>
      </c>
      <c r="D256" s="36">
        <v>288.59999999999997</v>
      </c>
      <c r="E256" s="36">
        <v>278.49999999999994</v>
      </c>
      <c r="F256" s="36">
        <v>268.89999999999998</v>
      </c>
      <c r="G256" s="36">
        <v>258.79999999999995</v>
      </c>
      <c r="H256" s="36">
        <v>298.19999999999993</v>
      </c>
      <c r="I256" s="36">
        <v>308.29999999999995</v>
      </c>
      <c r="J256" s="36">
        <v>317.89999999999992</v>
      </c>
      <c r="K256" s="31">
        <v>298.7</v>
      </c>
      <c r="L256" s="31">
        <v>279</v>
      </c>
      <c r="M256" s="31">
        <v>136.18763000000001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1338.15</v>
      </c>
      <c r="D257" s="36">
        <v>1353.3999999999999</v>
      </c>
      <c r="E257" s="36">
        <v>1319.7499999999998</v>
      </c>
      <c r="F257" s="36">
        <v>1301.3499999999999</v>
      </c>
      <c r="G257" s="36">
        <v>1267.6999999999998</v>
      </c>
      <c r="H257" s="36">
        <v>1371.7999999999997</v>
      </c>
      <c r="I257" s="36">
        <v>1405.4499999999998</v>
      </c>
      <c r="J257" s="36">
        <v>1423.8499999999997</v>
      </c>
      <c r="K257" s="31">
        <v>1387.05</v>
      </c>
      <c r="L257" s="31">
        <v>1335</v>
      </c>
      <c r="M257" s="31">
        <v>1.639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3345.1</v>
      </c>
      <c r="D258" s="36">
        <v>3321.4333333333329</v>
      </c>
      <c r="E258" s="36">
        <v>3273.1166666666659</v>
      </c>
      <c r="F258" s="36">
        <v>3201.1333333333328</v>
      </c>
      <c r="G258" s="36">
        <v>3152.8166666666657</v>
      </c>
      <c r="H258" s="36">
        <v>3393.4166666666661</v>
      </c>
      <c r="I258" s="36">
        <v>3441.7333333333327</v>
      </c>
      <c r="J258" s="36">
        <v>3513.7166666666662</v>
      </c>
      <c r="K258" s="31">
        <v>3369.75</v>
      </c>
      <c r="L258" s="31">
        <v>3249.45</v>
      </c>
      <c r="M258" s="31">
        <v>2.2286000000000001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119.05</v>
      </c>
      <c r="D259" s="36">
        <v>118.96666666666665</v>
      </c>
      <c r="E259" s="36">
        <v>118.08333333333331</v>
      </c>
      <c r="F259" s="36">
        <v>117.11666666666666</v>
      </c>
      <c r="G259" s="36">
        <v>116.23333333333332</v>
      </c>
      <c r="H259" s="36">
        <v>119.93333333333331</v>
      </c>
      <c r="I259" s="36">
        <v>120.81666666666666</v>
      </c>
      <c r="J259" s="36">
        <v>121.7833333333333</v>
      </c>
      <c r="K259" s="31">
        <v>119.85</v>
      </c>
      <c r="L259" s="31">
        <v>118</v>
      </c>
      <c r="M259" s="31">
        <v>5.7428400000000002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1233.25</v>
      </c>
      <c r="D260" s="36">
        <v>1237.3166666666666</v>
      </c>
      <c r="E260" s="36">
        <v>1220.9333333333332</v>
      </c>
      <c r="F260" s="36">
        <v>1208.6166666666666</v>
      </c>
      <c r="G260" s="36">
        <v>1192.2333333333331</v>
      </c>
      <c r="H260" s="36">
        <v>1249.6333333333332</v>
      </c>
      <c r="I260" s="36">
        <v>1266.0166666666664</v>
      </c>
      <c r="J260" s="36">
        <v>1278.3333333333333</v>
      </c>
      <c r="K260" s="31">
        <v>1253.7</v>
      </c>
      <c r="L260" s="31">
        <v>1225</v>
      </c>
      <c r="M260" s="31">
        <v>0.19417000000000001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450</v>
      </c>
      <c r="D261" s="36">
        <v>452.98333333333335</v>
      </c>
      <c r="E261" s="36">
        <v>444.11666666666667</v>
      </c>
      <c r="F261" s="36">
        <v>438.23333333333335</v>
      </c>
      <c r="G261" s="36">
        <v>429.36666666666667</v>
      </c>
      <c r="H261" s="36">
        <v>458.86666666666667</v>
      </c>
      <c r="I261" s="36">
        <v>467.73333333333335</v>
      </c>
      <c r="J261" s="36">
        <v>473.61666666666667</v>
      </c>
      <c r="K261" s="31">
        <v>461.85</v>
      </c>
      <c r="L261" s="31">
        <v>447.1</v>
      </c>
      <c r="M261" s="31">
        <v>9.2133400000000005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675</v>
      </c>
      <c r="D262" s="36">
        <v>673.55000000000007</v>
      </c>
      <c r="E262" s="36">
        <v>668.10000000000014</v>
      </c>
      <c r="F262" s="36">
        <v>661.2</v>
      </c>
      <c r="G262" s="36">
        <v>655.75000000000011</v>
      </c>
      <c r="H262" s="36">
        <v>680.45000000000016</v>
      </c>
      <c r="I262" s="36">
        <v>685.9000000000002</v>
      </c>
      <c r="J262" s="36">
        <v>692.80000000000018</v>
      </c>
      <c r="K262" s="31">
        <v>679</v>
      </c>
      <c r="L262" s="31">
        <v>666.65</v>
      </c>
      <c r="M262" s="31">
        <v>19.476400000000002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380.3</v>
      </c>
      <c r="D263" s="36">
        <v>378.34999999999997</v>
      </c>
      <c r="E263" s="36">
        <v>372.74999999999994</v>
      </c>
      <c r="F263" s="36">
        <v>365.2</v>
      </c>
      <c r="G263" s="36">
        <v>359.59999999999997</v>
      </c>
      <c r="H263" s="36">
        <v>385.89999999999992</v>
      </c>
      <c r="I263" s="36">
        <v>391.49999999999994</v>
      </c>
      <c r="J263" s="36">
        <v>399.0499999999999</v>
      </c>
      <c r="K263" s="31">
        <v>383.95</v>
      </c>
      <c r="L263" s="31">
        <v>370.8</v>
      </c>
      <c r="M263" s="31">
        <v>1.0164299999999999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675.6</v>
      </c>
      <c r="D264" s="36">
        <v>674.66666666666663</v>
      </c>
      <c r="E264" s="36">
        <v>667.33333333333326</v>
      </c>
      <c r="F264" s="36">
        <v>659.06666666666661</v>
      </c>
      <c r="G264" s="36">
        <v>651.73333333333323</v>
      </c>
      <c r="H264" s="36">
        <v>682.93333333333328</v>
      </c>
      <c r="I264" s="36">
        <v>690.26666666666654</v>
      </c>
      <c r="J264" s="36">
        <v>698.5333333333333</v>
      </c>
      <c r="K264" s="31">
        <v>682</v>
      </c>
      <c r="L264" s="31">
        <v>666.4</v>
      </c>
      <c r="M264" s="31">
        <v>1.5585800000000001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401.5</v>
      </c>
      <c r="D265" s="36">
        <v>399.83333333333331</v>
      </c>
      <c r="E265" s="36">
        <v>396.66666666666663</v>
      </c>
      <c r="F265" s="36">
        <v>391.83333333333331</v>
      </c>
      <c r="G265" s="36">
        <v>388.66666666666663</v>
      </c>
      <c r="H265" s="36">
        <v>404.66666666666663</v>
      </c>
      <c r="I265" s="36">
        <v>407.83333333333326</v>
      </c>
      <c r="J265" s="36">
        <v>412.66666666666663</v>
      </c>
      <c r="K265" s="31">
        <v>403</v>
      </c>
      <c r="L265" s="31">
        <v>395</v>
      </c>
      <c r="M265" s="31">
        <v>6.3964999999999996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92.05</v>
      </c>
      <c r="D266" s="36">
        <v>92.016666666666652</v>
      </c>
      <c r="E266" s="36">
        <v>90.433333333333309</v>
      </c>
      <c r="F266" s="36">
        <v>88.816666666666663</v>
      </c>
      <c r="G266" s="36">
        <v>87.23333333333332</v>
      </c>
      <c r="H266" s="36">
        <v>93.633333333333297</v>
      </c>
      <c r="I266" s="36">
        <v>95.21666666666664</v>
      </c>
      <c r="J266" s="36">
        <v>96.833333333333286</v>
      </c>
      <c r="K266" s="31">
        <v>93.6</v>
      </c>
      <c r="L266" s="31">
        <v>90.4</v>
      </c>
      <c r="M266" s="31">
        <v>134.81095999999999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401.85</v>
      </c>
      <c r="D267" s="36">
        <v>400.39999999999992</v>
      </c>
      <c r="E267" s="36">
        <v>395.59999999999985</v>
      </c>
      <c r="F267" s="36">
        <v>389.34999999999991</v>
      </c>
      <c r="G267" s="36">
        <v>384.54999999999984</v>
      </c>
      <c r="H267" s="36">
        <v>406.64999999999986</v>
      </c>
      <c r="I267" s="36">
        <v>411.44999999999993</v>
      </c>
      <c r="J267" s="36">
        <v>417.69999999999987</v>
      </c>
      <c r="K267" s="31">
        <v>405.2</v>
      </c>
      <c r="L267" s="31">
        <v>394.15</v>
      </c>
      <c r="M267" s="31">
        <v>42.265999999999998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780.45</v>
      </c>
      <c r="D268" s="36">
        <v>777.43333333333339</v>
      </c>
      <c r="E268" s="36">
        <v>772.16666666666674</v>
      </c>
      <c r="F268" s="36">
        <v>763.88333333333333</v>
      </c>
      <c r="G268" s="36">
        <v>758.61666666666667</v>
      </c>
      <c r="H268" s="36">
        <v>785.71666666666681</v>
      </c>
      <c r="I268" s="36">
        <v>790.98333333333346</v>
      </c>
      <c r="J268" s="36">
        <v>799.26666666666688</v>
      </c>
      <c r="K268" s="31">
        <v>782.7</v>
      </c>
      <c r="L268" s="31">
        <v>769.15</v>
      </c>
      <c r="M268" s="31">
        <v>21.305969999999999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529.75</v>
      </c>
      <c r="D269" s="36">
        <v>528.63333333333333</v>
      </c>
      <c r="E269" s="36">
        <v>523.7166666666667</v>
      </c>
      <c r="F269" s="36">
        <v>517.68333333333339</v>
      </c>
      <c r="G269" s="36">
        <v>512.76666666666677</v>
      </c>
      <c r="H269" s="36">
        <v>534.66666666666663</v>
      </c>
      <c r="I269" s="36">
        <v>539.58333333333337</v>
      </c>
      <c r="J269" s="36">
        <v>545.61666666666656</v>
      </c>
      <c r="K269" s="31">
        <v>533.54999999999995</v>
      </c>
      <c r="L269" s="31">
        <v>522.6</v>
      </c>
      <c r="M269" s="31">
        <v>24.705269999999999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457.2</v>
      </c>
      <c r="D270" s="36">
        <v>458.45</v>
      </c>
      <c r="E270" s="36">
        <v>449.84999999999997</v>
      </c>
      <c r="F270" s="36">
        <v>442.5</v>
      </c>
      <c r="G270" s="36">
        <v>433.9</v>
      </c>
      <c r="H270" s="36">
        <v>465.79999999999995</v>
      </c>
      <c r="I270" s="36">
        <v>474.4</v>
      </c>
      <c r="J270" s="36">
        <v>481.74999999999994</v>
      </c>
      <c r="K270" s="31">
        <v>467.05</v>
      </c>
      <c r="L270" s="31">
        <v>451.1</v>
      </c>
      <c r="M270" s="31">
        <v>1.56945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406.1</v>
      </c>
      <c r="D271" s="36">
        <v>407.2833333333333</v>
      </c>
      <c r="E271" s="36">
        <v>403.36666666666662</v>
      </c>
      <c r="F271" s="36">
        <v>400.63333333333333</v>
      </c>
      <c r="G271" s="36">
        <v>396.71666666666664</v>
      </c>
      <c r="H271" s="36">
        <v>410.01666666666659</v>
      </c>
      <c r="I271" s="36">
        <v>413.93333333333334</v>
      </c>
      <c r="J271" s="36">
        <v>416.66666666666657</v>
      </c>
      <c r="K271" s="31">
        <v>411.2</v>
      </c>
      <c r="L271" s="31">
        <v>404.55</v>
      </c>
      <c r="M271" s="31">
        <v>0.75217000000000001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759.9</v>
      </c>
      <c r="D272" s="36">
        <v>761.9</v>
      </c>
      <c r="E272" s="36">
        <v>754</v>
      </c>
      <c r="F272" s="36">
        <v>748.1</v>
      </c>
      <c r="G272" s="36">
        <v>740.2</v>
      </c>
      <c r="H272" s="36">
        <v>767.8</v>
      </c>
      <c r="I272" s="36">
        <v>775.69999999999982</v>
      </c>
      <c r="J272" s="36">
        <v>781.59999999999991</v>
      </c>
      <c r="K272" s="31">
        <v>769.8</v>
      </c>
      <c r="L272" s="31">
        <v>756</v>
      </c>
      <c r="M272" s="31">
        <v>2.6473499999999999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372.65</v>
      </c>
      <c r="D273" s="36">
        <v>369.73333333333335</v>
      </c>
      <c r="E273" s="36">
        <v>363.7166666666667</v>
      </c>
      <c r="F273" s="36">
        <v>354.78333333333336</v>
      </c>
      <c r="G273" s="36">
        <v>348.76666666666671</v>
      </c>
      <c r="H273" s="36">
        <v>378.66666666666669</v>
      </c>
      <c r="I273" s="36">
        <v>384.68333333333334</v>
      </c>
      <c r="J273" s="36">
        <v>393.61666666666667</v>
      </c>
      <c r="K273" s="31">
        <v>375.75</v>
      </c>
      <c r="L273" s="31">
        <v>360.8</v>
      </c>
      <c r="M273" s="31">
        <v>7.8550500000000003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824.95</v>
      </c>
      <c r="D274" s="36">
        <v>820.31666666666661</v>
      </c>
      <c r="E274" s="36">
        <v>812.13333333333321</v>
      </c>
      <c r="F274" s="36">
        <v>799.31666666666661</v>
      </c>
      <c r="G274" s="36">
        <v>791.13333333333321</v>
      </c>
      <c r="H274" s="36">
        <v>833.13333333333321</v>
      </c>
      <c r="I274" s="36">
        <v>841.31666666666661</v>
      </c>
      <c r="J274" s="36">
        <v>854.13333333333321</v>
      </c>
      <c r="K274" s="31">
        <v>828.5</v>
      </c>
      <c r="L274" s="31">
        <v>807.5</v>
      </c>
      <c r="M274" s="31">
        <v>4.0748600000000001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1259.75</v>
      </c>
      <c r="D275" s="36">
        <v>1264.8333333333333</v>
      </c>
      <c r="E275" s="36">
        <v>1246.6666666666665</v>
      </c>
      <c r="F275" s="36">
        <v>1233.5833333333333</v>
      </c>
      <c r="G275" s="36">
        <v>1215.4166666666665</v>
      </c>
      <c r="H275" s="36">
        <v>1277.9166666666665</v>
      </c>
      <c r="I275" s="36">
        <v>1296.083333333333</v>
      </c>
      <c r="J275" s="36">
        <v>1309.1666666666665</v>
      </c>
      <c r="K275" s="31">
        <v>1283</v>
      </c>
      <c r="L275" s="31">
        <v>1251.75</v>
      </c>
      <c r="M275" s="31">
        <v>0.91020000000000001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702.45</v>
      </c>
      <c r="D276" s="36">
        <v>700.36666666666679</v>
      </c>
      <c r="E276" s="36">
        <v>693.88333333333355</v>
      </c>
      <c r="F276" s="36">
        <v>685.31666666666672</v>
      </c>
      <c r="G276" s="36">
        <v>678.83333333333348</v>
      </c>
      <c r="H276" s="36">
        <v>708.93333333333362</v>
      </c>
      <c r="I276" s="36">
        <v>715.41666666666674</v>
      </c>
      <c r="J276" s="36">
        <v>723.98333333333369</v>
      </c>
      <c r="K276" s="31">
        <v>706.85</v>
      </c>
      <c r="L276" s="31">
        <v>691.8</v>
      </c>
      <c r="M276" s="31">
        <v>1.17764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304.3</v>
      </c>
      <c r="D277" s="36">
        <v>292.51666666666671</v>
      </c>
      <c r="E277" s="36">
        <v>277.43333333333339</v>
      </c>
      <c r="F277" s="36">
        <v>250.56666666666666</v>
      </c>
      <c r="G277" s="36">
        <v>235.48333333333335</v>
      </c>
      <c r="H277" s="36">
        <v>319.38333333333344</v>
      </c>
      <c r="I277" s="36">
        <v>334.46666666666681</v>
      </c>
      <c r="J277" s="36">
        <v>361.33333333333348</v>
      </c>
      <c r="K277" s="31">
        <v>307.60000000000002</v>
      </c>
      <c r="L277" s="31">
        <v>265.64999999999998</v>
      </c>
      <c r="M277" s="31">
        <v>57.739420000000003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322.10000000000002</v>
      </c>
      <c r="D278" s="36">
        <v>321.56666666666666</v>
      </c>
      <c r="E278" s="36">
        <v>319.08333333333331</v>
      </c>
      <c r="F278" s="36">
        <v>316.06666666666666</v>
      </c>
      <c r="G278" s="36">
        <v>313.58333333333331</v>
      </c>
      <c r="H278" s="36">
        <v>324.58333333333331</v>
      </c>
      <c r="I278" s="36">
        <v>327.06666666666666</v>
      </c>
      <c r="J278" s="36">
        <v>330.08333333333331</v>
      </c>
      <c r="K278" s="31">
        <v>324.05</v>
      </c>
      <c r="L278" s="31">
        <v>318.55</v>
      </c>
      <c r="M278" s="31">
        <v>6.5033899999999996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147.65</v>
      </c>
      <c r="D279" s="36">
        <v>147.86666666666667</v>
      </c>
      <c r="E279" s="36">
        <v>145.38333333333335</v>
      </c>
      <c r="F279" s="36">
        <v>143.11666666666667</v>
      </c>
      <c r="G279" s="36">
        <v>140.63333333333335</v>
      </c>
      <c r="H279" s="36">
        <v>150.13333333333335</v>
      </c>
      <c r="I279" s="36">
        <v>152.6166666666667</v>
      </c>
      <c r="J279" s="36">
        <v>154.88333333333335</v>
      </c>
      <c r="K279" s="31">
        <v>150.35</v>
      </c>
      <c r="L279" s="31">
        <v>145.6</v>
      </c>
      <c r="M279" s="31">
        <v>47.963039999999999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659.5</v>
      </c>
      <c r="D280" s="36">
        <v>662</v>
      </c>
      <c r="E280" s="36">
        <v>654.79999999999995</v>
      </c>
      <c r="F280" s="36">
        <v>650.09999999999991</v>
      </c>
      <c r="G280" s="36">
        <v>642.89999999999986</v>
      </c>
      <c r="H280" s="36">
        <v>666.7</v>
      </c>
      <c r="I280" s="36">
        <v>673.90000000000009</v>
      </c>
      <c r="J280" s="36">
        <v>678.60000000000014</v>
      </c>
      <c r="K280" s="31">
        <v>669.2</v>
      </c>
      <c r="L280" s="31">
        <v>657.3</v>
      </c>
      <c r="M280" s="31">
        <v>1.14307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2665.05</v>
      </c>
      <c r="D281" s="36">
        <v>2680.0333333333333</v>
      </c>
      <c r="E281" s="36">
        <v>2640.0666666666666</v>
      </c>
      <c r="F281" s="36">
        <v>2615.0833333333335</v>
      </c>
      <c r="G281" s="36">
        <v>2575.1166666666668</v>
      </c>
      <c r="H281" s="36">
        <v>2705.0166666666664</v>
      </c>
      <c r="I281" s="36">
        <v>2744.9833333333327</v>
      </c>
      <c r="J281" s="36">
        <v>2769.9666666666662</v>
      </c>
      <c r="K281" s="31">
        <v>2720</v>
      </c>
      <c r="L281" s="31">
        <v>2655.05</v>
      </c>
      <c r="M281" s="31">
        <v>1.4730099999999999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2634.15</v>
      </c>
      <c r="D282" s="36">
        <v>2627.8166666666666</v>
      </c>
      <c r="E282" s="36">
        <v>2588.6333333333332</v>
      </c>
      <c r="F282" s="36">
        <v>2543.1166666666668</v>
      </c>
      <c r="G282" s="36">
        <v>2503.9333333333334</v>
      </c>
      <c r="H282" s="36">
        <v>2673.333333333333</v>
      </c>
      <c r="I282" s="36">
        <v>2712.5166666666664</v>
      </c>
      <c r="J282" s="36">
        <v>2758.0333333333328</v>
      </c>
      <c r="K282" s="31">
        <v>2667</v>
      </c>
      <c r="L282" s="31">
        <v>2582.3000000000002</v>
      </c>
      <c r="M282" s="31">
        <v>0.36674000000000001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567.15</v>
      </c>
      <c r="D283" s="36">
        <v>565.38333333333333</v>
      </c>
      <c r="E283" s="36">
        <v>556.76666666666665</v>
      </c>
      <c r="F283" s="36">
        <v>546.38333333333333</v>
      </c>
      <c r="G283" s="36">
        <v>537.76666666666665</v>
      </c>
      <c r="H283" s="36">
        <v>575.76666666666665</v>
      </c>
      <c r="I283" s="36">
        <v>584.38333333333321</v>
      </c>
      <c r="J283" s="36">
        <v>594.76666666666665</v>
      </c>
      <c r="K283" s="31">
        <v>574</v>
      </c>
      <c r="L283" s="31">
        <v>555</v>
      </c>
      <c r="M283" s="31">
        <v>0.17630999999999999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453.35</v>
      </c>
      <c r="D284" s="36">
        <v>460.7833333333333</v>
      </c>
      <c r="E284" s="36">
        <v>438.66666666666663</v>
      </c>
      <c r="F284" s="36">
        <v>423.98333333333335</v>
      </c>
      <c r="G284" s="36">
        <v>401.86666666666667</v>
      </c>
      <c r="H284" s="36">
        <v>475.46666666666658</v>
      </c>
      <c r="I284" s="36">
        <v>497.58333333333326</v>
      </c>
      <c r="J284" s="36">
        <v>512.26666666666654</v>
      </c>
      <c r="K284" s="31">
        <v>482.9</v>
      </c>
      <c r="L284" s="31">
        <v>446.1</v>
      </c>
      <c r="M284" s="31">
        <v>11.831519999999999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272.75</v>
      </c>
      <c r="D285" s="36">
        <v>274.11666666666667</v>
      </c>
      <c r="E285" s="36">
        <v>270.13333333333333</v>
      </c>
      <c r="F285" s="36">
        <v>267.51666666666665</v>
      </c>
      <c r="G285" s="36">
        <v>263.5333333333333</v>
      </c>
      <c r="H285" s="36">
        <v>276.73333333333335</v>
      </c>
      <c r="I285" s="36">
        <v>280.7166666666667</v>
      </c>
      <c r="J285" s="36">
        <v>283.33333333333337</v>
      </c>
      <c r="K285" s="31">
        <v>278.10000000000002</v>
      </c>
      <c r="L285" s="31">
        <v>271.5</v>
      </c>
      <c r="M285" s="31">
        <v>9.7507400000000004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1738.45</v>
      </c>
      <c r="D286" s="36">
        <v>1742.4833333333336</v>
      </c>
      <c r="E286" s="36">
        <v>1731.5666666666671</v>
      </c>
      <c r="F286" s="36">
        <v>1724.6833333333334</v>
      </c>
      <c r="G286" s="36">
        <v>1713.7666666666669</v>
      </c>
      <c r="H286" s="36">
        <v>1749.3666666666672</v>
      </c>
      <c r="I286" s="36">
        <v>1760.2833333333338</v>
      </c>
      <c r="J286" s="36">
        <v>1767.1666666666674</v>
      </c>
      <c r="K286" s="31">
        <v>1753.4</v>
      </c>
      <c r="L286" s="31">
        <v>1735.6</v>
      </c>
      <c r="M286" s="31">
        <v>19.931789999999999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1213.25</v>
      </c>
      <c r="D287" s="36">
        <v>1203.3833333333334</v>
      </c>
      <c r="E287" s="36">
        <v>1189.9666666666669</v>
      </c>
      <c r="F287" s="36">
        <v>1166.6833333333334</v>
      </c>
      <c r="G287" s="36">
        <v>1153.2666666666669</v>
      </c>
      <c r="H287" s="36">
        <v>1226.666666666667</v>
      </c>
      <c r="I287" s="36">
        <v>1240.0833333333335</v>
      </c>
      <c r="J287" s="36">
        <v>1263.366666666667</v>
      </c>
      <c r="K287" s="31">
        <v>1216.8</v>
      </c>
      <c r="L287" s="31">
        <v>1180.0999999999999</v>
      </c>
      <c r="M287" s="31">
        <v>5.1207399999999996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375.25</v>
      </c>
      <c r="D288" s="36">
        <v>375.55</v>
      </c>
      <c r="E288" s="36">
        <v>372.5</v>
      </c>
      <c r="F288" s="36">
        <v>369.75</v>
      </c>
      <c r="G288" s="36">
        <v>366.7</v>
      </c>
      <c r="H288" s="36">
        <v>378.3</v>
      </c>
      <c r="I288" s="36">
        <v>381.35000000000008</v>
      </c>
      <c r="J288" s="36">
        <v>384.1</v>
      </c>
      <c r="K288" s="31">
        <v>378.6</v>
      </c>
      <c r="L288" s="31">
        <v>372.8</v>
      </c>
      <c r="M288" s="31">
        <v>2.0958399999999999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1974.9</v>
      </c>
      <c r="D289" s="36">
        <v>1960.1166666666668</v>
      </c>
      <c r="E289" s="36">
        <v>1936.2333333333336</v>
      </c>
      <c r="F289" s="36">
        <v>1897.5666666666668</v>
      </c>
      <c r="G289" s="36">
        <v>1873.6833333333336</v>
      </c>
      <c r="H289" s="36">
        <v>1998.7833333333335</v>
      </c>
      <c r="I289" s="36">
        <v>2022.6666666666667</v>
      </c>
      <c r="J289" s="36">
        <v>2061.3333333333335</v>
      </c>
      <c r="K289" s="31">
        <v>1984</v>
      </c>
      <c r="L289" s="31">
        <v>1921.45</v>
      </c>
      <c r="M289" s="31">
        <v>0.56974999999999998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3223.9</v>
      </c>
      <c r="D290" s="36">
        <v>3196.5833333333335</v>
      </c>
      <c r="E290" s="36">
        <v>3058.2166666666672</v>
      </c>
      <c r="F290" s="36">
        <v>2892.5333333333338</v>
      </c>
      <c r="G290" s="36">
        <v>2754.1666666666674</v>
      </c>
      <c r="H290" s="36">
        <v>3362.2666666666669</v>
      </c>
      <c r="I290" s="36">
        <v>3500.6333333333328</v>
      </c>
      <c r="J290" s="36">
        <v>3666.3166666666666</v>
      </c>
      <c r="K290" s="31">
        <v>3334.95</v>
      </c>
      <c r="L290" s="31">
        <v>3030.9</v>
      </c>
      <c r="M290" s="31">
        <v>2.8787199999999999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138.15</v>
      </c>
      <c r="D291" s="36">
        <v>137.18333333333334</v>
      </c>
      <c r="E291" s="36">
        <v>135.41666666666669</v>
      </c>
      <c r="F291" s="36">
        <v>132.68333333333334</v>
      </c>
      <c r="G291" s="36">
        <v>130.91666666666669</v>
      </c>
      <c r="H291" s="36">
        <v>139.91666666666669</v>
      </c>
      <c r="I291" s="36">
        <v>141.68333333333334</v>
      </c>
      <c r="J291" s="36">
        <v>144.41666666666669</v>
      </c>
      <c r="K291" s="31">
        <v>138.94999999999999</v>
      </c>
      <c r="L291" s="31">
        <v>134.44999999999999</v>
      </c>
      <c r="M291" s="31">
        <v>67.829560000000001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4367.3500000000004</v>
      </c>
      <c r="D292" s="36">
        <v>4340.0999999999995</v>
      </c>
      <c r="E292" s="36">
        <v>4304.2499999999991</v>
      </c>
      <c r="F292" s="36">
        <v>4241.1499999999996</v>
      </c>
      <c r="G292" s="36">
        <v>4205.2999999999993</v>
      </c>
      <c r="H292" s="36">
        <v>4403.1999999999989</v>
      </c>
      <c r="I292" s="36">
        <v>4439.0499999999993</v>
      </c>
      <c r="J292" s="36">
        <v>4502.1499999999987</v>
      </c>
      <c r="K292" s="31">
        <v>4375.95</v>
      </c>
      <c r="L292" s="31">
        <v>4277</v>
      </c>
      <c r="M292" s="31">
        <v>3.3380399999999999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13962.75</v>
      </c>
      <c r="D293" s="36">
        <v>13963.783333333335</v>
      </c>
      <c r="E293" s="36">
        <v>13868.16666666667</v>
      </c>
      <c r="F293" s="36">
        <v>13773.583333333336</v>
      </c>
      <c r="G293" s="36">
        <v>13677.966666666671</v>
      </c>
      <c r="H293" s="36">
        <v>14058.366666666669</v>
      </c>
      <c r="I293" s="36">
        <v>14153.983333333334</v>
      </c>
      <c r="J293" s="36">
        <v>14248.566666666668</v>
      </c>
      <c r="K293" s="31">
        <v>14059.4</v>
      </c>
      <c r="L293" s="31">
        <v>13869.2</v>
      </c>
      <c r="M293" s="31">
        <v>1.508E-2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3054.4</v>
      </c>
      <c r="D294" s="36">
        <v>3043.8166666666671</v>
      </c>
      <c r="E294" s="36">
        <v>3017.733333333334</v>
      </c>
      <c r="F294" s="36">
        <v>2981.0666666666671</v>
      </c>
      <c r="G294" s="36">
        <v>2954.983333333334</v>
      </c>
      <c r="H294" s="36">
        <v>3080.483333333334</v>
      </c>
      <c r="I294" s="36">
        <v>3106.5666666666671</v>
      </c>
      <c r="J294" s="36">
        <v>3143.233333333334</v>
      </c>
      <c r="K294" s="31">
        <v>3069.9</v>
      </c>
      <c r="L294" s="31">
        <v>3007.15</v>
      </c>
      <c r="M294" s="31">
        <v>15.99104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436.45</v>
      </c>
      <c r="D295" s="36">
        <v>434.73333333333335</v>
      </c>
      <c r="E295" s="36">
        <v>429.4666666666667</v>
      </c>
      <c r="F295" s="36">
        <v>422.48333333333335</v>
      </c>
      <c r="G295" s="36">
        <v>417.2166666666667</v>
      </c>
      <c r="H295" s="36">
        <v>441.7166666666667</v>
      </c>
      <c r="I295" s="36">
        <v>446.98333333333335</v>
      </c>
      <c r="J295" s="36">
        <v>453.9666666666667</v>
      </c>
      <c r="K295" s="31">
        <v>440</v>
      </c>
      <c r="L295" s="31">
        <v>427.75</v>
      </c>
      <c r="M295" s="31">
        <v>7.4278899999999997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396.4</v>
      </c>
      <c r="D296" s="36">
        <v>397.59999999999997</v>
      </c>
      <c r="E296" s="36">
        <v>393.29999999999995</v>
      </c>
      <c r="F296" s="36">
        <v>390.2</v>
      </c>
      <c r="G296" s="36">
        <v>385.9</v>
      </c>
      <c r="H296" s="36">
        <v>400.69999999999993</v>
      </c>
      <c r="I296" s="36">
        <v>405</v>
      </c>
      <c r="J296" s="36">
        <v>408.09999999999991</v>
      </c>
      <c r="K296" s="31">
        <v>401.9</v>
      </c>
      <c r="L296" s="31">
        <v>394.5</v>
      </c>
      <c r="M296" s="31">
        <v>12.85554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276.14999999999998</v>
      </c>
      <c r="D297" s="36">
        <v>276.91666666666669</v>
      </c>
      <c r="E297" s="36">
        <v>274.83333333333337</v>
      </c>
      <c r="F297" s="36">
        <v>273.51666666666671</v>
      </c>
      <c r="G297" s="36">
        <v>271.43333333333339</v>
      </c>
      <c r="H297" s="36">
        <v>278.23333333333335</v>
      </c>
      <c r="I297" s="36">
        <v>280.31666666666672</v>
      </c>
      <c r="J297" s="36">
        <v>281.63333333333333</v>
      </c>
      <c r="K297" s="31">
        <v>279</v>
      </c>
      <c r="L297" s="31">
        <v>275.60000000000002</v>
      </c>
      <c r="M297" s="31">
        <v>6.3709199999999999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122.8</v>
      </c>
      <c r="D298" s="36">
        <v>121.8</v>
      </c>
      <c r="E298" s="36">
        <v>120.19999999999999</v>
      </c>
      <c r="F298" s="36">
        <v>117.6</v>
      </c>
      <c r="G298" s="36">
        <v>115.99999999999999</v>
      </c>
      <c r="H298" s="36">
        <v>124.39999999999999</v>
      </c>
      <c r="I298" s="36">
        <v>125.99999999999999</v>
      </c>
      <c r="J298" s="36">
        <v>128.6</v>
      </c>
      <c r="K298" s="31">
        <v>123.4</v>
      </c>
      <c r="L298" s="31">
        <v>119.2</v>
      </c>
      <c r="M298" s="31">
        <v>46.280729999999998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467.45</v>
      </c>
      <c r="D299" s="36">
        <v>466.7166666666667</v>
      </c>
      <c r="E299" s="36">
        <v>463.48333333333341</v>
      </c>
      <c r="F299" s="36">
        <v>459.51666666666671</v>
      </c>
      <c r="G299" s="36">
        <v>456.28333333333342</v>
      </c>
      <c r="H299" s="36">
        <v>470.68333333333339</v>
      </c>
      <c r="I299" s="36">
        <v>473.91666666666674</v>
      </c>
      <c r="J299" s="36">
        <v>477.88333333333338</v>
      </c>
      <c r="K299" s="31">
        <v>469.95</v>
      </c>
      <c r="L299" s="31">
        <v>462.75</v>
      </c>
      <c r="M299" s="31">
        <v>10.31462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634.70000000000005</v>
      </c>
      <c r="D300" s="36">
        <v>636.1</v>
      </c>
      <c r="E300" s="36">
        <v>631.20000000000005</v>
      </c>
      <c r="F300" s="36">
        <v>627.70000000000005</v>
      </c>
      <c r="G300" s="36">
        <v>622.80000000000007</v>
      </c>
      <c r="H300" s="36">
        <v>639.6</v>
      </c>
      <c r="I300" s="36">
        <v>644.49999999999989</v>
      </c>
      <c r="J300" s="36">
        <v>648</v>
      </c>
      <c r="K300" s="31">
        <v>641</v>
      </c>
      <c r="L300" s="31">
        <v>632.6</v>
      </c>
      <c r="M300" s="31">
        <v>6.5746000000000002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6511.05</v>
      </c>
      <c r="D301" s="36">
        <v>6469.0166666666664</v>
      </c>
      <c r="E301" s="36">
        <v>6360.0333333333328</v>
      </c>
      <c r="F301" s="36">
        <v>6209.0166666666664</v>
      </c>
      <c r="G301" s="36">
        <v>6100.0333333333328</v>
      </c>
      <c r="H301" s="36">
        <v>6620.0333333333328</v>
      </c>
      <c r="I301" s="36">
        <v>6729.0166666666664</v>
      </c>
      <c r="J301" s="36">
        <v>6880.0333333333328</v>
      </c>
      <c r="K301" s="31">
        <v>6578</v>
      </c>
      <c r="L301" s="31">
        <v>6318</v>
      </c>
      <c r="M301" s="31">
        <v>2.09849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5457.8</v>
      </c>
      <c r="D302" s="36">
        <v>5379.2666666666664</v>
      </c>
      <c r="E302" s="36">
        <v>5278.5333333333328</v>
      </c>
      <c r="F302" s="36">
        <v>5099.2666666666664</v>
      </c>
      <c r="G302" s="36">
        <v>4998.5333333333328</v>
      </c>
      <c r="H302" s="36">
        <v>5558.5333333333328</v>
      </c>
      <c r="I302" s="36">
        <v>5659.2666666666664</v>
      </c>
      <c r="J302" s="36">
        <v>5838.5333333333328</v>
      </c>
      <c r="K302" s="31">
        <v>5480</v>
      </c>
      <c r="L302" s="31">
        <v>5200</v>
      </c>
      <c r="M302" s="31">
        <v>18.080459999999999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1200</v>
      </c>
      <c r="D303" s="36">
        <v>1193.5666666666666</v>
      </c>
      <c r="E303" s="36">
        <v>1185.1333333333332</v>
      </c>
      <c r="F303" s="36">
        <v>1170.2666666666667</v>
      </c>
      <c r="G303" s="36">
        <v>1161.8333333333333</v>
      </c>
      <c r="H303" s="36">
        <v>1208.4333333333332</v>
      </c>
      <c r="I303" s="36">
        <v>1216.8666666666666</v>
      </c>
      <c r="J303" s="36">
        <v>1231.7333333333331</v>
      </c>
      <c r="K303" s="31">
        <v>1202</v>
      </c>
      <c r="L303" s="31">
        <v>1178.7</v>
      </c>
      <c r="M303" s="31">
        <v>6.54948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1353.2</v>
      </c>
      <c r="D304" s="36">
        <v>1347.9333333333334</v>
      </c>
      <c r="E304" s="36">
        <v>1336.5166666666669</v>
      </c>
      <c r="F304" s="36">
        <v>1319.8333333333335</v>
      </c>
      <c r="G304" s="36">
        <v>1308.416666666667</v>
      </c>
      <c r="H304" s="36">
        <v>1364.6166666666668</v>
      </c>
      <c r="I304" s="36">
        <v>1376.0333333333333</v>
      </c>
      <c r="J304" s="36">
        <v>1392.7166666666667</v>
      </c>
      <c r="K304" s="31">
        <v>1359.35</v>
      </c>
      <c r="L304" s="31">
        <v>1331.25</v>
      </c>
      <c r="M304" s="31">
        <v>0.34271000000000001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817</v>
      </c>
      <c r="D305" s="36">
        <v>812.41666666666663</v>
      </c>
      <c r="E305" s="36">
        <v>802.43333333333328</v>
      </c>
      <c r="F305" s="36">
        <v>787.86666666666667</v>
      </c>
      <c r="G305" s="36">
        <v>777.88333333333333</v>
      </c>
      <c r="H305" s="36">
        <v>826.98333333333323</v>
      </c>
      <c r="I305" s="36">
        <v>836.96666666666658</v>
      </c>
      <c r="J305" s="36">
        <v>851.53333333333319</v>
      </c>
      <c r="K305" s="31">
        <v>822.4</v>
      </c>
      <c r="L305" s="31">
        <v>797.85</v>
      </c>
      <c r="M305" s="31">
        <v>6.4606899999999996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1123.8499999999999</v>
      </c>
      <c r="D306" s="36">
        <v>1120.6833333333334</v>
      </c>
      <c r="E306" s="36">
        <v>1114.6166666666668</v>
      </c>
      <c r="F306" s="36">
        <v>1105.3833333333334</v>
      </c>
      <c r="G306" s="36">
        <v>1099.3166666666668</v>
      </c>
      <c r="H306" s="36">
        <v>1129.9166666666667</v>
      </c>
      <c r="I306" s="36">
        <v>1135.9833333333333</v>
      </c>
      <c r="J306" s="36">
        <v>1145.2166666666667</v>
      </c>
      <c r="K306" s="31">
        <v>1126.75</v>
      </c>
      <c r="L306" s="31">
        <v>1111.45</v>
      </c>
      <c r="M306" s="31">
        <v>1.6350100000000001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282.39999999999998</v>
      </c>
      <c r="D307" s="36">
        <v>281.24999999999994</v>
      </c>
      <c r="E307" s="36">
        <v>278.2999999999999</v>
      </c>
      <c r="F307" s="36">
        <v>274.19999999999993</v>
      </c>
      <c r="G307" s="36">
        <v>271.24999999999989</v>
      </c>
      <c r="H307" s="36">
        <v>285.34999999999991</v>
      </c>
      <c r="I307" s="36">
        <v>288.29999999999995</v>
      </c>
      <c r="J307" s="36">
        <v>292.39999999999992</v>
      </c>
      <c r="K307" s="31">
        <v>284.2</v>
      </c>
      <c r="L307" s="31">
        <v>277.14999999999998</v>
      </c>
      <c r="M307" s="31">
        <v>19.75394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1569.55</v>
      </c>
      <c r="D308" s="36">
        <v>1567.2666666666664</v>
      </c>
      <c r="E308" s="36">
        <v>1555.6333333333328</v>
      </c>
      <c r="F308" s="36">
        <v>1541.7166666666662</v>
      </c>
      <c r="G308" s="36">
        <v>1530.0833333333326</v>
      </c>
      <c r="H308" s="36">
        <v>1581.1833333333329</v>
      </c>
      <c r="I308" s="36">
        <v>1592.8166666666666</v>
      </c>
      <c r="J308" s="36">
        <v>1606.7333333333331</v>
      </c>
      <c r="K308" s="31">
        <v>1578.9</v>
      </c>
      <c r="L308" s="31">
        <v>1553.35</v>
      </c>
      <c r="M308" s="31">
        <v>12.39578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455.3</v>
      </c>
      <c r="D309" s="36">
        <v>453.2</v>
      </c>
      <c r="E309" s="36">
        <v>446.84999999999997</v>
      </c>
      <c r="F309" s="36">
        <v>438.4</v>
      </c>
      <c r="G309" s="36">
        <v>432.04999999999995</v>
      </c>
      <c r="H309" s="36">
        <v>461.65</v>
      </c>
      <c r="I309" s="36">
        <v>468</v>
      </c>
      <c r="J309" s="36">
        <v>476.45</v>
      </c>
      <c r="K309" s="31">
        <v>459.55</v>
      </c>
      <c r="L309" s="31">
        <v>444.75</v>
      </c>
      <c r="M309" s="31">
        <v>1.9932300000000001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521.54999999999995</v>
      </c>
      <c r="D310" s="36">
        <v>522.15</v>
      </c>
      <c r="E310" s="36">
        <v>516.34999999999991</v>
      </c>
      <c r="F310" s="36">
        <v>511.15</v>
      </c>
      <c r="G310" s="36">
        <v>505.34999999999991</v>
      </c>
      <c r="H310" s="36">
        <v>527.34999999999991</v>
      </c>
      <c r="I310" s="36">
        <v>533.14999999999986</v>
      </c>
      <c r="J310" s="36">
        <v>538.34999999999991</v>
      </c>
      <c r="K310" s="31">
        <v>527.95000000000005</v>
      </c>
      <c r="L310" s="31">
        <v>516.95000000000005</v>
      </c>
      <c r="M310" s="31">
        <v>1.10006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380.8</v>
      </c>
      <c r="D311" s="36">
        <v>381.08333333333331</v>
      </c>
      <c r="E311" s="36">
        <v>378.26666666666665</v>
      </c>
      <c r="F311" s="36">
        <v>375.73333333333335</v>
      </c>
      <c r="G311" s="36">
        <v>372.91666666666669</v>
      </c>
      <c r="H311" s="36">
        <v>383.61666666666662</v>
      </c>
      <c r="I311" s="36">
        <v>386.43333333333334</v>
      </c>
      <c r="J311" s="36">
        <v>388.96666666666658</v>
      </c>
      <c r="K311" s="31">
        <v>383.9</v>
      </c>
      <c r="L311" s="31">
        <v>378.55</v>
      </c>
      <c r="M311" s="31">
        <v>0.97208000000000006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141.65</v>
      </c>
      <c r="D312" s="36">
        <v>141.19999999999999</v>
      </c>
      <c r="E312" s="36">
        <v>140.14999999999998</v>
      </c>
      <c r="F312" s="36">
        <v>138.64999999999998</v>
      </c>
      <c r="G312" s="36">
        <v>137.59999999999997</v>
      </c>
      <c r="H312" s="36">
        <v>142.69999999999999</v>
      </c>
      <c r="I312" s="36">
        <v>143.75</v>
      </c>
      <c r="J312" s="36">
        <v>145.25</v>
      </c>
      <c r="K312" s="31">
        <v>142.25</v>
      </c>
      <c r="L312" s="31">
        <v>139.69999999999999</v>
      </c>
      <c r="M312" s="31">
        <v>32.643000000000001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108.1</v>
      </c>
      <c r="D313" s="36">
        <v>107.85000000000001</v>
      </c>
      <c r="E313" s="36">
        <v>106.20000000000002</v>
      </c>
      <c r="F313" s="36">
        <v>104.30000000000001</v>
      </c>
      <c r="G313" s="36">
        <v>102.65000000000002</v>
      </c>
      <c r="H313" s="36">
        <v>109.75000000000001</v>
      </c>
      <c r="I313" s="36">
        <v>111.40000000000002</v>
      </c>
      <c r="J313" s="36">
        <v>113.30000000000001</v>
      </c>
      <c r="K313" s="31">
        <v>109.5</v>
      </c>
      <c r="L313" s="31">
        <v>105.95</v>
      </c>
      <c r="M313" s="31">
        <v>79.575670000000002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1800.45</v>
      </c>
      <c r="D314" s="36">
        <v>1801.5666666666666</v>
      </c>
      <c r="E314" s="36">
        <v>1788.1833333333332</v>
      </c>
      <c r="F314" s="36">
        <v>1775.9166666666665</v>
      </c>
      <c r="G314" s="36">
        <v>1762.5333333333331</v>
      </c>
      <c r="H314" s="36">
        <v>1813.8333333333333</v>
      </c>
      <c r="I314" s="36">
        <v>1827.2166666666665</v>
      </c>
      <c r="J314" s="36">
        <v>1839.4833333333333</v>
      </c>
      <c r="K314" s="31">
        <v>1814.95</v>
      </c>
      <c r="L314" s="31">
        <v>1789.3</v>
      </c>
      <c r="M314" s="31">
        <v>0.79418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547.1</v>
      </c>
      <c r="D315" s="36">
        <v>546.36666666666667</v>
      </c>
      <c r="E315" s="36">
        <v>543.38333333333333</v>
      </c>
      <c r="F315" s="36">
        <v>539.66666666666663</v>
      </c>
      <c r="G315" s="36">
        <v>536.68333333333328</v>
      </c>
      <c r="H315" s="36">
        <v>550.08333333333337</v>
      </c>
      <c r="I315" s="36">
        <v>553.06666666666672</v>
      </c>
      <c r="J315" s="36">
        <v>556.78333333333342</v>
      </c>
      <c r="K315" s="31">
        <v>549.35</v>
      </c>
      <c r="L315" s="31">
        <v>542.65</v>
      </c>
      <c r="M315" s="31">
        <v>3.9905400000000002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10771.7</v>
      </c>
      <c r="D316" s="36">
        <v>10756.800000000001</v>
      </c>
      <c r="E316" s="36">
        <v>10714.900000000001</v>
      </c>
      <c r="F316" s="36">
        <v>10658.1</v>
      </c>
      <c r="G316" s="36">
        <v>10616.2</v>
      </c>
      <c r="H316" s="36">
        <v>10813.600000000002</v>
      </c>
      <c r="I316" s="36">
        <v>10855.5</v>
      </c>
      <c r="J316" s="36">
        <v>10912.300000000003</v>
      </c>
      <c r="K316" s="31">
        <v>10798.7</v>
      </c>
      <c r="L316" s="31">
        <v>10700</v>
      </c>
      <c r="M316" s="31">
        <v>2.8628399999999998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2340.25</v>
      </c>
      <c r="D317" s="36">
        <v>2301.6666666666665</v>
      </c>
      <c r="E317" s="36">
        <v>2204.583333333333</v>
      </c>
      <c r="F317" s="36">
        <v>2068.9166666666665</v>
      </c>
      <c r="G317" s="36">
        <v>1971.833333333333</v>
      </c>
      <c r="H317" s="36">
        <v>2437.333333333333</v>
      </c>
      <c r="I317" s="36">
        <v>2534.4166666666661</v>
      </c>
      <c r="J317" s="36">
        <v>2670.083333333333</v>
      </c>
      <c r="K317" s="31">
        <v>2398.75</v>
      </c>
      <c r="L317" s="31">
        <v>2166</v>
      </c>
      <c r="M317" s="31">
        <v>1.7983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938.9</v>
      </c>
      <c r="D318" s="36">
        <v>933.31666666666661</v>
      </c>
      <c r="E318" s="36">
        <v>919.08333333333326</v>
      </c>
      <c r="F318" s="36">
        <v>899.26666666666665</v>
      </c>
      <c r="G318" s="36">
        <v>885.0333333333333</v>
      </c>
      <c r="H318" s="36">
        <v>953.13333333333321</v>
      </c>
      <c r="I318" s="36">
        <v>967.36666666666656</v>
      </c>
      <c r="J318" s="36">
        <v>987.18333333333317</v>
      </c>
      <c r="K318" s="31">
        <v>947.55</v>
      </c>
      <c r="L318" s="31">
        <v>913.5</v>
      </c>
      <c r="M318" s="31">
        <v>9.63903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579.9</v>
      </c>
      <c r="D319" s="36">
        <v>584.15</v>
      </c>
      <c r="E319" s="36">
        <v>570.34999999999991</v>
      </c>
      <c r="F319" s="36">
        <v>560.79999999999995</v>
      </c>
      <c r="G319" s="36">
        <v>546.99999999999989</v>
      </c>
      <c r="H319" s="36">
        <v>593.69999999999993</v>
      </c>
      <c r="I319" s="36">
        <v>607.49999999999989</v>
      </c>
      <c r="J319" s="36">
        <v>617.04999999999995</v>
      </c>
      <c r="K319" s="31">
        <v>597.95000000000005</v>
      </c>
      <c r="L319" s="31">
        <v>574.6</v>
      </c>
      <c r="M319" s="31">
        <v>29.49605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2129.75</v>
      </c>
      <c r="D320" s="36">
        <v>2126.0333333333333</v>
      </c>
      <c r="E320" s="36">
        <v>2113.1166666666668</v>
      </c>
      <c r="F320" s="36">
        <v>2096.4833333333336</v>
      </c>
      <c r="G320" s="36">
        <v>2083.5666666666671</v>
      </c>
      <c r="H320" s="36">
        <v>2142.6666666666665</v>
      </c>
      <c r="I320" s="36">
        <v>2155.5833333333335</v>
      </c>
      <c r="J320" s="36">
        <v>2172.2166666666662</v>
      </c>
      <c r="K320" s="31">
        <v>2138.9499999999998</v>
      </c>
      <c r="L320" s="31">
        <v>2109.4</v>
      </c>
      <c r="M320" s="31">
        <v>4.2621599999999997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767.6</v>
      </c>
      <c r="D321" s="36">
        <v>765.44999999999993</v>
      </c>
      <c r="E321" s="36">
        <v>760.89999999999986</v>
      </c>
      <c r="F321" s="36">
        <v>754.19999999999993</v>
      </c>
      <c r="G321" s="36">
        <v>749.64999999999986</v>
      </c>
      <c r="H321" s="36">
        <v>772.14999999999986</v>
      </c>
      <c r="I321" s="36">
        <v>776.69999999999982</v>
      </c>
      <c r="J321" s="36">
        <v>783.39999999999986</v>
      </c>
      <c r="K321" s="31">
        <v>770</v>
      </c>
      <c r="L321" s="31">
        <v>758.75</v>
      </c>
      <c r="M321" s="31">
        <v>0.43302000000000002</v>
      </c>
      <c r="N321" s="1"/>
      <c r="O321" s="1"/>
    </row>
    <row r="322" spans="1:15" ht="12.75" customHeight="1">
      <c r="A322" s="33">
        <v>312</v>
      </c>
      <c r="B322" s="53" t="s">
        <v>884</v>
      </c>
      <c r="C322" s="31">
        <v>959.4</v>
      </c>
      <c r="D322" s="36">
        <v>962.2833333333333</v>
      </c>
      <c r="E322" s="36">
        <v>952.11666666666656</v>
      </c>
      <c r="F322" s="36">
        <v>944.83333333333326</v>
      </c>
      <c r="G322" s="36">
        <v>934.66666666666652</v>
      </c>
      <c r="H322" s="36">
        <v>969.56666666666661</v>
      </c>
      <c r="I322" s="36">
        <v>979.73333333333335</v>
      </c>
      <c r="J322" s="36">
        <v>987.01666666666665</v>
      </c>
      <c r="K322" s="31">
        <v>972.45</v>
      </c>
      <c r="L322" s="31">
        <v>955</v>
      </c>
      <c r="M322" s="31">
        <v>0.17649999999999999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1192.5999999999999</v>
      </c>
      <c r="D323" s="36">
        <v>1192.8166666666666</v>
      </c>
      <c r="E323" s="36">
        <v>1178.7333333333331</v>
      </c>
      <c r="F323" s="36">
        <v>1164.8666666666666</v>
      </c>
      <c r="G323" s="36">
        <v>1150.7833333333331</v>
      </c>
      <c r="H323" s="36">
        <v>1206.6833333333332</v>
      </c>
      <c r="I323" s="36">
        <v>1220.7666666666667</v>
      </c>
      <c r="J323" s="36">
        <v>1234.6333333333332</v>
      </c>
      <c r="K323" s="31">
        <v>1206.9000000000001</v>
      </c>
      <c r="L323" s="31">
        <v>1178.95</v>
      </c>
      <c r="M323" s="31">
        <v>0.41343999999999997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1510.1</v>
      </c>
      <c r="D324" s="36">
        <v>1498.2</v>
      </c>
      <c r="E324" s="36">
        <v>1478.95</v>
      </c>
      <c r="F324" s="36">
        <v>1447.8</v>
      </c>
      <c r="G324" s="36">
        <v>1428.55</v>
      </c>
      <c r="H324" s="36">
        <v>1529.3500000000001</v>
      </c>
      <c r="I324" s="36">
        <v>1548.6000000000001</v>
      </c>
      <c r="J324" s="36">
        <v>1579.7500000000002</v>
      </c>
      <c r="K324" s="31">
        <v>1517.45</v>
      </c>
      <c r="L324" s="31">
        <v>1467.05</v>
      </c>
      <c r="M324" s="31">
        <v>5.9103399999999997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70.599999999999994</v>
      </c>
      <c r="D325" s="36">
        <v>70.599999999999994</v>
      </c>
      <c r="E325" s="36">
        <v>70.599999999999994</v>
      </c>
      <c r="F325" s="36">
        <v>70.599999999999994</v>
      </c>
      <c r="G325" s="36">
        <v>70.599999999999994</v>
      </c>
      <c r="H325" s="36">
        <v>70.599999999999994</v>
      </c>
      <c r="I325" s="36">
        <v>70.599999999999994</v>
      </c>
      <c r="J325" s="36">
        <v>70.599999999999994</v>
      </c>
      <c r="K325" s="31">
        <v>70.599999999999994</v>
      </c>
      <c r="L325" s="31">
        <v>70.599999999999994</v>
      </c>
      <c r="M325" s="31">
        <v>21.182230000000001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63.85</v>
      </c>
      <c r="D326" s="36">
        <v>63.25</v>
      </c>
      <c r="E326" s="36">
        <v>62.3</v>
      </c>
      <c r="F326" s="36">
        <v>60.75</v>
      </c>
      <c r="G326" s="36">
        <v>59.8</v>
      </c>
      <c r="H326" s="36">
        <v>64.8</v>
      </c>
      <c r="I326" s="36">
        <v>65.75</v>
      </c>
      <c r="J326" s="36">
        <v>67.3</v>
      </c>
      <c r="K326" s="31">
        <v>64.2</v>
      </c>
      <c r="L326" s="31">
        <v>61.7</v>
      </c>
      <c r="M326" s="31">
        <v>34.752929999999999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1000.2</v>
      </c>
      <c r="D327" s="36">
        <v>999.51666666666677</v>
      </c>
      <c r="E327" s="36">
        <v>989.03333333333353</v>
      </c>
      <c r="F327" s="36">
        <v>977.86666666666679</v>
      </c>
      <c r="G327" s="36">
        <v>967.38333333333355</v>
      </c>
      <c r="H327" s="36">
        <v>1010.6833333333335</v>
      </c>
      <c r="I327" s="36">
        <v>1021.1666666666669</v>
      </c>
      <c r="J327" s="36">
        <v>1032.3333333333335</v>
      </c>
      <c r="K327" s="31">
        <v>1010</v>
      </c>
      <c r="L327" s="31">
        <v>988.35</v>
      </c>
      <c r="M327" s="31">
        <v>1.3008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2260.6999999999998</v>
      </c>
      <c r="D328" s="36">
        <v>2266.3333333333335</v>
      </c>
      <c r="E328" s="36">
        <v>2222.666666666667</v>
      </c>
      <c r="F328" s="36">
        <v>2184.6333333333337</v>
      </c>
      <c r="G328" s="36">
        <v>2140.9666666666672</v>
      </c>
      <c r="H328" s="36">
        <v>2304.3666666666668</v>
      </c>
      <c r="I328" s="36">
        <v>2348.0333333333338</v>
      </c>
      <c r="J328" s="36">
        <v>2386.0666666666666</v>
      </c>
      <c r="K328" s="31">
        <v>2310</v>
      </c>
      <c r="L328" s="31">
        <v>2228.3000000000002</v>
      </c>
      <c r="M328" s="31">
        <v>6.76044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109575.05</v>
      </c>
      <c r="D329" s="36">
        <v>109475.33333333333</v>
      </c>
      <c r="E329" s="36">
        <v>108800.71666666666</v>
      </c>
      <c r="F329" s="36">
        <v>108026.38333333333</v>
      </c>
      <c r="G329" s="36">
        <v>107351.76666666666</v>
      </c>
      <c r="H329" s="36">
        <v>110249.66666666666</v>
      </c>
      <c r="I329" s="36">
        <v>110924.28333333333</v>
      </c>
      <c r="J329" s="36">
        <v>111698.61666666665</v>
      </c>
      <c r="K329" s="31">
        <v>110149.95</v>
      </c>
      <c r="L329" s="31">
        <v>108701</v>
      </c>
      <c r="M329" s="31">
        <v>5.0299999999999997E-2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2633.7</v>
      </c>
      <c r="D330" s="36">
        <v>2620.3166666666666</v>
      </c>
      <c r="E330" s="36">
        <v>2599.583333333333</v>
      </c>
      <c r="F330" s="36">
        <v>2565.4666666666662</v>
      </c>
      <c r="G330" s="36">
        <v>2544.7333333333327</v>
      </c>
      <c r="H330" s="36">
        <v>2654.4333333333334</v>
      </c>
      <c r="I330" s="36">
        <v>2675.166666666667</v>
      </c>
      <c r="J330" s="36">
        <v>2709.2833333333338</v>
      </c>
      <c r="K330" s="31">
        <v>2641.05</v>
      </c>
      <c r="L330" s="31">
        <v>2586.1999999999998</v>
      </c>
      <c r="M330" s="31">
        <v>1.8631500000000001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2184.5</v>
      </c>
      <c r="D331" s="36">
        <v>2183.7166666666667</v>
      </c>
      <c r="E331" s="36">
        <v>2162.4333333333334</v>
      </c>
      <c r="F331" s="36">
        <v>2140.3666666666668</v>
      </c>
      <c r="G331" s="36">
        <v>2119.0833333333335</v>
      </c>
      <c r="H331" s="36">
        <v>2205.7833333333333</v>
      </c>
      <c r="I331" s="36">
        <v>2227.0666666666671</v>
      </c>
      <c r="J331" s="36">
        <v>2249.1333333333332</v>
      </c>
      <c r="K331" s="31">
        <v>2205</v>
      </c>
      <c r="L331" s="31">
        <v>2161.65</v>
      </c>
      <c r="M331" s="31">
        <v>5.6466500000000002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1251.45</v>
      </c>
      <c r="D332" s="36">
        <v>1248.1499999999999</v>
      </c>
      <c r="E332" s="36">
        <v>1241.2999999999997</v>
      </c>
      <c r="F332" s="36">
        <v>1231.1499999999999</v>
      </c>
      <c r="G332" s="36">
        <v>1224.2999999999997</v>
      </c>
      <c r="H332" s="36">
        <v>1258.2999999999997</v>
      </c>
      <c r="I332" s="36">
        <v>1265.1499999999996</v>
      </c>
      <c r="J332" s="36">
        <v>1275.2999999999997</v>
      </c>
      <c r="K332" s="31">
        <v>1255</v>
      </c>
      <c r="L332" s="31">
        <v>1238</v>
      </c>
      <c r="M332" s="31">
        <v>2.2617600000000002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1059.8</v>
      </c>
      <c r="D333" s="36">
        <v>1063.55</v>
      </c>
      <c r="E333" s="36">
        <v>1052.0999999999999</v>
      </c>
      <c r="F333" s="36">
        <v>1044.3999999999999</v>
      </c>
      <c r="G333" s="36">
        <v>1032.9499999999998</v>
      </c>
      <c r="H333" s="36">
        <v>1071.25</v>
      </c>
      <c r="I333" s="36">
        <v>1082.7000000000003</v>
      </c>
      <c r="J333" s="36">
        <v>1090.4000000000001</v>
      </c>
      <c r="K333" s="31">
        <v>1075</v>
      </c>
      <c r="L333" s="31">
        <v>1055.8499999999999</v>
      </c>
      <c r="M333" s="31">
        <v>1.70574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833.75</v>
      </c>
      <c r="D334" s="36">
        <v>841.58333333333337</v>
      </c>
      <c r="E334" s="36">
        <v>824.16666666666674</v>
      </c>
      <c r="F334" s="36">
        <v>814.58333333333337</v>
      </c>
      <c r="G334" s="36">
        <v>797.16666666666674</v>
      </c>
      <c r="H334" s="36">
        <v>851.16666666666674</v>
      </c>
      <c r="I334" s="36">
        <v>868.58333333333348</v>
      </c>
      <c r="J334" s="36">
        <v>878.16666666666674</v>
      </c>
      <c r="K334" s="31">
        <v>859</v>
      </c>
      <c r="L334" s="31">
        <v>832</v>
      </c>
      <c r="M334" s="31">
        <v>2.7673999999999999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97.95</v>
      </c>
      <c r="D335" s="36">
        <v>97.366666666666674</v>
      </c>
      <c r="E335" s="36">
        <v>96.383333333333354</v>
      </c>
      <c r="F335" s="36">
        <v>94.816666666666677</v>
      </c>
      <c r="G335" s="36">
        <v>93.833333333333357</v>
      </c>
      <c r="H335" s="36">
        <v>98.933333333333351</v>
      </c>
      <c r="I335" s="36">
        <v>99.916666666666671</v>
      </c>
      <c r="J335" s="36">
        <v>101.48333333333335</v>
      </c>
      <c r="K335" s="31">
        <v>98.35</v>
      </c>
      <c r="L335" s="31">
        <v>95.8</v>
      </c>
      <c r="M335" s="31">
        <v>79.376940000000005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3648.3</v>
      </c>
      <c r="D336" s="36">
        <v>3654.75</v>
      </c>
      <c r="E336" s="36">
        <v>3634.55</v>
      </c>
      <c r="F336" s="36">
        <v>3620.8</v>
      </c>
      <c r="G336" s="36">
        <v>3600.6000000000004</v>
      </c>
      <c r="H336" s="36">
        <v>3668.5</v>
      </c>
      <c r="I336" s="36">
        <v>3688.7</v>
      </c>
      <c r="J336" s="36">
        <v>3702.45</v>
      </c>
      <c r="K336" s="31">
        <v>3674.95</v>
      </c>
      <c r="L336" s="31">
        <v>3641</v>
      </c>
      <c r="M336" s="31">
        <v>1.21817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835.4</v>
      </c>
      <c r="D337" s="36">
        <v>839.96666666666658</v>
      </c>
      <c r="E337" s="36">
        <v>827.98333333333312</v>
      </c>
      <c r="F337" s="36">
        <v>820.56666666666649</v>
      </c>
      <c r="G337" s="36">
        <v>808.58333333333303</v>
      </c>
      <c r="H337" s="36">
        <v>847.38333333333321</v>
      </c>
      <c r="I337" s="36">
        <v>859.36666666666656</v>
      </c>
      <c r="J337" s="36">
        <v>866.7833333333333</v>
      </c>
      <c r="K337" s="31">
        <v>851.95</v>
      </c>
      <c r="L337" s="31">
        <v>832.55</v>
      </c>
      <c r="M337" s="31">
        <v>1.1836199999999999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70.75</v>
      </c>
      <c r="D338" s="36">
        <v>69.600000000000009</v>
      </c>
      <c r="E338" s="36">
        <v>66.800000000000011</v>
      </c>
      <c r="F338" s="36">
        <v>62.850000000000009</v>
      </c>
      <c r="G338" s="36">
        <v>60.050000000000011</v>
      </c>
      <c r="H338" s="36">
        <v>73.550000000000011</v>
      </c>
      <c r="I338" s="36">
        <v>76.349999999999994</v>
      </c>
      <c r="J338" s="36">
        <v>80.300000000000011</v>
      </c>
      <c r="K338" s="31">
        <v>72.400000000000006</v>
      </c>
      <c r="L338" s="31">
        <v>65.650000000000006</v>
      </c>
      <c r="M338" s="31">
        <v>1751.38159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158.75</v>
      </c>
      <c r="D339" s="36">
        <v>159.21666666666667</v>
      </c>
      <c r="E339" s="36">
        <v>157.28333333333333</v>
      </c>
      <c r="F339" s="36">
        <v>155.81666666666666</v>
      </c>
      <c r="G339" s="36">
        <v>153.88333333333333</v>
      </c>
      <c r="H339" s="36">
        <v>160.68333333333334</v>
      </c>
      <c r="I339" s="36">
        <v>162.61666666666667</v>
      </c>
      <c r="J339" s="36">
        <v>164.08333333333334</v>
      </c>
      <c r="K339" s="31">
        <v>161.15</v>
      </c>
      <c r="L339" s="31">
        <v>157.75</v>
      </c>
      <c r="M339" s="31">
        <v>40.036000000000001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24132.35</v>
      </c>
      <c r="D340" s="36">
        <v>23819.95</v>
      </c>
      <c r="E340" s="36">
        <v>23412.9</v>
      </c>
      <c r="F340" s="36">
        <v>22693.45</v>
      </c>
      <c r="G340" s="36">
        <v>22286.400000000001</v>
      </c>
      <c r="H340" s="36">
        <v>24539.4</v>
      </c>
      <c r="I340" s="36">
        <v>24946.449999999997</v>
      </c>
      <c r="J340" s="36">
        <v>25665.9</v>
      </c>
      <c r="K340" s="31">
        <v>24227</v>
      </c>
      <c r="L340" s="31">
        <v>23100.5</v>
      </c>
      <c r="M340" s="31">
        <v>2.9241199999999998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77.849999999999994</v>
      </c>
      <c r="D341" s="36">
        <v>78</v>
      </c>
      <c r="E341" s="36">
        <v>76.8</v>
      </c>
      <c r="F341" s="36">
        <v>75.75</v>
      </c>
      <c r="G341" s="36">
        <v>74.55</v>
      </c>
      <c r="H341" s="36">
        <v>79.05</v>
      </c>
      <c r="I341" s="36">
        <v>80.249999999999986</v>
      </c>
      <c r="J341" s="36">
        <v>81.3</v>
      </c>
      <c r="K341" s="31">
        <v>79.2</v>
      </c>
      <c r="L341" s="31">
        <v>76.95</v>
      </c>
      <c r="M341" s="31">
        <v>32.185789999999997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52.05</v>
      </c>
      <c r="D342" s="36">
        <v>52.183333333333337</v>
      </c>
      <c r="E342" s="36">
        <v>51.666666666666671</v>
      </c>
      <c r="F342" s="36">
        <v>51.283333333333331</v>
      </c>
      <c r="G342" s="36">
        <v>50.766666666666666</v>
      </c>
      <c r="H342" s="36">
        <v>52.566666666666677</v>
      </c>
      <c r="I342" s="36">
        <v>53.083333333333343</v>
      </c>
      <c r="J342" s="36">
        <v>53.466666666666683</v>
      </c>
      <c r="K342" s="31">
        <v>52.7</v>
      </c>
      <c r="L342" s="31">
        <v>51.8</v>
      </c>
      <c r="M342" s="31">
        <v>126.62066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365.6</v>
      </c>
      <c r="D343" s="36">
        <v>366.56666666666666</v>
      </c>
      <c r="E343" s="36">
        <v>361.13333333333333</v>
      </c>
      <c r="F343" s="36">
        <v>356.66666666666669</v>
      </c>
      <c r="G343" s="36">
        <v>351.23333333333335</v>
      </c>
      <c r="H343" s="36">
        <v>371.0333333333333</v>
      </c>
      <c r="I343" s="36">
        <v>376.46666666666658</v>
      </c>
      <c r="J343" s="36">
        <v>380.93333333333328</v>
      </c>
      <c r="K343" s="31">
        <v>372</v>
      </c>
      <c r="L343" s="31">
        <v>362.1</v>
      </c>
      <c r="M343" s="31">
        <v>6.5729699999999998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133.5</v>
      </c>
      <c r="D344" s="36">
        <v>133.63333333333333</v>
      </c>
      <c r="E344" s="36">
        <v>131.46666666666664</v>
      </c>
      <c r="F344" s="36">
        <v>129.43333333333331</v>
      </c>
      <c r="G344" s="36">
        <v>127.26666666666662</v>
      </c>
      <c r="H344" s="36">
        <v>135.66666666666666</v>
      </c>
      <c r="I344" s="36">
        <v>137.83333333333334</v>
      </c>
      <c r="J344" s="36">
        <v>139.86666666666667</v>
      </c>
      <c r="K344" s="31">
        <v>135.80000000000001</v>
      </c>
      <c r="L344" s="31">
        <v>131.6</v>
      </c>
      <c r="M344" s="31">
        <v>12.13006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163.4</v>
      </c>
      <c r="D345" s="36">
        <v>162.10000000000002</v>
      </c>
      <c r="E345" s="36">
        <v>160.15000000000003</v>
      </c>
      <c r="F345" s="36">
        <v>156.9</v>
      </c>
      <c r="G345" s="36">
        <v>154.95000000000002</v>
      </c>
      <c r="H345" s="36">
        <v>165.35000000000005</v>
      </c>
      <c r="I345" s="36">
        <v>167.30000000000004</v>
      </c>
      <c r="J345" s="36">
        <v>170.55000000000007</v>
      </c>
      <c r="K345" s="31">
        <v>164.05</v>
      </c>
      <c r="L345" s="31">
        <v>158.85</v>
      </c>
      <c r="M345" s="31">
        <v>111.81525000000001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49.85</v>
      </c>
      <c r="D346" s="36">
        <v>50</v>
      </c>
      <c r="E346" s="36">
        <v>49.35</v>
      </c>
      <c r="F346" s="36">
        <v>48.85</v>
      </c>
      <c r="G346" s="36">
        <v>48.2</v>
      </c>
      <c r="H346" s="36">
        <v>50.5</v>
      </c>
      <c r="I346" s="36">
        <v>51.150000000000006</v>
      </c>
      <c r="J346" s="36">
        <v>51.65</v>
      </c>
      <c r="K346" s="31">
        <v>50.65</v>
      </c>
      <c r="L346" s="31">
        <v>49.5</v>
      </c>
      <c r="M346" s="31">
        <v>34.972149999999999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232.55</v>
      </c>
      <c r="D347" s="36">
        <v>232.45000000000002</v>
      </c>
      <c r="E347" s="36">
        <v>231.10000000000002</v>
      </c>
      <c r="F347" s="36">
        <v>229.65</v>
      </c>
      <c r="G347" s="36">
        <v>228.3</v>
      </c>
      <c r="H347" s="36">
        <v>233.90000000000003</v>
      </c>
      <c r="I347" s="36">
        <v>235.25</v>
      </c>
      <c r="J347" s="36">
        <v>236.70000000000005</v>
      </c>
      <c r="K347" s="31">
        <v>233.8</v>
      </c>
      <c r="L347" s="31">
        <v>231</v>
      </c>
      <c r="M347" s="31">
        <v>2.5501999999999998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239.5</v>
      </c>
      <c r="D348" s="36">
        <v>239.93333333333331</v>
      </c>
      <c r="E348" s="36">
        <v>238.06666666666661</v>
      </c>
      <c r="F348" s="36">
        <v>236.6333333333333</v>
      </c>
      <c r="G348" s="36">
        <v>234.76666666666659</v>
      </c>
      <c r="H348" s="36">
        <v>241.36666666666662</v>
      </c>
      <c r="I348" s="36">
        <v>243.23333333333335</v>
      </c>
      <c r="J348" s="36">
        <v>244.66666666666663</v>
      </c>
      <c r="K348" s="31">
        <v>241.8</v>
      </c>
      <c r="L348" s="31">
        <v>238.5</v>
      </c>
      <c r="M348" s="31">
        <v>114.85236999999999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359.7</v>
      </c>
      <c r="D349" s="36">
        <v>360.51666666666665</v>
      </c>
      <c r="E349" s="36">
        <v>358.13333333333333</v>
      </c>
      <c r="F349" s="36">
        <v>356.56666666666666</v>
      </c>
      <c r="G349" s="36">
        <v>354.18333333333334</v>
      </c>
      <c r="H349" s="36">
        <v>362.08333333333331</v>
      </c>
      <c r="I349" s="36">
        <v>364.46666666666664</v>
      </c>
      <c r="J349" s="36">
        <v>366.0333333333333</v>
      </c>
      <c r="K349" s="31">
        <v>362.9</v>
      </c>
      <c r="L349" s="31">
        <v>358.95</v>
      </c>
      <c r="M349" s="31">
        <v>1.98794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1124.6500000000001</v>
      </c>
      <c r="D350" s="36">
        <v>1121.55</v>
      </c>
      <c r="E350" s="36">
        <v>1113.5</v>
      </c>
      <c r="F350" s="36">
        <v>1102.3500000000001</v>
      </c>
      <c r="G350" s="36">
        <v>1094.3000000000002</v>
      </c>
      <c r="H350" s="36">
        <v>1132.6999999999998</v>
      </c>
      <c r="I350" s="36">
        <v>1140.7499999999995</v>
      </c>
      <c r="J350" s="36">
        <v>1151.8999999999996</v>
      </c>
      <c r="K350" s="31">
        <v>1129.5999999999999</v>
      </c>
      <c r="L350" s="31">
        <v>1110.4000000000001</v>
      </c>
      <c r="M350" s="31">
        <v>1.72702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186.3</v>
      </c>
      <c r="D351" s="36">
        <v>186</v>
      </c>
      <c r="E351" s="36">
        <v>185.35</v>
      </c>
      <c r="F351" s="36">
        <v>184.4</v>
      </c>
      <c r="G351" s="36">
        <v>183.75</v>
      </c>
      <c r="H351" s="36">
        <v>186.95</v>
      </c>
      <c r="I351" s="36">
        <v>187.59999999999997</v>
      </c>
      <c r="J351" s="36">
        <v>188.54999999999998</v>
      </c>
      <c r="K351" s="31">
        <v>186.65</v>
      </c>
      <c r="L351" s="31">
        <v>185.05</v>
      </c>
      <c r="M351" s="31">
        <v>91.48124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324.10000000000002</v>
      </c>
      <c r="D352" s="36">
        <v>325</v>
      </c>
      <c r="E352" s="36">
        <v>320.8</v>
      </c>
      <c r="F352" s="36">
        <v>317.5</v>
      </c>
      <c r="G352" s="36">
        <v>313.3</v>
      </c>
      <c r="H352" s="36">
        <v>328.3</v>
      </c>
      <c r="I352" s="36">
        <v>332.50000000000006</v>
      </c>
      <c r="J352" s="36">
        <v>335.8</v>
      </c>
      <c r="K352" s="31">
        <v>329.2</v>
      </c>
      <c r="L352" s="31">
        <v>321.7</v>
      </c>
      <c r="M352" s="31">
        <v>24.936250000000001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1123.7</v>
      </c>
      <c r="D353" s="36">
        <v>1129.8166666666666</v>
      </c>
      <c r="E353" s="36">
        <v>1113.8833333333332</v>
      </c>
      <c r="F353" s="36">
        <v>1104.0666666666666</v>
      </c>
      <c r="G353" s="36">
        <v>1088.1333333333332</v>
      </c>
      <c r="H353" s="36">
        <v>1139.6333333333332</v>
      </c>
      <c r="I353" s="36">
        <v>1155.5666666666666</v>
      </c>
      <c r="J353" s="36">
        <v>1165.3833333333332</v>
      </c>
      <c r="K353" s="31">
        <v>1145.75</v>
      </c>
      <c r="L353" s="31">
        <v>1120</v>
      </c>
      <c r="M353" s="31">
        <v>1.78817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968.45</v>
      </c>
      <c r="D354" s="36">
        <v>960.30000000000007</v>
      </c>
      <c r="E354" s="36">
        <v>943.85000000000014</v>
      </c>
      <c r="F354" s="36">
        <v>919.25000000000011</v>
      </c>
      <c r="G354" s="36">
        <v>902.80000000000018</v>
      </c>
      <c r="H354" s="36">
        <v>984.90000000000009</v>
      </c>
      <c r="I354" s="36">
        <v>1001.3500000000001</v>
      </c>
      <c r="J354" s="36">
        <v>1025.95</v>
      </c>
      <c r="K354" s="31">
        <v>976.75</v>
      </c>
      <c r="L354" s="31">
        <v>935.7</v>
      </c>
      <c r="M354" s="31">
        <v>37.35586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4011.45</v>
      </c>
      <c r="D355" s="36">
        <v>4017.2333333333336</v>
      </c>
      <c r="E355" s="36">
        <v>3963.4666666666672</v>
      </c>
      <c r="F355" s="36">
        <v>3915.4833333333336</v>
      </c>
      <c r="G355" s="36">
        <v>3861.7166666666672</v>
      </c>
      <c r="H355" s="36">
        <v>4065.2166666666672</v>
      </c>
      <c r="I355" s="36">
        <v>4118.9833333333336</v>
      </c>
      <c r="J355" s="36">
        <v>4166.9666666666672</v>
      </c>
      <c r="K355" s="31">
        <v>4071</v>
      </c>
      <c r="L355" s="31">
        <v>3969.25</v>
      </c>
      <c r="M355" s="31">
        <v>1.4579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224.7</v>
      </c>
      <c r="D356" s="36">
        <v>223.73333333333332</v>
      </c>
      <c r="E356" s="36">
        <v>222.11666666666665</v>
      </c>
      <c r="F356" s="36">
        <v>219.53333333333333</v>
      </c>
      <c r="G356" s="36">
        <v>217.91666666666666</v>
      </c>
      <c r="H356" s="36">
        <v>226.31666666666663</v>
      </c>
      <c r="I356" s="36">
        <v>227.93333333333331</v>
      </c>
      <c r="J356" s="36">
        <v>230.51666666666662</v>
      </c>
      <c r="K356" s="31">
        <v>225.35</v>
      </c>
      <c r="L356" s="31">
        <v>221.15</v>
      </c>
      <c r="M356" s="31">
        <v>1.1549700000000001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38702.050000000003</v>
      </c>
      <c r="D357" s="36">
        <v>38658.549999999996</v>
      </c>
      <c r="E357" s="36">
        <v>38418.499999999993</v>
      </c>
      <c r="F357" s="36">
        <v>38134.949999999997</v>
      </c>
      <c r="G357" s="36">
        <v>37894.899999999994</v>
      </c>
      <c r="H357" s="36">
        <v>38942.099999999991</v>
      </c>
      <c r="I357" s="36">
        <v>39182.149999999994</v>
      </c>
      <c r="J357" s="36">
        <v>39465.69999999999</v>
      </c>
      <c r="K357" s="31">
        <v>38898.6</v>
      </c>
      <c r="L357" s="31">
        <v>38375</v>
      </c>
      <c r="M357" s="31">
        <v>0.11138000000000001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1327.1</v>
      </c>
      <c r="D358" s="36">
        <v>1317.3666666666666</v>
      </c>
      <c r="E358" s="36">
        <v>1301.7333333333331</v>
      </c>
      <c r="F358" s="36">
        <v>1276.3666666666666</v>
      </c>
      <c r="G358" s="36">
        <v>1260.7333333333331</v>
      </c>
      <c r="H358" s="36">
        <v>1342.7333333333331</v>
      </c>
      <c r="I358" s="36">
        <v>1358.3666666666668</v>
      </c>
      <c r="J358" s="36">
        <v>1383.7333333333331</v>
      </c>
      <c r="K358" s="31">
        <v>1333</v>
      </c>
      <c r="L358" s="31">
        <v>1292</v>
      </c>
      <c r="M358" s="31">
        <v>2.43181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735.75</v>
      </c>
      <c r="D359" s="36">
        <v>730.66666666666663</v>
      </c>
      <c r="E359" s="36">
        <v>721.33333333333326</v>
      </c>
      <c r="F359" s="36">
        <v>706.91666666666663</v>
      </c>
      <c r="G359" s="36">
        <v>697.58333333333326</v>
      </c>
      <c r="H359" s="36">
        <v>745.08333333333326</v>
      </c>
      <c r="I359" s="36">
        <v>754.41666666666652</v>
      </c>
      <c r="J359" s="36">
        <v>768.83333333333326</v>
      </c>
      <c r="K359" s="31">
        <v>740</v>
      </c>
      <c r="L359" s="31">
        <v>716.25</v>
      </c>
      <c r="M359" s="31">
        <v>5.7597300000000002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208.9</v>
      </c>
      <c r="D360" s="36">
        <v>206.88333333333335</v>
      </c>
      <c r="E360" s="36">
        <v>203.81666666666672</v>
      </c>
      <c r="F360" s="36">
        <v>198.73333333333338</v>
      </c>
      <c r="G360" s="36">
        <v>195.66666666666674</v>
      </c>
      <c r="H360" s="36">
        <v>211.9666666666667</v>
      </c>
      <c r="I360" s="36">
        <v>215.03333333333336</v>
      </c>
      <c r="J360" s="36">
        <v>220.11666666666667</v>
      </c>
      <c r="K360" s="31">
        <v>209.95</v>
      </c>
      <c r="L360" s="31">
        <v>201.8</v>
      </c>
      <c r="M360" s="31">
        <v>33.793810000000001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5848.95</v>
      </c>
      <c r="D361" s="36">
        <v>5834.3</v>
      </c>
      <c r="E361" s="36">
        <v>5719.6500000000005</v>
      </c>
      <c r="F361" s="36">
        <v>5590.35</v>
      </c>
      <c r="G361" s="36">
        <v>5475.7000000000007</v>
      </c>
      <c r="H361" s="36">
        <v>5963.6</v>
      </c>
      <c r="I361" s="36">
        <v>6078.25</v>
      </c>
      <c r="J361" s="36">
        <v>6207.55</v>
      </c>
      <c r="K361" s="31">
        <v>5948.95</v>
      </c>
      <c r="L361" s="31">
        <v>5705</v>
      </c>
      <c r="M361" s="31">
        <v>7.8228200000000001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230.75</v>
      </c>
      <c r="D362" s="36">
        <v>230.18333333333331</v>
      </c>
      <c r="E362" s="36">
        <v>228.76666666666662</v>
      </c>
      <c r="F362" s="36">
        <v>226.7833333333333</v>
      </c>
      <c r="G362" s="36">
        <v>225.36666666666662</v>
      </c>
      <c r="H362" s="36">
        <v>232.16666666666663</v>
      </c>
      <c r="I362" s="36">
        <v>233.58333333333331</v>
      </c>
      <c r="J362" s="36">
        <v>235.56666666666663</v>
      </c>
      <c r="K362" s="31">
        <v>231.6</v>
      </c>
      <c r="L362" s="31">
        <v>228.2</v>
      </c>
      <c r="M362" s="31">
        <v>11.530760000000001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3955.25</v>
      </c>
      <c r="D363" s="36">
        <v>3958.0166666666664</v>
      </c>
      <c r="E363" s="36">
        <v>3927.2333333333327</v>
      </c>
      <c r="F363" s="36">
        <v>3899.2166666666662</v>
      </c>
      <c r="G363" s="36">
        <v>3868.4333333333325</v>
      </c>
      <c r="H363" s="36">
        <v>3986.0333333333328</v>
      </c>
      <c r="I363" s="36">
        <v>4016.8166666666666</v>
      </c>
      <c r="J363" s="36">
        <v>4044.833333333333</v>
      </c>
      <c r="K363" s="31">
        <v>3988.8</v>
      </c>
      <c r="L363" s="31">
        <v>3930</v>
      </c>
      <c r="M363" s="31">
        <v>0.10603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1871.8</v>
      </c>
      <c r="D364" s="36">
        <v>1872.2666666666667</v>
      </c>
      <c r="E364" s="36">
        <v>1835.5333333333333</v>
      </c>
      <c r="F364" s="36">
        <v>1799.2666666666667</v>
      </c>
      <c r="G364" s="36">
        <v>1762.5333333333333</v>
      </c>
      <c r="H364" s="36">
        <v>1908.5333333333333</v>
      </c>
      <c r="I364" s="36">
        <v>1945.2666666666664</v>
      </c>
      <c r="J364" s="36">
        <v>1981.5333333333333</v>
      </c>
      <c r="K364" s="31">
        <v>1909</v>
      </c>
      <c r="L364" s="31">
        <v>1836</v>
      </c>
      <c r="M364" s="31">
        <v>4.7230600000000003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3500.45</v>
      </c>
      <c r="D365" s="36">
        <v>3496.5499999999997</v>
      </c>
      <c r="E365" s="36">
        <v>3468.8999999999996</v>
      </c>
      <c r="F365" s="36">
        <v>3437.35</v>
      </c>
      <c r="G365" s="36">
        <v>3409.7</v>
      </c>
      <c r="H365" s="36">
        <v>3528.0999999999995</v>
      </c>
      <c r="I365" s="36">
        <v>3555.75</v>
      </c>
      <c r="J365" s="36">
        <v>3587.2999999999993</v>
      </c>
      <c r="K365" s="31">
        <v>3524.2</v>
      </c>
      <c r="L365" s="31">
        <v>3465</v>
      </c>
      <c r="M365" s="31">
        <v>0.83870999999999996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2374.85</v>
      </c>
      <c r="D366" s="36">
        <v>2383.6</v>
      </c>
      <c r="E366" s="36">
        <v>2361.25</v>
      </c>
      <c r="F366" s="36">
        <v>2347.65</v>
      </c>
      <c r="G366" s="36">
        <v>2325.3000000000002</v>
      </c>
      <c r="H366" s="36">
        <v>2397.1999999999998</v>
      </c>
      <c r="I366" s="36">
        <v>2419.5499999999993</v>
      </c>
      <c r="J366" s="36">
        <v>2433.1499999999996</v>
      </c>
      <c r="K366" s="31">
        <v>2405.9499999999998</v>
      </c>
      <c r="L366" s="31">
        <v>2370</v>
      </c>
      <c r="M366" s="31">
        <v>3.24864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1021.3</v>
      </c>
      <c r="D367" s="36">
        <v>1014.7666666666665</v>
      </c>
      <c r="E367" s="36">
        <v>1003.9333333333332</v>
      </c>
      <c r="F367" s="36">
        <v>986.56666666666661</v>
      </c>
      <c r="G367" s="36">
        <v>975.73333333333323</v>
      </c>
      <c r="H367" s="36">
        <v>1032.1333333333332</v>
      </c>
      <c r="I367" s="36">
        <v>1042.9666666666662</v>
      </c>
      <c r="J367" s="36">
        <v>1060.333333333333</v>
      </c>
      <c r="K367" s="31">
        <v>1025.5999999999999</v>
      </c>
      <c r="L367" s="31">
        <v>997.4</v>
      </c>
      <c r="M367" s="31">
        <v>5.4793599999999998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99.1</v>
      </c>
      <c r="D368" s="36">
        <v>99.283333333333346</v>
      </c>
      <c r="E368" s="36">
        <v>98.316666666666691</v>
      </c>
      <c r="F368" s="36">
        <v>97.533333333333346</v>
      </c>
      <c r="G368" s="36">
        <v>96.566666666666691</v>
      </c>
      <c r="H368" s="36">
        <v>100.06666666666669</v>
      </c>
      <c r="I368" s="36">
        <v>101.03333333333336</v>
      </c>
      <c r="J368" s="36">
        <v>101.81666666666669</v>
      </c>
      <c r="K368" s="31">
        <v>100.25</v>
      </c>
      <c r="L368" s="31">
        <v>98.5</v>
      </c>
      <c r="M368" s="31">
        <v>25.410019999999999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772.9</v>
      </c>
      <c r="D369" s="36">
        <v>769.93333333333339</v>
      </c>
      <c r="E369" s="36">
        <v>754.96666666666681</v>
      </c>
      <c r="F369" s="36">
        <v>737.03333333333342</v>
      </c>
      <c r="G369" s="36">
        <v>722.06666666666683</v>
      </c>
      <c r="H369" s="36">
        <v>787.86666666666679</v>
      </c>
      <c r="I369" s="36">
        <v>802.83333333333348</v>
      </c>
      <c r="J369" s="36">
        <v>820.76666666666677</v>
      </c>
      <c r="K369" s="31">
        <v>784.9</v>
      </c>
      <c r="L369" s="31">
        <v>752</v>
      </c>
      <c r="M369" s="31">
        <v>6.2251700000000003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365.2</v>
      </c>
      <c r="D370" s="36">
        <v>366.7166666666667</v>
      </c>
      <c r="E370" s="36">
        <v>362.58333333333337</v>
      </c>
      <c r="F370" s="36">
        <v>359.9666666666667</v>
      </c>
      <c r="G370" s="36">
        <v>355.83333333333337</v>
      </c>
      <c r="H370" s="36">
        <v>369.33333333333337</v>
      </c>
      <c r="I370" s="36">
        <v>373.4666666666667</v>
      </c>
      <c r="J370" s="36">
        <v>376.08333333333337</v>
      </c>
      <c r="K370" s="31">
        <v>370.85</v>
      </c>
      <c r="L370" s="31">
        <v>364.1</v>
      </c>
      <c r="M370" s="31">
        <v>1.8681000000000001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1379.95</v>
      </c>
      <c r="D371" s="36">
        <v>1382.3500000000001</v>
      </c>
      <c r="E371" s="36">
        <v>1363.3500000000004</v>
      </c>
      <c r="F371" s="36">
        <v>1346.7500000000002</v>
      </c>
      <c r="G371" s="36">
        <v>1327.7500000000005</v>
      </c>
      <c r="H371" s="36">
        <v>1398.9500000000003</v>
      </c>
      <c r="I371" s="36">
        <v>1417.9499999999998</v>
      </c>
      <c r="J371" s="36">
        <v>1434.5500000000002</v>
      </c>
      <c r="K371" s="31">
        <v>1401.35</v>
      </c>
      <c r="L371" s="31">
        <v>1365.75</v>
      </c>
      <c r="M371" s="31">
        <v>0.49973000000000001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5297</v>
      </c>
      <c r="D372" s="36">
        <v>5292.5666666666666</v>
      </c>
      <c r="E372" s="36">
        <v>5164.4833333333336</v>
      </c>
      <c r="F372" s="36">
        <v>5031.9666666666672</v>
      </c>
      <c r="G372" s="36">
        <v>4903.8833333333341</v>
      </c>
      <c r="H372" s="36">
        <v>5425.083333333333</v>
      </c>
      <c r="I372" s="36">
        <v>5553.166666666667</v>
      </c>
      <c r="J372" s="36">
        <v>5685.6833333333325</v>
      </c>
      <c r="K372" s="31">
        <v>5420.65</v>
      </c>
      <c r="L372" s="31">
        <v>5160.05</v>
      </c>
      <c r="M372" s="31">
        <v>14.237920000000001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1135.9000000000001</v>
      </c>
      <c r="D373" s="36">
        <v>1139.8833333333334</v>
      </c>
      <c r="E373" s="36">
        <v>1117.8666666666668</v>
      </c>
      <c r="F373" s="36">
        <v>1099.8333333333333</v>
      </c>
      <c r="G373" s="36">
        <v>1077.8166666666666</v>
      </c>
      <c r="H373" s="36">
        <v>1157.916666666667</v>
      </c>
      <c r="I373" s="36">
        <v>1179.9333333333338</v>
      </c>
      <c r="J373" s="36">
        <v>1197.9666666666672</v>
      </c>
      <c r="K373" s="31">
        <v>1161.9000000000001</v>
      </c>
      <c r="L373" s="31">
        <v>1121.8499999999999</v>
      </c>
      <c r="M373" s="31">
        <v>0.72418000000000005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377.65</v>
      </c>
      <c r="D374" s="36">
        <v>376.36666666666662</v>
      </c>
      <c r="E374" s="36">
        <v>373.43333333333322</v>
      </c>
      <c r="F374" s="36">
        <v>369.21666666666658</v>
      </c>
      <c r="G374" s="36">
        <v>366.28333333333319</v>
      </c>
      <c r="H374" s="36">
        <v>380.58333333333326</v>
      </c>
      <c r="I374" s="36">
        <v>383.51666666666665</v>
      </c>
      <c r="J374" s="36">
        <v>387.73333333333329</v>
      </c>
      <c r="K374" s="31">
        <v>379.3</v>
      </c>
      <c r="L374" s="31">
        <v>372.15</v>
      </c>
      <c r="M374" s="31">
        <v>11.320180000000001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249.05</v>
      </c>
      <c r="D375" s="36">
        <v>247.33333333333334</v>
      </c>
      <c r="E375" s="36">
        <v>243.91666666666669</v>
      </c>
      <c r="F375" s="36">
        <v>238.78333333333333</v>
      </c>
      <c r="G375" s="36">
        <v>235.36666666666667</v>
      </c>
      <c r="H375" s="36">
        <v>252.4666666666667</v>
      </c>
      <c r="I375" s="36">
        <v>255.88333333333338</v>
      </c>
      <c r="J375" s="36">
        <v>261.01666666666671</v>
      </c>
      <c r="K375" s="31">
        <v>250.75</v>
      </c>
      <c r="L375" s="31">
        <v>242.2</v>
      </c>
      <c r="M375" s="31">
        <v>103.5459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205.8</v>
      </c>
      <c r="D376" s="36">
        <v>205.13333333333335</v>
      </c>
      <c r="E376" s="36">
        <v>202.8666666666667</v>
      </c>
      <c r="F376" s="36">
        <v>199.93333333333334</v>
      </c>
      <c r="G376" s="36">
        <v>197.66666666666669</v>
      </c>
      <c r="H376" s="36">
        <v>208.06666666666672</v>
      </c>
      <c r="I376" s="36">
        <v>210.33333333333337</v>
      </c>
      <c r="J376" s="36">
        <v>213.26666666666674</v>
      </c>
      <c r="K376" s="31">
        <v>207.4</v>
      </c>
      <c r="L376" s="31">
        <v>202.2</v>
      </c>
      <c r="M376" s="31">
        <v>131.92887999999999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574.6</v>
      </c>
      <c r="D377" s="36">
        <v>576.18333333333339</v>
      </c>
      <c r="E377" s="36">
        <v>571.41666666666674</v>
      </c>
      <c r="F377" s="36">
        <v>568.23333333333335</v>
      </c>
      <c r="G377" s="36">
        <v>563.4666666666667</v>
      </c>
      <c r="H377" s="36">
        <v>579.36666666666679</v>
      </c>
      <c r="I377" s="36">
        <v>584.13333333333344</v>
      </c>
      <c r="J377" s="36">
        <v>587.31666666666683</v>
      </c>
      <c r="K377" s="31">
        <v>580.95000000000005</v>
      </c>
      <c r="L377" s="31">
        <v>573</v>
      </c>
      <c r="M377" s="31">
        <v>4.6292499999999999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734.25</v>
      </c>
      <c r="D378" s="36">
        <v>730.06666666666661</v>
      </c>
      <c r="E378" s="36">
        <v>721.23333333333323</v>
      </c>
      <c r="F378" s="36">
        <v>708.21666666666658</v>
      </c>
      <c r="G378" s="36">
        <v>699.38333333333321</v>
      </c>
      <c r="H378" s="36">
        <v>743.08333333333326</v>
      </c>
      <c r="I378" s="36">
        <v>751.91666666666674</v>
      </c>
      <c r="J378" s="36">
        <v>764.93333333333328</v>
      </c>
      <c r="K378" s="31">
        <v>738.9</v>
      </c>
      <c r="L378" s="31">
        <v>717.05</v>
      </c>
      <c r="M378" s="31">
        <v>4.7506300000000001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697.75</v>
      </c>
      <c r="D379" s="36">
        <v>700.86666666666667</v>
      </c>
      <c r="E379" s="36">
        <v>689.73333333333335</v>
      </c>
      <c r="F379" s="36">
        <v>681.7166666666667</v>
      </c>
      <c r="G379" s="36">
        <v>670.58333333333337</v>
      </c>
      <c r="H379" s="36">
        <v>708.88333333333333</v>
      </c>
      <c r="I379" s="36">
        <v>720.01666666666677</v>
      </c>
      <c r="J379" s="36">
        <v>728.0333333333333</v>
      </c>
      <c r="K379" s="31">
        <v>712</v>
      </c>
      <c r="L379" s="31">
        <v>692.85</v>
      </c>
      <c r="M379" s="31">
        <v>2.6096699999999999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129.75</v>
      </c>
      <c r="D380" s="36">
        <v>129.66666666666666</v>
      </c>
      <c r="E380" s="36">
        <v>128.58333333333331</v>
      </c>
      <c r="F380" s="36">
        <v>127.41666666666666</v>
      </c>
      <c r="G380" s="36">
        <v>126.33333333333331</v>
      </c>
      <c r="H380" s="36">
        <v>130.83333333333331</v>
      </c>
      <c r="I380" s="36">
        <v>131.91666666666663</v>
      </c>
      <c r="J380" s="36">
        <v>133.08333333333331</v>
      </c>
      <c r="K380" s="31">
        <v>130.75</v>
      </c>
      <c r="L380" s="31">
        <v>128.5</v>
      </c>
      <c r="M380" s="31">
        <v>1.6022000000000001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17364</v>
      </c>
      <c r="D381" s="36">
        <v>17354</v>
      </c>
      <c r="E381" s="36">
        <v>17220</v>
      </c>
      <c r="F381" s="36">
        <v>17076</v>
      </c>
      <c r="G381" s="36">
        <v>16942</v>
      </c>
      <c r="H381" s="36">
        <v>17498</v>
      </c>
      <c r="I381" s="36">
        <v>17632</v>
      </c>
      <c r="J381" s="36">
        <v>17776</v>
      </c>
      <c r="K381" s="31">
        <v>17488</v>
      </c>
      <c r="L381" s="31">
        <v>17210</v>
      </c>
      <c r="M381" s="31">
        <v>1.721E-2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74</v>
      </c>
      <c r="D382" s="36">
        <v>74.166666666666671</v>
      </c>
      <c r="E382" s="36">
        <v>73.233333333333348</v>
      </c>
      <c r="F382" s="36">
        <v>72.466666666666683</v>
      </c>
      <c r="G382" s="36">
        <v>71.53333333333336</v>
      </c>
      <c r="H382" s="36">
        <v>74.933333333333337</v>
      </c>
      <c r="I382" s="36">
        <v>75.866666666666646</v>
      </c>
      <c r="J382" s="36">
        <v>76.633333333333326</v>
      </c>
      <c r="K382" s="31">
        <v>75.099999999999994</v>
      </c>
      <c r="L382" s="31">
        <v>73.400000000000006</v>
      </c>
      <c r="M382" s="31">
        <v>401.69623000000001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1744.55</v>
      </c>
      <c r="D383" s="36">
        <v>1755.6833333333332</v>
      </c>
      <c r="E383" s="36">
        <v>1723.9666666666662</v>
      </c>
      <c r="F383" s="36">
        <v>1703.383333333333</v>
      </c>
      <c r="G383" s="36">
        <v>1671.6666666666661</v>
      </c>
      <c r="H383" s="36">
        <v>1776.2666666666664</v>
      </c>
      <c r="I383" s="36">
        <v>1807.9833333333331</v>
      </c>
      <c r="J383" s="36">
        <v>1828.5666666666666</v>
      </c>
      <c r="K383" s="31">
        <v>1787.4</v>
      </c>
      <c r="L383" s="31">
        <v>1735.1</v>
      </c>
      <c r="M383" s="31">
        <v>15.00348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431.55</v>
      </c>
      <c r="D384" s="36">
        <v>433.88333333333338</v>
      </c>
      <c r="E384" s="36">
        <v>428.26666666666677</v>
      </c>
      <c r="F384" s="36">
        <v>424.98333333333341</v>
      </c>
      <c r="G384" s="36">
        <v>419.36666666666679</v>
      </c>
      <c r="H384" s="36">
        <v>437.16666666666674</v>
      </c>
      <c r="I384" s="36">
        <v>442.78333333333342</v>
      </c>
      <c r="J384" s="36">
        <v>446.06666666666672</v>
      </c>
      <c r="K384" s="31">
        <v>439.5</v>
      </c>
      <c r="L384" s="31">
        <v>430.6</v>
      </c>
      <c r="M384" s="31">
        <v>1.5511299999999999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1250.8499999999999</v>
      </c>
      <c r="D385" s="36">
        <v>1249.7333333333333</v>
      </c>
      <c r="E385" s="36">
        <v>1240.1166666666668</v>
      </c>
      <c r="F385" s="36">
        <v>1229.3833333333334</v>
      </c>
      <c r="G385" s="36">
        <v>1219.7666666666669</v>
      </c>
      <c r="H385" s="36">
        <v>1260.4666666666667</v>
      </c>
      <c r="I385" s="36">
        <v>1270.083333333333</v>
      </c>
      <c r="J385" s="36">
        <v>1280.8166666666666</v>
      </c>
      <c r="K385" s="31">
        <v>1259.3499999999999</v>
      </c>
      <c r="L385" s="31">
        <v>1239</v>
      </c>
      <c r="M385" s="31">
        <v>1.5497700000000001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166.75</v>
      </c>
      <c r="D386" s="36">
        <v>166.56666666666666</v>
      </c>
      <c r="E386" s="36">
        <v>164.73333333333332</v>
      </c>
      <c r="F386" s="36">
        <v>162.71666666666667</v>
      </c>
      <c r="G386" s="36">
        <v>160.88333333333333</v>
      </c>
      <c r="H386" s="36">
        <v>168.58333333333331</v>
      </c>
      <c r="I386" s="36">
        <v>170.41666666666669</v>
      </c>
      <c r="J386" s="36">
        <v>172.43333333333331</v>
      </c>
      <c r="K386" s="31">
        <v>168.4</v>
      </c>
      <c r="L386" s="31">
        <v>164.55</v>
      </c>
      <c r="M386" s="31">
        <v>76.831649999999996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163</v>
      </c>
      <c r="D387" s="36">
        <v>163.01666666666665</v>
      </c>
      <c r="E387" s="36">
        <v>161.6333333333333</v>
      </c>
      <c r="F387" s="36">
        <v>160.26666666666665</v>
      </c>
      <c r="G387" s="36">
        <v>158.8833333333333</v>
      </c>
      <c r="H387" s="36">
        <v>164.3833333333333</v>
      </c>
      <c r="I387" s="36">
        <v>165.76666666666662</v>
      </c>
      <c r="J387" s="36">
        <v>167.1333333333333</v>
      </c>
      <c r="K387" s="31">
        <v>164.4</v>
      </c>
      <c r="L387" s="31">
        <v>161.65</v>
      </c>
      <c r="M387" s="31">
        <v>11.57474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1077.6500000000001</v>
      </c>
      <c r="D388" s="36">
        <v>1070.1000000000001</v>
      </c>
      <c r="E388" s="36">
        <v>1052.7500000000002</v>
      </c>
      <c r="F388" s="36">
        <v>1027.8500000000001</v>
      </c>
      <c r="G388" s="36">
        <v>1010.5000000000002</v>
      </c>
      <c r="H388" s="36">
        <v>1095.0000000000002</v>
      </c>
      <c r="I388" s="36">
        <v>1112.3500000000001</v>
      </c>
      <c r="J388" s="36">
        <v>1137.2500000000002</v>
      </c>
      <c r="K388" s="31">
        <v>1087.45</v>
      </c>
      <c r="L388" s="31">
        <v>1045.2</v>
      </c>
      <c r="M388" s="31">
        <v>2.1419000000000001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447.7</v>
      </c>
      <c r="D389" s="36">
        <v>450.73333333333329</v>
      </c>
      <c r="E389" s="36">
        <v>442.56666666666661</v>
      </c>
      <c r="F389" s="36">
        <v>437.43333333333334</v>
      </c>
      <c r="G389" s="36">
        <v>429.26666666666665</v>
      </c>
      <c r="H389" s="36">
        <v>455.86666666666656</v>
      </c>
      <c r="I389" s="36">
        <v>464.03333333333319</v>
      </c>
      <c r="J389" s="36">
        <v>469.16666666666652</v>
      </c>
      <c r="K389" s="31">
        <v>458.9</v>
      </c>
      <c r="L389" s="31">
        <v>445.6</v>
      </c>
      <c r="M389" s="31">
        <v>48.157870000000003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221.45</v>
      </c>
      <c r="D390" s="36">
        <v>221</v>
      </c>
      <c r="E390" s="36">
        <v>219.5</v>
      </c>
      <c r="F390" s="36">
        <v>217.55</v>
      </c>
      <c r="G390" s="36">
        <v>216.05</v>
      </c>
      <c r="H390" s="36">
        <v>222.95</v>
      </c>
      <c r="I390" s="36">
        <v>224.45</v>
      </c>
      <c r="J390" s="36">
        <v>226.39999999999998</v>
      </c>
      <c r="K390" s="31">
        <v>222.5</v>
      </c>
      <c r="L390" s="31">
        <v>219.05</v>
      </c>
      <c r="M390" s="31">
        <v>3.04013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143.19999999999999</v>
      </c>
      <c r="D391" s="36">
        <v>141.96666666666667</v>
      </c>
      <c r="E391" s="36">
        <v>138.53333333333333</v>
      </c>
      <c r="F391" s="36">
        <v>133.86666666666667</v>
      </c>
      <c r="G391" s="36">
        <v>130.43333333333334</v>
      </c>
      <c r="H391" s="36">
        <v>146.63333333333333</v>
      </c>
      <c r="I391" s="36">
        <v>150.06666666666666</v>
      </c>
      <c r="J391" s="36">
        <v>154.73333333333332</v>
      </c>
      <c r="K391" s="31">
        <v>145.4</v>
      </c>
      <c r="L391" s="31">
        <v>137.30000000000001</v>
      </c>
      <c r="M391" s="31">
        <v>132.72366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2724.55</v>
      </c>
      <c r="D392" s="36">
        <v>2737.5333333333333</v>
      </c>
      <c r="E392" s="36">
        <v>2681.6666666666665</v>
      </c>
      <c r="F392" s="36">
        <v>2638.7833333333333</v>
      </c>
      <c r="G392" s="36">
        <v>2582.9166666666665</v>
      </c>
      <c r="H392" s="36">
        <v>2780.4166666666665</v>
      </c>
      <c r="I392" s="36">
        <v>2836.2833333333333</v>
      </c>
      <c r="J392" s="36">
        <v>2879.1666666666665</v>
      </c>
      <c r="K392" s="31">
        <v>2793.4</v>
      </c>
      <c r="L392" s="31">
        <v>2694.65</v>
      </c>
      <c r="M392" s="31">
        <v>0.50446999999999997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58.05</v>
      </c>
      <c r="D393" s="36">
        <v>57.266666666666673</v>
      </c>
      <c r="E393" s="36">
        <v>55.783333333333346</v>
      </c>
      <c r="F393" s="36">
        <v>53.516666666666673</v>
      </c>
      <c r="G393" s="36">
        <v>52.033333333333346</v>
      </c>
      <c r="H393" s="36">
        <v>59.533333333333346</v>
      </c>
      <c r="I393" s="36">
        <v>61.01666666666668</v>
      </c>
      <c r="J393" s="36">
        <v>63.283333333333346</v>
      </c>
      <c r="K393" s="31">
        <v>58.75</v>
      </c>
      <c r="L393" s="31">
        <v>55</v>
      </c>
      <c r="M393" s="31">
        <v>65.652500000000003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1770.8</v>
      </c>
      <c r="D394" s="36">
        <v>1771.2166666666665</v>
      </c>
      <c r="E394" s="36">
        <v>1753.383333333333</v>
      </c>
      <c r="F394" s="36">
        <v>1735.9666666666665</v>
      </c>
      <c r="G394" s="36">
        <v>1718.133333333333</v>
      </c>
      <c r="H394" s="36">
        <v>1788.633333333333</v>
      </c>
      <c r="I394" s="36">
        <v>1806.4666666666665</v>
      </c>
      <c r="J394" s="36">
        <v>1823.883333333333</v>
      </c>
      <c r="K394" s="31">
        <v>1789.05</v>
      </c>
      <c r="L394" s="31">
        <v>1753.8</v>
      </c>
      <c r="M394" s="31">
        <v>1.1890700000000001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245.65</v>
      </c>
      <c r="D395" s="36">
        <v>244.96666666666667</v>
      </c>
      <c r="E395" s="36">
        <v>238.93333333333334</v>
      </c>
      <c r="F395" s="36">
        <v>232.21666666666667</v>
      </c>
      <c r="G395" s="36">
        <v>226.18333333333334</v>
      </c>
      <c r="H395" s="36">
        <v>251.68333333333334</v>
      </c>
      <c r="I395" s="36">
        <v>257.7166666666667</v>
      </c>
      <c r="J395" s="36">
        <v>264.43333333333334</v>
      </c>
      <c r="K395" s="31">
        <v>251</v>
      </c>
      <c r="L395" s="31">
        <v>238.25</v>
      </c>
      <c r="M395" s="31">
        <v>101.68187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295</v>
      </c>
      <c r="D396" s="36">
        <v>291.75</v>
      </c>
      <c r="E396" s="36">
        <v>287.60000000000002</v>
      </c>
      <c r="F396" s="36">
        <v>280.20000000000005</v>
      </c>
      <c r="G396" s="36">
        <v>276.05000000000007</v>
      </c>
      <c r="H396" s="36">
        <v>299.14999999999998</v>
      </c>
      <c r="I396" s="36">
        <v>303.29999999999995</v>
      </c>
      <c r="J396" s="36">
        <v>310.69999999999993</v>
      </c>
      <c r="K396" s="31">
        <v>295.89999999999998</v>
      </c>
      <c r="L396" s="31">
        <v>284.35000000000002</v>
      </c>
      <c r="M396" s="31">
        <v>110.59766999999999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151.94999999999999</v>
      </c>
      <c r="D397" s="36">
        <v>151.95000000000002</v>
      </c>
      <c r="E397" s="36">
        <v>151.50000000000003</v>
      </c>
      <c r="F397" s="36">
        <v>151.05000000000001</v>
      </c>
      <c r="G397" s="36">
        <v>150.60000000000002</v>
      </c>
      <c r="H397" s="36">
        <v>152.40000000000003</v>
      </c>
      <c r="I397" s="36">
        <v>152.85000000000002</v>
      </c>
      <c r="J397" s="36">
        <v>153.30000000000004</v>
      </c>
      <c r="K397" s="31">
        <v>152.4</v>
      </c>
      <c r="L397" s="31">
        <v>151.5</v>
      </c>
      <c r="M397" s="31">
        <v>4.7507799999999998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919.6</v>
      </c>
      <c r="D398" s="36">
        <v>923.83333333333337</v>
      </c>
      <c r="E398" s="36">
        <v>910.81666666666672</v>
      </c>
      <c r="F398" s="36">
        <v>902.0333333333333</v>
      </c>
      <c r="G398" s="36">
        <v>889.01666666666665</v>
      </c>
      <c r="H398" s="36">
        <v>932.61666666666679</v>
      </c>
      <c r="I398" s="36">
        <v>945.63333333333344</v>
      </c>
      <c r="J398" s="36">
        <v>954.41666666666686</v>
      </c>
      <c r="K398" s="31">
        <v>936.85</v>
      </c>
      <c r="L398" s="31">
        <v>915.05</v>
      </c>
      <c r="M398" s="31">
        <v>0.64439999999999997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2306.15</v>
      </c>
      <c r="D399" s="36">
        <v>2309.65</v>
      </c>
      <c r="E399" s="36">
        <v>2297.5</v>
      </c>
      <c r="F399" s="36">
        <v>2288.85</v>
      </c>
      <c r="G399" s="36">
        <v>2276.6999999999998</v>
      </c>
      <c r="H399" s="36">
        <v>2318.3000000000002</v>
      </c>
      <c r="I399" s="36">
        <v>2330.4500000000007</v>
      </c>
      <c r="J399" s="36">
        <v>2339.1000000000004</v>
      </c>
      <c r="K399" s="31">
        <v>2321.8000000000002</v>
      </c>
      <c r="L399" s="31">
        <v>2301</v>
      </c>
      <c r="M399" s="31">
        <v>60.162779999999998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121.9</v>
      </c>
      <c r="D400" s="36">
        <v>121.76666666666667</v>
      </c>
      <c r="E400" s="36">
        <v>120.13333333333333</v>
      </c>
      <c r="F400" s="36">
        <v>118.36666666666666</v>
      </c>
      <c r="G400" s="36">
        <v>116.73333333333332</v>
      </c>
      <c r="H400" s="36">
        <v>123.53333333333333</v>
      </c>
      <c r="I400" s="36">
        <v>125.16666666666669</v>
      </c>
      <c r="J400" s="36">
        <v>126.93333333333334</v>
      </c>
      <c r="K400" s="31">
        <v>123.4</v>
      </c>
      <c r="L400" s="31">
        <v>120</v>
      </c>
      <c r="M400" s="31">
        <v>7.2771600000000003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708.85</v>
      </c>
      <c r="D401" s="36">
        <v>707.5333333333333</v>
      </c>
      <c r="E401" s="36">
        <v>702.31666666666661</v>
      </c>
      <c r="F401" s="36">
        <v>695.7833333333333</v>
      </c>
      <c r="G401" s="36">
        <v>690.56666666666661</v>
      </c>
      <c r="H401" s="36">
        <v>714.06666666666661</v>
      </c>
      <c r="I401" s="36">
        <v>719.2833333333333</v>
      </c>
      <c r="J401" s="36">
        <v>725.81666666666661</v>
      </c>
      <c r="K401" s="31">
        <v>712.75</v>
      </c>
      <c r="L401" s="31">
        <v>701</v>
      </c>
      <c r="M401" s="31">
        <v>1.47237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499.9</v>
      </c>
      <c r="D402" s="36">
        <v>501.15000000000003</v>
      </c>
      <c r="E402" s="36">
        <v>496.80000000000007</v>
      </c>
      <c r="F402" s="36">
        <v>493.70000000000005</v>
      </c>
      <c r="G402" s="36">
        <v>489.35000000000008</v>
      </c>
      <c r="H402" s="36">
        <v>504.25000000000006</v>
      </c>
      <c r="I402" s="36">
        <v>508.60000000000008</v>
      </c>
      <c r="J402" s="36">
        <v>511.70000000000005</v>
      </c>
      <c r="K402" s="31">
        <v>505.5</v>
      </c>
      <c r="L402" s="31">
        <v>498.05</v>
      </c>
      <c r="M402" s="31">
        <v>5.0503299999999998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809.55</v>
      </c>
      <c r="D403" s="36">
        <v>806.51666666666677</v>
      </c>
      <c r="E403" s="36">
        <v>798.03333333333353</v>
      </c>
      <c r="F403" s="36">
        <v>786.51666666666677</v>
      </c>
      <c r="G403" s="36">
        <v>778.03333333333353</v>
      </c>
      <c r="H403" s="36">
        <v>818.03333333333353</v>
      </c>
      <c r="I403" s="36">
        <v>826.51666666666688</v>
      </c>
      <c r="J403" s="36">
        <v>838.03333333333353</v>
      </c>
      <c r="K403" s="31">
        <v>815</v>
      </c>
      <c r="L403" s="31">
        <v>795</v>
      </c>
      <c r="M403" s="31">
        <v>0.34327000000000002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1573.35</v>
      </c>
      <c r="D404" s="36">
        <v>1578.4833333333333</v>
      </c>
      <c r="E404" s="36">
        <v>1564.6166666666668</v>
      </c>
      <c r="F404" s="36">
        <v>1555.8833333333334</v>
      </c>
      <c r="G404" s="36">
        <v>1542.0166666666669</v>
      </c>
      <c r="H404" s="36">
        <v>1587.2166666666667</v>
      </c>
      <c r="I404" s="36">
        <v>1601.083333333333</v>
      </c>
      <c r="J404" s="36">
        <v>1609.8166666666666</v>
      </c>
      <c r="K404" s="31">
        <v>1592.35</v>
      </c>
      <c r="L404" s="31">
        <v>1569.75</v>
      </c>
      <c r="M404" s="31">
        <v>1.25142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96.2</v>
      </c>
      <c r="D405" s="36">
        <v>95.95</v>
      </c>
      <c r="E405" s="36">
        <v>95.4</v>
      </c>
      <c r="F405" s="36">
        <v>94.600000000000009</v>
      </c>
      <c r="G405" s="36">
        <v>94.050000000000011</v>
      </c>
      <c r="H405" s="36">
        <v>96.75</v>
      </c>
      <c r="I405" s="36">
        <v>97.299999999999983</v>
      </c>
      <c r="J405" s="36">
        <v>98.1</v>
      </c>
      <c r="K405" s="31">
        <v>96.5</v>
      </c>
      <c r="L405" s="31">
        <v>95.15</v>
      </c>
      <c r="M405" s="31">
        <v>50.625010000000003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7453.5</v>
      </c>
      <c r="D406" s="36">
        <v>7431.8166666666666</v>
      </c>
      <c r="E406" s="36">
        <v>7393.7333333333336</v>
      </c>
      <c r="F406" s="36">
        <v>7333.9666666666672</v>
      </c>
      <c r="G406" s="36">
        <v>7295.8833333333341</v>
      </c>
      <c r="H406" s="36">
        <v>7491.583333333333</v>
      </c>
      <c r="I406" s="36">
        <v>7529.666666666667</v>
      </c>
      <c r="J406" s="36">
        <v>7589.4333333333325</v>
      </c>
      <c r="K406" s="31">
        <v>7469.9</v>
      </c>
      <c r="L406" s="31">
        <v>7372.05</v>
      </c>
      <c r="M406" s="31">
        <v>5.9490000000000001E-2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1412</v>
      </c>
      <c r="D407" s="36">
        <v>1413.8</v>
      </c>
      <c r="E407" s="36">
        <v>1398.6</v>
      </c>
      <c r="F407" s="36">
        <v>1385.2</v>
      </c>
      <c r="G407" s="36">
        <v>1370</v>
      </c>
      <c r="H407" s="36">
        <v>1427.1999999999998</v>
      </c>
      <c r="I407" s="36">
        <v>1442.4</v>
      </c>
      <c r="J407" s="36">
        <v>1455.7999999999997</v>
      </c>
      <c r="K407" s="31">
        <v>1429</v>
      </c>
      <c r="L407" s="31">
        <v>1400.4</v>
      </c>
      <c r="M407" s="31">
        <v>0.17612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790.65</v>
      </c>
      <c r="D408" s="36">
        <v>793</v>
      </c>
      <c r="E408" s="36">
        <v>787</v>
      </c>
      <c r="F408" s="36">
        <v>783.35</v>
      </c>
      <c r="G408" s="36">
        <v>777.35</v>
      </c>
      <c r="H408" s="36">
        <v>796.65</v>
      </c>
      <c r="I408" s="36">
        <v>802.65</v>
      </c>
      <c r="J408" s="36">
        <v>806.3</v>
      </c>
      <c r="K408" s="31">
        <v>799</v>
      </c>
      <c r="L408" s="31">
        <v>789.35</v>
      </c>
      <c r="M408" s="31">
        <v>5.7615299999999996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1348.15</v>
      </c>
      <c r="D409" s="36">
        <v>1346.7833333333333</v>
      </c>
      <c r="E409" s="36">
        <v>1339.9666666666667</v>
      </c>
      <c r="F409" s="36">
        <v>1331.7833333333333</v>
      </c>
      <c r="G409" s="36">
        <v>1324.9666666666667</v>
      </c>
      <c r="H409" s="36">
        <v>1354.9666666666667</v>
      </c>
      <c r="I409" s="36">
        <v>1361.7833333333333</v>
      </c>
      <c r="J409" s="36">
        <v>1369.9666666666667</v>
      </c>
      <c r="K409" s="31">
        <v>1353.6</v>
      </c>
      <c r="L409" s="31">
        <v>1338.6</v>
      </c>
      <c r="M409" s="31">
        <v>5.9543600000000003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3071.5</v>
      </c>
      <c r="D410" s="36">
        <v>3075.2999999999997</v>
      </c>
      <c r="E410" s="36">
        <v>3059.9499999999994</v>
      </c>
      <c r="F410" s="36">
        <v>3048.3999999999996</v>
      </c>
      <c r="G410" s="36">
        <v>3033.0499999999993</v>
      </c>
      <c r="H410" s="36">
        <v>3086.8499999999995</v>
      </c>
      <c r="I410" s="36">
        <v>3102.2</v>
      </c>
      <c r="J410" s="36">
        <v>3113.7499999999995</v>
      </c>
      <c r="K410" s="31">
        <v>3090.65</v>
      </c>
      <c r="L410" s="31">
        <v>3063.75</v>
      </c>
      <c r="M410" s="31">
        <v>0.36268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443</v>
      </c>
      <c r="D411" s="36">
        <v>441.08333333333331</v>
      </c>
      <c r="E411" s="36">
        <v>436.41666666666663</v>
      </c>
      <c r="F411" s="36">
        <v>429.83333333333331</v>
      </c>
      <c r="G411" s="36">
        <v>425.16666666666663</v>
      </c>
      <c r="H411" s="36">
        <v>447.66666666666663</v>
      </c>
      <c r="I411" s="36">
        <v>452.33333333333326</v>
      </c>
      <c r="J411" s="36">
        <v>458.91666666666663</v>
      </c>
      <c r="K411" s="31">
        <v>445.75</v>
      </c>
      <c r="L411" s="31">
        <v>434.5</v>
      </c>
      <c r="M411" s="31">
        <v>0.61414999999999997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677.4</v>
      </c>
      <c r="D412" s="36">
        <v>672.26666666666665</v>
      </c>
      <c r="E412" s="36">
        <v>656.13333333333333</v>
      </c>
      <c r="F412" s="36">
        <v>634.86666666666667</v>
      </c>
      <c r="G412" s="36">
        <v>618.73333333333335</v>
      </c>
      <c r="H412" s="36">
        <v>693.5333333333333</v>
      </c>
      <c r="I412" s="36">
        <v>709.66666666666652</v>
      </c>
      <c r="J412" s="36">
        <v>730.93333333333328</v>
      </c>
      <c r="K412" s="31">
        <v>688.4</v>
      </c>
      <c r="L412" s="31">
        <v>651</v>
      </c>
      <c r="M412" s="31">
        <v>4.01187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26297.45</v>
      </c>
      <c r="D413" s="36">
        <v>26299.133333333331</v>
      </c>
      <c r="E413" s="36">
        <v>25998.316666666662</v>
      </c>
      <c r="F413" s="36">
        <v>25699.183333333331</v>
      </c>
      <c r="G413" s="36">
        <v>25398.366666666661</v>
      </c>
      <c r="H413" s="36">
        <v>26598.266666666663</v>
      </c>
      <c r="I413" s="36">
        <v>26899.083333333328</v>
      </c>
      <c r="J413" s="36">
        <v>27198.216666666664</v>
      </c>
      <c r="K413" s="31">
        <v>26599.95</v>
      </c>
      <c r="L413" s="31">
        <v>26000</v>
      </c>
      <c r="M413" s="31">
        <v>0.26691999999999999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53.35</v>
      </c>
      <c r="D414" s="36">
        <v>53.45000000000001</v>
      </c>
      <c r="E414" s="36">
        <v>53.100000000000023</v>
      </c>
      <c r="F414" s="36">
        <v>52.850000000000016</v>
      </c>
      <c r="G414" s="36">
        <v>52.500000000000028</v>
      </c>
      <c r="H414" s="36">
        <v>53.700000000000017</v>
      </c>
      <c r="I414" s="36">
        <v>54.05</v>
      </c>
      <c r="J414" s="36">
        <v>54.300000000000011</v>
      </c>
      <c r="K414" s="31">
        <v>53.8</v>
      </c>
      <c r="L414" s="31">
        <v>53.2</v>
      </c>
      <c r="M414" s="31">
        <v>60.600529999999999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1878.85</v>
      </c>
      <c r="D415" s="36">
        <v>1864.1000000000001</v>
      </c>
      <c r="E415" s="36">
        <v>1838.2000000000003</v>
      </c>
      <c r="F415" s="36">
        <v>1797.5500000000002</v>
      </c>
      <c r="G415" s="36">
        <v>1771.6500000000003</v>
      </c>
      <c r="H415" s="36">
        <v>1904.7500000000002</v>
      </c>
      <c r="I415" s="36">
        <v>1930.6500000000003</v>
      </c>
      <c r="J415" s="36">
        <v>1971.3000000000002</v>
      </c>
      <c r="K415" s="31">
        <v>1890</v>
      </c>
      <c r="L415" s="31">
        <v>1823.45</v>
      </c>
      <c r="M415" s="31">
        <v>6.1993999999999998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470.3</v>
      </c>
      <c r="D416" s="36">
        <v>467.34999999999997</v>
      </c>
      <c r="E416" s="36">
        <v>460.99999999999994</v>
      </c>
      <c r="F416" s="36">
        <v>451.7</v>
      </c>
      <c r="G416" s="36">
        <v>445.34999999999997</v>
      </c>
      <c r="H416" s="36">
        <v>476.64999999999992</v>
      </c>
      <c r="I416" s="36">
        <v>482.99999999999994</v>
      </c>
      <c r="J416" s="36">
        <v>492.2999999999999</v>
      </c>
      <c r="K416" s="31">
        <v>473.7</v>
      </c>
      <c r="L416" s="31">
        <v>458.05</v>
      </c>
      <c r="M416" s="31">
        <v>5.6748000000000003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3463.75</v>
      </c>
      <c r="D417" s="36">
        <v>3462.2999999999997</v>
      </c>
      <c r="E417" s="36">
        <v>3436.6499999999996</v>
      </c>
      <c r="F417" s="36">
        <v>3409.5499999999997</v>
      </c>
      <c r="G417" s="36">
        <v>3383.8999999999996</v>
      </c>
      <c r="H417" s="36">
        <v>3489.3999999999996</v>
      </c>
      <c r="I417" s="36">
        <v>3515.05</v>
      </c>
      <c r="J417" s="36">
        <v>3542.1499999999996</v>
      </c>
      <c r="K417" s="31">
        <v>3487.95</v>
      </c>
      <c r="L417" s="31">
        <v>3435.2</v>
      </c>
      <c r="M417" s="31">
        <v>4.1426800000000004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74.900000000000006</v>
      </c>
      <c r="D418" s="36">
        <v>74.61666666666666</v>
      </c>
      <c r="E418" s="36">
        <v>73.383333333333326</v>
      </c>
      <c r="F418" s="36">
        <v>71.86666666666666</v>
      </c>
      <c r="G418" s="36">
        <v>70.633333333333326</v>
      </c>
      <c r="H418" s="36">
        <v>76.133333333333326</v>
      </c>
      <c r="I418" s="36">
        <v>77.366666666666646</v>
      </c>
      <c r="J418" s="36">
        <v>78.883333333333326</v>
      </c>
      <c r="K418" s="31">
        <v>75.849999999999994</v>
      </c>
      <c r="L418" s="31">
        <v>73.099999999999994</v>
      </c>
      <c r="M418" s="31">
        <v>270.50033999999999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5233.55</v>
      </c>
      <c r="D419" s="36">
        <v>5232.7833333333338</v>
      </c>
      <c r="E419" s="36">
        <v>5200.7666666666673</v>
      </c>
      <c r="F419" s="36">
        <v>5167.9833333333336</v>
      </c>
      <c r="G419" s="36">
        <v>5135.9666666666672</v>
      </c>
      <c r="H419" s="36">
        <v>5265.5666666666675</v>
      </c>
      <c r="I419" s="36">
        <v>5297.5833333333339</v>
      </c>
      <c r="J419" s="36">
        <v>5330.3666666666677</v>
      </c>
      <c r="K419" s="31">
        <v>5264.8</v>
      </c>
      <c r="L419" s="31">
        <v>5200</v>
      </c>
      <c r="M419" s="31">
        <v>7.6859999999999998E-2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765.75</v>
      </c>
      <c r="D420" s="36">
        <v>765.25</v>
      </c>
      <c r="E420" s="36">
        <v>758.5</v>
      </c>
      <c r="F420" s="36">
        <v>751.25</v>
      </c>
      <c r="G420" s="36">
        <v>744.5</v>
      </c>
      <c r="H420" s="36">
        <v>772.5</v>
      </c>
      <c r="I420" s="36">
        <v>779.25</v>
      </c>
      <c r="J420" s="36">
        <v>786.5</v>
      </c>
      <c r="K420" s="31">
        <v>772</v>
      </c>
      <c r="L420" s="31">
        <v>758</v>
      </c>
      <c r="M420" s="31">
        <v>2.18676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5205.25</v>
      </c>
      <c r="D421" s="36">
        <v>5186.416666666667</v>
      </c>
      <c r="E421" s="36">
        <v>5132.8333333333339</v>
      </c>
      <c r="F421" s="36">
        <v>5060.416666666667</v>
      </c>
      <c r="G421" s="36">
        <v>5006.8333333333339</v>
      </c>
      <c r="H421" s="36">
        <v>5258.8333333333339</v>
      </c>
      <c r="I421" s="36">
        <v>5312.4166666666679</v>
      </c>
      <c r="J421" s="36">
        <v>5384.8333333333339</v>
      </c>
      <c r="K421" s="31">
        <v>5240</v>
      </c>
      <c r="L421" s="31">
        <v>5114</v>
      </c>
      <c r="M421" s="31">
        <v>0.25375999999999999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549.4</v>
      </c>
      <c r="D422" s="36">
        <v>552.08333333333337</v>
      </c>
      <c r="E422" s="36">
        <v>545.9666666666667</v>
      </c>
      <c r="F422" s="36">
        <v>542.5333333333333</v>
      </c>
      <c r="G422" s="36">
        <v>536.41666666666663</v>
      </c>
      <c r="H422" s="36">
        <v>555.51666666666677</v>
      </c>
      <c r="I422" s="36">
        <v>561.63333333333333</v>
      </c>
      <c r="J422" s="36">
        <v>565.06666666666683</v>
      </c>
      <c r="K422" s="31">
        <v>558.20000000000005</v>
      </c>
      <c r="L422" s="31">
        <v>548.65</v>
      </c>
      <c r="M422" s="31">
        <v>5.0012999999999996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1104.8499999999999</v>
      </c>
      <c r="D423" s="36">
        <v>1096.3</v>
      </c>
      <c r="E423" s="36">
        <v>1082.5999999999999</v>
      </c>
      <c r="F423" s="36">
        <v>1060.3499999999999</v>
      </c>
      <c r="G423" s="36">
        <v>1046.6499999999999</v>
      </c>
      <c r="H423" s="36">
        <v>1118.55</v>
      </c>
      <c r="I423" s="36">
        <v>1132.2500000000002</v>
      </c>
      <c r="J423" s="36">
        <v>1154.5</v>
      </c>
      <c r="K423" s="31">
        <v>1110</v>
      </c>
      <c r="L423" s="31">
        <v>1074.05</v>
      </c>
      <c r="M423" s="31">
        <v>1.79342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2254.4499999999998</v>
      </c>
      <c r="D424" s="36">
        <v>2244.7333333333331</v>
      </c>
      <c r="E424" s="36">
        <v>2227.5166666666664</v>
      </c>
      <c r="F424" s="36">
        <v>2200.5833333333335</v>
      </c>
      <c r="G424" s="36">
        <v>2183.3666666666668</v>
      </c>
      <c r="H424" s="36">
        <v>2271.6666666666661</v>
      </c>
      <c r="I424" s="36">
        <v>2288.8833333333323</v>
      </c>
      <c r="J424" s="36">
        <v>2315.8166666666657</v>
      </c>
      <c r="K424" s="31">
        <v>2261.9499999999998</v>
      </c>
      <c r="L424" s="31">
        <v>2217.8000000000002</v>
      </c>
      <c r="M424" s="31">
        <v>4.1627099999999997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594.95000000000005</v>
      </c>
      <c r="D425" s="36">
        <v>593.05000000000007</v>
      </c>
      <c r="E425" s="36">
        <v>588.85000000000014</v>
      </c>
      <c r="F425" s="36">
        <v>582.75000000000011</v>
      </c>
      <c r="G425" s="36">
        <v>578.55000000000018</v>
      </c>
      <c r="H425" s="36">
        <v>599.15000000000009</v>
      </c>
      <c r="I425" s="36">
        <v>603.35000000000014</v>
      </c>
      <c r="J425" s="36">
        <v>609.45000000000005</v>
      </c>
      <c r="K425" s="31">
        <v>597.25</v>
      </c>
      <c r="L425" s="31">
        <v>586.95000000000005</v>
      </c>
      <c r="M425" s="31">
        <v>1.1952100000000001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571.20000000000005</v>
      </c>
      <c r="D426" s="36">
        <v>570.73333333333335</v>
      </c>
      <c r="E426" s="36">
        <v>567.4666666666667</v>
      </c>
      <c r="F426" s="36">
        <v>563.73333333333335</v>
      </c>
      <c r="G426" s="36">
        <v>560.4666666666667</v>
      </c>
      <c r="H426" s="36">
        <v>574.4666666666667</v>
      </c>
      <c r="I426" s="36">
        <v>577.73333333333335</v>
      </c>
      <c r="J426" s="36">
        <v>581.4666666666667</v>
      </c>
      <c r="K426" s="31">
        <v>574</v>
      </c>
      <c r="L426" s="31">
        <v>567</v>
      </c>
      <c r="M426" s="31">
        <v>114.41499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88.5</v>
      </c>
      <c r="D427" s="36">
        <v>88</v>
      </c>
      <c r="E427" s="36">
        <v>87.3</v>
      </c>
      <c r="F427" s="36">
        <v>86.1</v>
      </c>
      <c r="G427" s="36">
        <v>85.399999999999991</v>
      </c>
      <c r="H427" s="36">
        <v>89.2</v>
      </c>
      <c r="I427" s="36">
        <v>89.899999999999991</v>
      </c>
      <c r="J427" s="36">
        <v>91.100000000000009</v>
      </c>
      <c r="K427" s="31">
        <v>88.7</v>
      </c>
      <c r="L427" s="31">
        <v>86.8</v>
      </c>
      <c r="M427" s="31">
        <v>86.867490000000004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279.60000000000002</v>
      </c>
      <c r="D428" s="36">
        <v>270.73333333333335</v>
      </c>
      <c r="E428" s="36">
        <v>261.86666666666667</v>
      </c>
      <c r="F428" s="36">
        <v>244.13333333333333</v>
      </c>
      <c r="G428" s="36">
        <v>235.26666666666665</v>
      </c>
      <c r="H428" s="36">
        <v>288.4666666666667</v>
      </c>
      <c r="I428" s="36">
        <v>297.33333333333337</v>
      </c>
      <c r="J428" s="36">
        <v>315.06666666666672</v>
      </c>
      <c r="K428" s="31">
        <v>279.60000000000002</v>
      </c>
      <c r="L428" s="31">
        <v>253</v>
      </c>
      <c r="M428" s="31">
        <v>25.16827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162.69999999999999</v>
      </c>
      <c r="D429" s="36">
        <v>161.78333333333333</v>
      </c>
      <c r="E429" s="36">
        <v>160.16666666666666</v>
      </c>
      <c r="F429" s="36">
        <v>157.63333333333333</v>
      </c>
      <c r="G429" s="36">
        <v>156.01666666666665</v>
      </c>
      <c r="H429" s="36">
        <v>164.31666666666666</v>
      </c>
      <c r="I429" s="36">
        <v>165.93333333333334</v>
      </c>
      <c r="J429" s="36">
        <v>168.46666666666667</v>
      </c>
      <c r="K429" s="31">
        <v>163.4</v>
      </c>
      <c r="L429" s="31">
        <v>159.25</v>
      </c>
      <c r="M429" s="31">
        <v>13.92234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417.2</v>
      </c>
      <c r="D430" s="36">
        <v>419.34999999999997</v>
      </c>
      <c r="E430" s="36">
        <v>414.34999999999991</v>
      </c>
      <c r="F430" s="36">
        <v>411.49999999999994</v>
      </c>
      <c r="G430" s="36">
        <v>406.49999999999989</v>
      </c>
      <c r="H430" s="36">
        <v>422.19999999999993</v>
      </c>
      <c r="I430" s="36">
        <v>427.20000000000005</v>
      </c>
      <c r="J430" s="36">
        <v>430.04999999999995</v>
      </c>
      <c r="K430" s="31">
        <v>424.35</v>
      </c>
      <c r="L430" s="31">
        <v>416.5</v>
      </c>
      <c r="M430" s="31">
        <v>1.7156899999999999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243.3</v>
      </c>
      <c r="D431" s="36">
        <v>241.30000000000004</v>
      </c>
      <c r="E431" s="36">
        <v>237.20000000000007</v>
      </c>
      <c r="F431" s="36">
        <v>231.10000000000002</v>
      </c>
      <c r="G431" s="36">
        <v>227.00000000000006</v>
      </c>
      <c r="H431" s="36">
        <v>247.40000000000009</v>
      </c>
      <c r="I431" s="36">
        <v>251.50000000000006</v>
      </c>
      <c r="J431" s="36">
        <v>257.60000000000014</v>
      </c>
      <c r="K431" s="31">
        <v>245.4</v>
      </c>
      <c r="L431" s="31">
        <v>235.2</v>
      </c>
      <c r="M431" s="31">
        <v>13.42268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1141.5</v>
      </c>
      <c r="D432" s="36">
        <v>1142.1666666666667</v>
      </c>
      <c r="E432" s="36">
        <v>1134.3333333333335</v>
      </c>
      <c r="F432" s="36">
        <v>1127.1666666666667</v>
      </c>
      <c r="G432" s="36">
        <v>1119.3333333333335</v>
      </c>
      <c r="H432" s="36">
        <v>1149.3333333333335</v>
      </c>
      <c r="I432" s="36">
        <v>1157.166666666667</v>
      </c>
      <c r="J432" s="36">
        <v>1164.3333333333335</v>
      </c>
      <c r="K432" s="31">
        <v>1150</v>
      </c>
      <c r="L432" s="31">
        <v>1135</v>
      </c>
      <c r="M432" s="31">
        <v>17.650649999999999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660.55</v>
      </c>
      <c r="D433" s="36">
        <v>659.05000000000007</v>
      </c>
      <c r="E433" s="36">
        <v>651.60000000000014</v>
      </c>
      <c r="F433" s="36">
        <v>642.65000000000009</v>
      </c>
      <c r="G433" s="36">
        <v>635.20000000000016</v>
      </c>
      <c r="H433" s="36">
        <v>668.00000000000011</v>
      </c>
      <c r="I433" s="36">
        <v>675.45000000000016</v>
      </c>
      <c r="J433" s="36">
        <v>684.40000000000009</v>
      </c>
      <c r="K433" s="31">
        <v>666.5</v>
      </c>
      <c r="L433" s="31">
        <v>650.1</v>
      </c>
      <c r="M433" s="31">
        <v>15.505050000000001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3274.1</v>
      </c>
      <c r="D434" s="36">
        <v>3277.0333333333328</v>
      </c>
      <c r="E434" s="36">
        <v>3252.3666666666659</v>
      </c>
      <c r="F434" s="36">
        <v>3230.6333333333332</v>
      </c>
      <c r="G434" s="36">
        <v>3205.9666666666662</v>
      </c>
      <c r="H434" s="36">
        <v>3298.7666666666655</v>
      </c>
      <c r="I434" s="36">
        <v>3323.4333333333325</v>
      </c>
      <c r="J434" s="36">
        <v>3345.1666666666652</v>
      </c>
      <c r="K434" s="31">
        <v>3301.7</v>
      </c>
      <c r="L434" s="31">
        <v>3255.3</v>
      </c>
      <c r="M434" s="31">
        <v>0.65097000000000005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1316.85</v>
      </c>
      <c r="D435" s="36">
        <v>1309</v>
      </c>
      <c r="E435" s="36">
        <v>1285</v>
      </c>
      <c r="F435" s="36">
        <v>1253.1500000000001</v>
      </c>
      <c r="G435" s="36">
        <v>1229.1500000000001</v>
      </c>
      <c r="H435" s="36">
        <v>1340.85</v>
      </c>
      <c r="I435" s="36">
        <v>1364.85</v>
      </c>
      <c r="J435" s="36">
        <v>1396.6999999999998</v>
      </c>
      <c r="K435" s="31">
        <v>1333</v>
      </c>
      <c r="L435" s="31">
        <v>1277.1500000000001</v>
      </c>
      <c r="M435" s="31">
        <v>0.99999000000000005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472.5</v>
      </c>
      <c r="D436" s="36">
        <v>473.68333333333334</v>
      </c>
      <c r="E436" s="36">
        <v>467.36666666666667</v>
      </c>
      <c r="F436" s="36">
        <v>462.23333333333335</v>
      </c>
      <c r="G436" s="36">
        <v>455.91666666666669</v>
      </c>
      <c r="H436" s="36">
        <v>478.81666666666666</v>
      </c>
      <c r="I436" s="36">
        <v>485.13333333333338</v>
      </c>
      <c r="J436" s="36">
        <v>490.26666666666665</v>
      </c>
      <c r="K436" s="31">
        <v>480</v>
      </c>
      <c r="L436" s="31">
        <v>468.55</v>
      </c>
      <c r="M436" s="31">
        <v>3.1267399999999999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375.2</v>
      </c>
      <c r="D437" s="36">
        <v>377.36666666666662</v>
      </c>
      <c r="E437" s="36">
        <v>370.58333333333326</v>
      </c>
      <c r="F437" s="36">
        <v>365.96666666666664</v>
      </c>
      <c r="G437" s="36">
        <v>359.18333333333328</v>
      </c>
      <c r="H437" s="36">
        <v>381.98333333333323</v>
      </c>
      <c r="I437" s="36">
        <v>388.76666666666665</v>
      </c>
      <c r="J437" s="36">
        <v>393.38333333333321</v>
      </c>
      <c r="K437" s="31">
        <v>384.15</v>
      </c>
      <c r="L437" s="31">
        <v>372.75</v>
      </c>
      <c r="M437" s="31">
        <v>1.43072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4645.75</v>
      </c>
      <c r="D438" s="36">
        <v>4615.583333333333</v>
      </c>
      <c r="E438" s="36">
        <v>4558.2166666666662</v>
      </c>
      <c r="F438" s="36">
        <v>4470.6833333333334</v>
      </c>
      <c r="G438" s="36">
        <v>4413.3166666666666</v>
      </c>
      <c r="H438" s="36">
        <v>4703.1166666666659</v>
      </c>
      <c r="I438" s="36">
        <v>4760.4833333333327</v>
      </c>
      <c r="J438" s="36">
        <v>4848.0166666666655</v>
      </c>
      <c r="K438" s="31">
        <v>4672.95</v>
      </c>
      <c r="L438" s="31">
        <v>4528.05</v>
      </c>
      <c r="M438" s="31">
        <v>2.56324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574.5</v>
      </c>
      <c r="D439" s="36">
        <v>572.86666666666667</v>
      </c>
      <c r="E439" s="36">
        <v>569.63333333333333</v>
      </c>
      <c r="F439" s="36">
        <v>564.76666666666665</v>
      </c>
      <c r="G439" s="36">
        <v>561.5333333333333</v>
      </c>
      <c r="H439" s="36">
        <v>577.73333333333335</v>
      </c>
      <c r="I439" s="36">
        <v>580.9666666666667</v>
      </c>
      <c r="J439" s="36">
        <v>585.83333333333337</v>
      </c>
      <c r="K439" s="31">
        <v>576.1</v>
      </c>
      <c r="L439" s="31">
        <v>568</v>
      </c>
      <c r="M439" s="31">
        <v>1.41567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31.6</v>
      </c>
      <c r="D440" s="36">
        <v>31.233333333333334</v>
      </c>
      <c r="E440" s="36">
        <v>30.366666666666667</v>
      </c>
      <c r="F440" s="36">
        <v>29.133333333333333</v>
      </c>
      <c r="G440" s="36">
        <v>28.266666666666666</v>
      </c>
      <c r="H440" s="36">
        <v>32.466666666666669</v>
      </c>
      <c r="I440" s="36">
        <v>33.333333333333336</v>
      </c>
      <c r="J440" s="36">
        <v>34.56666666666667</v>
      </c>
      <c r="K440" s="31">
        <v>32.1</v>
      </c>
      <c r="L440" s="31">
        <v>30</v>
      </c>
      <c r="M440" s="31">
        <v>1352.0093099999999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326.8</v>
      </c>
      <c r="D441" s="36">
        <v>324.68333333333334</v>
      </c>
      <c r="E441" s="36">
        <v>318.41666666666669</v>
      </c>
      <c r="F441" s="36">
        <v>310.03333333333336</v>
      </c>
      <c r="G441" s="36">
        <v>303.76666666666671</v>
      </c>
      <c r="H441" s="36">
        <v>333.06666666666666</v>
      </c>
      <c r="I441" s="36">
        <v>339.33333333333331</v>
      </c>
      <c r="J441" s="36">
        <v>347.71666666666664</v>
      </c>
      <c r="K441" s="31">
        <v>330.95</v>
      </c>
      <c r="L441" s="31">
        <v>316.3</v>
      </c>
      <c r="M441" s="31">
        <v>28.397629999999999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713.1</v>
      </c>
      <c r="D442" s="36">
        <v>716.0333333333333</v>
      </c>
      <c r="E442" s="36">
        <v>703.06666666666661</v>
      </c>
      <c r="F442" s="36">
        <v>693.0333333333333</v>
      </c>
      <c r="G442" s="36">
        <v>680.06666666666661</v>
      </c>
      <c r="H442" s="36">
        <v>726.06666666666661</v>
      </c>
      <c r="I442" s="36">
        <v>739.0333333333333</v>
      </c>
      <c r="J442" s="36">
        <v>749.06666666666661</v>
      </c>
      <c r="K442" s="31">
        <v>729</v>
      </c>
      <c r="L442" s="31">
        <v>706</v>
      </c>
      <c r="M442" s="31">
        <v>21.15034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576.20000000000005</v>
      </c>
      <c r="D443" s="36">
        <v>579.25</v>
      </c>
      <c r="E443" s="36">
        <v>561.54999999999995</v>
      </c>
      <c r="F443" s="36">
        <v>546.9</v>
      </c>
      <c r="G443" s="36">
        <v>529.19999999999993</v>
      </c>
      <c r="H443" s="36">
        <v>593.9</v>
      </c>
      <c r="I443" s="36">
        <v>611.6</v>
      </c>
      <c r="J443" s="36">
        <v>626.25</v>
      </c>
      <c r="K443" s="31">
        <v>596.95000000000005</v>
      </c>
      <c r="L443" s="31">
        <v>564.6</v>
      </c>
      <c r="M443" s="31">
        <v>1.3929100000000001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1024.25</v>
      </c>
      <c r="D444" s="36">
        <v>1029.3833333333334</v>
      </c>
      <c r="E444" s="36">
        <v>1012.8666666666668</v>
      </c>
      <c r="F444" s="36">
        <v>1001.4833333333333</v>
      </c>
      <c r="G444" s="36">
        <v>984.9666666666667</v>
      </c>
      <c r="H444" s="36">
        <v>1040.7666666666669</v>
      </c>
      <c r="I444" s="36">
        <v>1057.2833333333338</v>
      </c>
      <c r="J444" s="36">
        <v>1068.666666666667</v>
      </c>
      <c r="K444" s="31">
        <v>1045.9000000000001</v>
      </c>
      <c r="L444" s="31">
        <v>1018</v>
      </c>
      <c r="M444" s="31">
        <v>3.8348800000000001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1031.25</v>
      </c>
      <c r="D445" s="36">
        <v>1031.6333333333334</v>
      </c>
      <c r="E445" s="36">
        <v>1019.2666666666669</v>
      </c>
      <c r="F445" s="36">
        <v>1007.2833333333334</v>
      </c>
      <c r="G445" s="36">
        <v>994.91666666666686</v>
      </c>
      <c r="H445" s="36">
        <v>1043.6166666666668</v>
      </c>
      <c r="I445" s="36">
        <v>1055.9833333333331</v>
      </c>
      <c r="J445" s="36">
        <v>1067.9666666666669</v>
      </c>
      <c r="K445" s="31">
        <v>1044</v>
      </c>
      <c r="L445" s="31">
        <v>1019.65</v>
      </c>
      <c r="M445" s="31">
        <v>7.3483099999999997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1776.95</v>
      </c>
      <c r="D446" s="36">
        <v>1774.4000000000003</v>
      </c>
      <c r="E446" s="36">
        <v>1760.9000000000005</v>
      </c>
      <c r="F446" s="36">
        <v>1744.8500000000001</v>
      </c>
      <c r="G446" s="36">
        <v>1731.3500000000004</v>
      </c>
      <c r="H446" s="36">
        <v>1790.4500000000007</v>
      </c>
      <c r="I446" s="36">
        <v>1803.9500000000003</v>
      </c>
      <c r="J446" s="36">
        <v>1820.0000000000009</v>
      </c>
      <c r="K446" s="31">
        <v>1787.9</v>
      </c>
      <c r="L446" s="31">
        <v>1758.35</v>
      </c>
      <c r="M446" s="31">
        <v>4.8579999999999997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3455.65</v>
      </c>
      <c r="D447" s="36">
        <v>3461.4666666666667</v>
      </c>
      <c r="E447" s="36">
        <v>3446.0833333333335</v>
      </c>
      <c r="F447" s="36">
        <v>3436.5166666666669</v>
      </c>
      <c r="G447" s="36">
        <v>3421.1333333333337</v>
      </c>
      <c r="H447" s="36">
        <v>3471.0333333333333</v>
      </c>
      <c r="I447" s="36">
        <v>3486.4166666666665</v>
      </c>
      <c r="J447" s="36">
        <v>3495.9833333333331</v>
      </c>
      <c r="K447" s="31">
        <v>3476.85</v>
      </c>
      <c r="L447" s="31">
        <v>3451.9</v>
      </c>
      <c r="M447" s="31">
        <v>15.14545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895.4</v>
      </c>
      <c r="D448" s="36">
        <v>891.61666666666667</v>
      </c>
      <c r="E448" s="36">
        <v>882.83333333333337</v>
      </c>
      <c r="F448" s="36">
        <v>870.26666666666665</v>
      </c>
      <c r="G448" s="36">
        <v>861.48333333333335</v>
      </c>
      <c r="H448" s="36">
        <v>904.18333333333339</v>
      </c>
      <c r="I448" s="36">
        <v>912.9666666666667</v>
      </c>
      <c r="J448" s="36">
        <v>925.53333333333342</v>
      </c>
      <c r="K448" s="31">
        <v>900.4</v>
      </c>
      <c r="L448" s="31">
        <v>879.05</v>
      </c>
      <c r="M448" s="31">
        <v>14.30475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7704.05</v>
      </c>
      <c r="D449" s="36">
        <v>7677.6333333333341</v>
      </c>
      <c r="E449" s="36">
        <v>7596.3666666666686</v>
      </c>
      <c r="F449" s="36">
        <v>7488.6833333333343</v>
      </c>
      <c r="G449" s="36">
        <v>7407.4166666666688</v>
      </c>
      <c r="H449" s="36">
        <v>7785.3166666666684</v>
      </c>
      <c r="I449" s="36">
        <v>7866.583333333333</v>
      </c>
      <c r="J449" s="36">
        <v>7974.2666666666682</v>
      </c>
      <c r="K449" s="31">
        <v>7758.9</v>
      </c>
      <c r="L449" s="31">
        <v>7569.95</v>
      </c>
      <c r="M449" s="31">
        <v>2.82308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3310.4</v>
      </c>
      <c r="D450" s="36">
        <v>3305.2166666666672</v>
      </c>
      <c r="E450" s="36">
        <v>3250.4833333333345</v>
      </c>
      <c r="F450" s="36">
        <v>3190.5666666666675</v>
      </c>
      <c r="G450" s="36">
        <v>3135.8333333333348</v>
      </c>
      <c r="H450" s="36">
        <v>3365.1333333333341</v>
      </c>
      <c r="I450" s="36">
        <v>3419.8666666666668</v>
      </c>
      <c r="J450" s="36">
        <v>3479.7833333333338</v>
      </c>
      <c r="K450" s="31">
        <v>3359.95</v>
      </c>
      <c r="L450" s="31">
        <v>3245.3</v>
      </c>
      <c r="M450" s="31">
        <v>1.1319300000000001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442.2</v>
      </c>
      <c r="D451" s="36">
        <v>441.31666666666666</v>
      </c>
      <c r="E451" s="36">
        <v>437.63333333333333</v>
      </c>
      <c r="F451" s="36">
        <v>433.06666666666666</v>
      </c>
      <c r="G451" s="36">
        <v>429.38333333333333</v>
      </c>
      <c r="H451" s="36">
        <v>445.88333333333333</v>
      </c>
      <c r="I451" s="36">
        <v>449.56666666666661</v>
      </c>
      <c r="J451" s="36">
        <v>454.13333333333333</v>
      </c>
      <c r="K451" s="31">
        <v>445</v>
      </c>
      <c r="L451" s="31">
        <v>436.75</v>
      </c>
      <c r="M451" s="31">
        <v>21.891030000000001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668.8</v>
      </c>
      <c r="D452" s="36">
        <v>666.56666666666661</v>
      </c>
      <c r="E452" s="36">
        <v>660.83333333333326</v>
      </c>
      <c r="F452" s="36">
        <v>652.86666666666667</v>
      </c>
      <c r="G452" s="36">
        <v>647.13333333333333</v>
      </c>
      <c r="H452" s="36">
        <v>674.53333333333319</v>
      </c>
      <c r="I452" s="36">
        <v>680.26666666666654</v>
      </c>
      <c r="J452" s="36">
        <v>688.23333333333312</v>
      </c>
      <c r="K452" s="31">
        <v>672.3</v>
      </c>
      <c r="L452" s="31">
        <v>658.6</v>
      </c>
      <c r="M452" s="31">
        <v>106.33043000000001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252</v>
      </c>
      <c r="D453" s="36">
        <v>251.46666666666667</v>
      </c>
      <c r="E453" s="36">
        <v>250.03333333333333</v>
      </c>
      <c r="F453" s="36">
        <v>248.06666666666666</v>
      </c>
      <c r="G453" s="36">
        <v>246.63333333333333</v>
      </c>
      <c r="H453" s="36">
        <v>253.43333333333334</v>
      </c>
      <c r="I453" s="36">
        <v>254.86666666666667</v>
      </c>
      <c r="J453" s="36">
        <v>256.83333333333337</v>
      </c>
      <c r="K453" s="31">
        <v>252.9</v>
      </c>
      <c r="L453" s="31">
        <v>249.5</v>
      </c>
      <c r="M453" s="31">
        <v>47.829880000000003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126</v>
      </c>
      <c r="D454" s="36">
        <v>125.61666666666667</v>
      </c>
      <c r="E454" s="36">
        <v>124.73333333333335</v>
      </c>
      <c r="F454" s="36">
        <v>123.46666666666667</v>
      </c>
      <c r="G454" s="36">
        <v>122.58333333333334</v>
      </c>
      <c r="H454" s="36">
        <v>126.88333333333335</v>
      </c>
      <c r="I454" s="36">
        <v>127.76666666666668</v>
      </c>
      <c r="J454" s="36">
        <v>129.03333333333336</v>
      </c>
      <c r="K454" s="31">
        <v>126.5</v>
      </c>
      <c r="L454" s="31">
        <v>124.35</v>
      </c>
      <c r="M454" s="31">
        <v>309.41318999999999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95.95</v>
      </c>
      <c r="D455" s="36">
        <v>96.166666666666671</v>
      </c>
      <c r="E455" s="36">
        <v>92.63333333333334</v>
      </c>
      <c r="F455" s="36">
        <v>89.316666666666663</v>
      </c>
      <c r="G455" s="36">
        <v>85.783333333333331</v>
      </c>
      <c r="H455" s="36">
        <v>99.483333333333348</v>
      </c>
      <c r="I455" s="36">
        <v>103.01666666666668</v>
      </c>
      <c r="J455" s="36">
        <v>106.33333333333336</v>
      </c>
      <c r="K455" s="31">
        <v>99.7</v>
      </c>
      <c r="L455" s="31">
        <v>92.85</v>
      </c>
      <c r="M455" s="31">
        <v>76.65558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1360.45</v>
      </c>
      <c r="D456" s="36">
        <v>1366.3</v>
      </c>
      <c r="E456" s="36">
        <v>1353.1499999999999</v>
      </c>
      <c r="F456" s="36">
        <v>1345.85</v>
      </c>
      <c r="G456" s="36">
        <v>1332.6999999999998</v>
      </c>
      <c r="H456" s="36">
        <v>1373.6</v>
      </c>
      <c r="I456" s="36">
        <v>1386.75</v>
      </c>
      <c r="J456" s="36">
        <v>1394.05</v>
      </c>
      <c r="K456" s="31">
        <v>1379.45</v>
      </c>
      <c r="L456" s="31">
        <v>1359</v>
      </c>
      <c r="M456" s="31">
        <v>0.45729999999999998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396.4</v>
      </c>
      <c r="D457" s="36">
        <v>391.98333333333335</v>
      </c>
      <c r="E457" s="36">
        <v>385.4666666666667</v>
      </c>
      <c r="F457" s="36">
        <v>374.53333333333336</v>
      </c>
      <c r="G457" s="36">
        <v>368.01666666666671</v>
      </c>
      <c r="H457" s="36">
        <v>402.91666666666669</v>
      </c>
      <c r="I457" s="36">
        <v>409.43333333333334</v>
      </c>
      <c r="J457" s="36">
        <v>420.36666666666667</v>
      </c>
      <c r="K457" s="31">
        <v>398.5</v>
      </c>
      <c r="L457" s="31">
        <v>381.05</v>
      </c>
      <c r="M457" s="31">
        <v>4.5737199999999998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2600.35</v>
      </c>
      <c r="D458" s="36">
        <v>2595.1166666666668</v>
      </c>
      <c r="E458" s="36">
        <v>2560.2333333333336</v>
      </c>
      <c r="F458" s="36">
        <v>2520.1166666666668</v>
      </c>
      <c r="G458" s="36">
        <v>2485.2333333333336</v>
      </c>
      <c r="H458" s="36">
        <v>2635.2333333333336</v>
      </c>
      <c r="I458" s="36">
        <v>2670.1166666666668</v>
      </c>
      <c r="J458" s="36">
        <v>2710.2333333333336</v>
      </c>
      <c r="K458" s="31">
        <v>2630</v>
      </c>
      <c r="L458" s="31">
        <v>2555</v>
      </c>
      <c r="M458" s="31">
        <v>0.25625999999999999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1172.1500000000001</v>
      </c>
      <c r="D459" s="36">
        <v>1175.1333333333334</v>
      </c>
      <c r="E459" s="36">
        <v>1164.8166666666668</v>
      </c>
      <c r="F459" s="36">
        <v>1157.4833333333333</v>
      </c>
      <c r="G459" s="36">
        <v>1147.1666666666667</v>
      </c>
      <c r="H459" s="36">
        <v>1182.4666666666669</v>
      </c>
      <c r="I459" s="36">
        <v>1192.7833333333335</v>
      </c>
      <c r="J459" s="36">
        <v>1200.116666666667</v>
      </c>
      <c r="K459" s="31">
        <v>1185.45</v>
      </c>
      <c r="L459" s="31">
        <v>1167.8</v>
      </c>
      <c r="M459" s="31">
        <v>31.076910000000002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889.5</v>
      </c>
      <c r="D460" s="36">
        <v>891.65</v>
      </c>
      <c r="E460" s="36">
        <v>878.44999999999993</v>
      </c>
      <c r="F460" s="36">
        <v>867.4</v>
      </c>
      <c r="G460" s="36">
        <v>854.19999999999993</v>
      </c>
      <c r="H460" s="36">
        <v>902.69999999999993</v>
      </c>
      <c r="I460" s="36">
        <v>915.9</v>
      </c>
      <c r="J460" s="36">
        <v>926.94999999999993</v>
      </c>
      <c r="K460" s="31">
        <v>904.85</v>
      </c>
      <c r="L460" s="31">
        <v>880.6</v>
      </c>
      <c r="M460" s="31">
        <v>5.9306999999999999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143.6</v>
      </c>
      <c r="D461" s="36">
        <v>144.75</v>
      </c>
      <c r="E461" s="36">
        <v>139.85</v>
      </c>
      <c r="F461" s="36">
        <v>136.1</v>
      </c>
      <c r="G461" s="36">
        <v>131.19999999999999</v>
      </c>
      <c r="H461" s="36">
        <v>148.5</v>
      </c>
      <c r="I461" s="36">
        <v>153.39999999999998</v>
      </c>
      <c r="J461" s="36">
        <v>157.15</v>
      </c>
      <c r="K461" s="31">
        <v>149.65</v>
      </c>
      <c r="L461" s="31">
        <v>141</v>
      </c>
      <c r="M461" s="31">
        <v>39.175339999999998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992.85</v>
      </c>
      <c r="D462" s="36">
        <v>988.51666666666677</v>
      </c>
      <c r="E462" s="36">
        <v>973.83333333333348</v>
      </c>
      <c r="F462" s="36">
        <v>954.81666666666672</v>
      </c>
      <c r="G462" s="36">
        <v>940.13333333333344</v>
      </c>
      <c r="H462" s="36">
        <v>1007.5333333333335</v>
      </c>
      <c r="I462" s="36">
        <v>1022.2166666666667</v>
      </c>
      <c r="J462" s="36">
        <v>1041.2333333333336</v>
      </c>
      <c r="K462" s="31">
        <v>1003.2</v>
      </c>
      <c r="L462" s="31">
        <v>969.5</v>
      </c>
      <c r="M462" s="31">
        <v>3.5888800000000001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3141.25</v>
      </c>
      <c r="D463" s="36">
        <v>3130.5833333333335</v>
      </c>
      <c r="E463" s="36">
        <v>3062.7166666666672</v>
      </c>
      <c r="F463" s="36">
        <v>2984.1833333333338</v>
      </c>
      <c r="G463" s="36">
        <v>2916.3166666666675</v>
      </c>
      <c r="H463" s="36">
        <v>3209.1166666666668</v>
      </c>
      <c r="I463" s="36">
        <v>3276.9833333333327</v>
      </c>
      <c r="J463" s="36">
        <v>3355.5166666666664</v>
      </c>
      <c r="K463" s="31">
        <v>3198.45</v>
      </c>
      <c r="L463" s="31">
        <v>3052.05</v>
      </c>
      <c r="M463" s="31">
        <v>0.84499999999999997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3032.9</v>
      </c>
      <c r="D464" s="36">
        <v>3039.6166666666668</v>
      </c>
      <c r="E464" s="36">
        <v>3019.0833333333335</v>
      </c>
      <c r="F464" s="36">
        <v>3005.2666666666669</v>
      </c>
      <c r="G464" s="36">
        <v>2984.7333333333336</v>
      </c>
      <c r="H464" s="36">
        <v>3053.4333333333334</v>
      </c>
      <c r="I464" s="36">
        <v>3073.9666666666662</v>
      </c>
      <c r="J464" s="36">
        <v>3087.7833333333333</v>
      </c>
      <c r="K464" s="31">
        <v>3060.15</v>
      </c>
      <c r="L464" s="31">
        <v>3025.8</v>
      </c>
      <c r="M464" s="31">
        <v>1.0682400000000001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3284.65</v>
      </c>
      <c r="D465" s="36">
        <v>3274.8666666666668</v>
      </c>
      <c r="E465" s="36">
        <v>3248.7833333333338</v>
      </c>
      <c r="F465" s="36">
        <v>3212.916666666667</v>
      </c>
      <c r="G465" s="36">
        <v>3186.8333333333339</v>
      </c>
      <c r="H465" s="36">
        <v>3310.7333333333336</v>
      </c>
      <c r="I465" s="36">
        <v>3336.8166666666666</v>
      </c>
      <c r="J465" s="36">
        <v>3372.6833333333334</v>
      </c>
      <c r="K465" s="31">
        <v>3300.95</v>
      </c>
      <c r="L465" s="31">
        <v>3239</v>
      </c>
      <c r="M465" s="31">
        <v>6.9876699999999996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1919.2</v>
      </c>
      <c r="D466" s="36">
        <v>1913.2333333333333</v>
      </c>
      <c r="E466" s="36">
        <v>1903.5166666666667</v>
      </c>
      <c r="F466" s="36">
        <v>1887.8333333333333</v>
      </c>
      <c r="G466" s="36">
        <v>1878.1166666666666</v>
      </c>
      <c r="H466" s="36">
        <v>1928.9166666666667</v>
      </c>
      <c r="I466" s="36">
        <v>1938.6333333333334</v>
      </c>
      <c r="J466" s="36">
        <v>1954.3166666666668</v>
      </c>
      <c r="K466" s="31">
        <v>1922.95</v>
      </c>
      <c r="L466" s="31">
        <v>1897.55</v>
      </c>
      <c r="M466" s="31">
        <v>1.0136099999999999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726.2</v>
      </c>
      <c r="D467" s="36">
        <v>723.35</v>
      </c>
      <c r="E467" s="36">
        <v>714.75</v>
      </c>
      <c r="F467" s="36">
        <v>703.3</v>
      </c>
      <c r="G467" s="36">
        <v>694.69999999999993</v>
      </c>
      <c r="H467" s="36">
        <v>734.80000000000007</v>
      </c>
      <c r="I467" s="36">
        <v>743.4000000000002</v>
      </c>
      <c r="J467" s="36">
        <v>754.85000000000014</v>
      </c>
      <c r="K467" s="31">
        <v>731.95</v>
      </c>
      <c r="L467" s="31">
        <v>711.9</v>
      </c>
      <c r="M467" s="31">
        <v>1.38192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803.05</v>
      </c>
      <c r="D468" s="36">
        <v>798.21666666666658</v>
      </c>
      <c r="E468" s="36">
        <v>790.88333333333321</v>
      </c>
      <c r="F468" s="36">
        <v>778.71666666666658</v>
      </c>
      <c r="G468" s="36">
        <v>771.38333333333321</v>
      </c>
      <c r="H468" s="36">
        <v>810.38333333333321</v>
      </c>
      <c r="I468" s="36">
        <v>817.71666666666647</v>
      </c>
      <c r="J468" s="36">
        <v>829.88333333333321</v>
      </c>
      <c r="K468" s="31">
        <v>805.55</v>
      </c>
      <c r="L468" s="31">
        <v>786.05</v>
      </c>
      <c r="M468" s="31">
        <v>0.18762000000000001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2060.6</v>
      </c>
      <c r="D469" s="36">
        <v>2051.5333333333333</v>
      </c>
      <c r="E469" s="36">
        <v>2029.0666666666666</v>
      </c>
      <c r="F469" s="36">
        <v>1997.5333333333333</v>
      </c>
      <c r="G469" s="36">
        <v>1975.0666666666666</v>
      </c>
      <c r="H469" s="36">
        <v>2083.0666666666666</v>
      </c>
      <c r="I469" s="36">
        <v>2105.5333333333328</v>
      </c>
      <c r="J469" s="36">
        <v>2137.0666666666666</v>
      </c>
      <c r="K469" s="31">
        <v>2074</v>
      </c>
      <c r="L469" s="31">
        <v>2020</v>
      </c>
      <c r="M469" s="31">
        <v>3.5009700000000001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34.85</v>
      </c>
      <c r="D470" s="36">
        <v>35.000000000000007</v>
      </c>
      <c r="E470" s="36">
        <v>34.550000000000011</v>
      </c>
      <c r="F470" s="36">
        <v>34.250000000000007</v>
      </c>
      <c r="G470" s="36">
        <v>33.800000000000011</v>
      </c>
      <c r="H470" s="36">
        <v>35.300000000000011</v>
      </c>
      <c r="I470" s="36">
        <v>35.750000000000014</v>
      </c>
      <c r="J470" s="36">
        <v>36.050000000000011</v>
      </c>
      <c r="K470" s="31">
        <v>35.450000000000003</v>
      </c>
      <c r="L470" s="31">
        <v>34.700000000000003</v>
      </c>
      <c r="M470" s="31">
        <v>112.90586999999999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398.1</v>
      </c>
      <c r="D471" s="36">
        <v>398.59999999999997</v>
      </c>
      <c r="E471" s="36">
        <v>393.69999999999993</v>
      </c>
      <c r="F471" s="36">
        <v>389.29999999999995</v>
      </c>
      <c r="G471" s="36">
        <v>384.39999999999992</v>
      </c>
      <c r="H471" s="36">
        <v>402.99999999999994</v>
      </c>
      <c r="I471" s="36">
        <v>407.89999999999992</v>
      </c>
      <c r="J471" s="36">
        <v>412.29999999999995</v>
      </c>
      <c r="K471" s="31">
        <v>403.5</v>
      </c>
      <c r="L471" s="31">
        <v>394.2</v>
      </c>
      <c r="M471" s="31">
        <v>8.3744499999999995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366.95</v>
      </c>
      <c r="D472" s="36">
        <v>368.59999999999997</v>
      </c>
      <c r="E472" s="36">
        <v>363.64999999999992</v>
      </c>
      <c r="F472" s="36">
        <v>360.34999999999997</v>
      </c>
      <c r="G472" s="36">
        <v>355.39999999999992</v>
      </c>
      <c r="H472" s="36">
        <v>371.89999999999992</v>
      </c>
      <c r="I472" s="36">
        <v>376.84999999999997</v>
      </c>
      <c r="J472" s="36">
        <v>380.14999999999992</v>
      </c>
      <c r="K472" s="31">
        <v>373.55</v>
      </c>
      <c r="L472" s="31">
        <v>365.3</v>
      </c>
      <c r="M472" s="31">
        <v>3.18432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802.95</v>
      </c>
      <c r="D473" s="36">
        <v>799.9</v>
      </c>
      <c r="E473" s="36">
        <v>795.34999999999991</v>
      </c>
      <c r="F473" s="36">
        <v>787.74999999999989</v>
      </c>
      <c r="G473" s="36">
        <v>783.19999999999982</v>
      </c>
      <c r="H473" s="36">
        <v>807.5</v>
      </c>
      <c r="I473" s="36">
        <v>812.05</v>
      </c>
      <c r="J473" s="36">
        <v>819.65000000000009</v>
      </c>
      <c r="K473" s="31">
        <v>804.45</v>
      </c>
      <c r="L473" s="31">
        <v>792.3</v>
      </c>
      <c r="M473" s="31">
        <v>0.34455999999999998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2961.5</v>
      </c>
      <c r="D474" s="36">
        <v>2956.7666666666664</v>
      </c>
      <c r="E474" s="36">
        <v>2924.7333333333327</v>
      </c>
      <c r="F474" s="36">
        <v>2887.9666666666662</v>
      </c>
      <c r="G474" s="36">
        <v>2855.9333333333325</v>
      </c>
      <c r="H474" s="36">
        <v>2993.5333333333328</v>
      </c>
      <c r="I474" s="36">
        <v>3025.5666666666666</v>
      </c>
      <c r="J474" s="36">
        <v>3062.333333333333</v>
      </c>
      <c r="K474" s="31">
        <v>2988.8</v>
      </c>
      <c r="L474" s="31">
        <v>2920</v>
      </c>
      <c r="M474" s="31">
        <v>1.4262699999999999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46.6</v>
      </c>
      <c r="D475" s="36">
        <v>46.466666666666669</v>
      </c>
      <c r="E475" s="36">
        <v>46.033333333333339</v>
      </c>
      <c r="F475" s="36">
        <v>45.466666666666669</v>
      </c>
      <c r="G475" s="36">
        <v>45.033333333333339</v>
      </c>
      <c r="H475" s="36">
        <v>47.033333333333339</v>
      </c>
      <c r="I475" s="36">
        <v>47.466666666666676</v>
      </c>
      <c r="J475" s="36">
        <v>48.033333333333339</v>
      </c>
      <c r="K475" s="31">
        <v>46.9</v>
      </c>
      <c r="L475" s="31">
        <v>45.9</v>
      </c>
      <c r="M475" s="31">
        <v>56.525730000000003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1599.05</v>
      </c>
      <c r="D476" s="36">
        <v>1599.8666666666668</v>
      </c>
      <c r="E476" s="36">
        <v>1583.7833333333335</v>
      </c>
      <c r="F476" s="36">
        <v>1568.5166666666667</v>
      </c>
      <c r="G476" s="36">
        <v>1552.4333333333334</v>
      </c>
      <c r="H476" s="36">
        <v>1615.1333333333337</v>
      </c>
      <c r="I476" s="36">
        <v>1631.2166666666667</v>
      </c>
      <c r="J476" s="36">
        <v>1646.4833333333338</v>
      </c>
      <c r="K476" s="31">
        <v>1615.95</v>
      </c>
      <c r="L476" s="31">
        <v>1584.6</v>
      </c>
      <c r="M476" s="31">
        <v>8.3099399999999992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39.6</v>
      </c>
      <c r="D477" s="36">
        <v>39.433333333333337</v>
      </c>
      <c r="E477" s="36">
        <v>39.066666666666677</v>
      </c>
      <c r="F477" s="36">
        <v>38.533333333333339</v>
      </c>
      <c r="G477" s="36">
        <v>38.166666666666679</v>
      </c>
      <c r="H477" s="36">
        <v>39.966666666666676</v>
      </c>
      <c r="I477" s="36">
        <v>40.333333333333336</v>
      </c>
      <c r="J477" s="36">
        <v>40.866666666666674</v>
      </c>
      <c r="K477" s="31">
        <v>39.799999999999997</v>
      </c>
      <c r="L477" s="31">
        <v>38.9</v>
      </c>
      <c r="M477" s="31">
        <v>205.69422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448.75</v>
      </c>
      <c r="D478" s="36">
        <v>449.36666666666662</v>
      </c>
      <c r="E478" s="36">
        <v>444.68333333333322</v>
      </c>
      <c r="F478" s="36">
        <v>440.61666666666662</v>
      </c>
      <c r="G478" s="36">
        <v>435.93333333333322</v>
      </c>
      <c r="H478" s="36">
        <v>453.43333333333322</v>
      </c>
      <c r="I478" s="36">
        <v>458.11666666666662</v>
      </c>
      <c r="J478" s="36">
        <v>462.18333333333322</v>
      </c>
      <c r="K478" s="31">
        <v>454.05</v>
      </c>
      <c r="L478" s="31">
        <v>445.3</v>
      </c>
      <c r="M478" s="31">
        <v>0.73614000000000002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8518.5499999999993</v>
      </c>
      <c r="D479" s="36">
        <v>8416.6333333333332</v>
      </c>
      <c r="E479" s="36">
        <v>8295.2666666666664</v>
      </c>
      <c r="F479" s="36">
        <v>8071.9833333333336</v>
      </c>
      <c r="G479" s="36">
        <v>7950.6166666666668</v>
      </c>
      <c r="H479" s="36">
        <v>8639.9166666666661</v>
      </c>
      <c r="I479" s="36">
        <v>8761.283333333331</v>
      </c>
      <c r="J479" s="36">
        <v>8984.5666666666657</v>
      </c>
      <c r="K479" s="31">
        <v>8538</v>
      </c>
      <c r="L479" s="31">
        <v>8193.35</v>
      </c>
      <c r="M479" s="31">
        <v>8.3749800000000008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102.5</v>
      </c>
      <c r="D480" s="36">
        <v>102.05</v>
      </c>
      <c r="E480" s="36">
        <v>101.25</v>
      </c>
      <c r="F480" s="36">
        <v>100</v>
      </c>
      <c r="G480" s="36">
        <v>99.2</v>
      </c>
      <c r="H480" s="36">
        <v>103.3</v>
      </c>
      <c r="I480" s="36">
        <v>104.09999999999998</v>
      </c>
      <c r="J480" s="36">
        <v>105.35</v>
      </c>
      <c r="K480" s="31">
        <v>102.85</v>
      </c>
      <c r="L480" s="31">
        <v>100.8</v>
      </c>
      <c r="M480" s="31">
        <v>117.87202000000001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1566.2</v>
      </c>
      <c r="D481" s="36">
        <v>1563</v>
      </c>
      <c r="E481" s="36">
        <v>1550.1</v>
      </c>
      <c r="F481" s="36">
        <v>1534</v>
      </c>
      <c r="G481" s="36">
        <v>1521.1</v>
      </c>
      <c r="H481" s="36">
        <v>1579.1</v>
      </c>
      <c r="I481" s="36">
        <v>1592</v>
      </c>
      <c r="J481" s="31">
        <v>1608.1</v>
      </c>
      <c r="K481" s="31">
        <v>1575.9</v>
      </c>
      <c r="L481" s="31">
        <v>1546.9</v>
      </c>
      <c r="M481" s="53">
        <v>2.0597400000000001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1046.05</v>
      </c>
      <c r="D482" s="36">
        <v>1042.3999999999999</v>
      </c>
      <c r="E482" s="36">
        <v>1032.3999999999996</v>
      </c>
      <c r="F482" s="36">
        <v>1018.7499999999998</v>
      </c>
      <c r="G482" s="36">
        <v>1008.7499999999995</v>
      </c>
      <c r="H482" s="36">
        <v>1056.0499999999997</v>
      </c>
      <c r="I482" s="36">
        <v>1066.0500000000002</v>
      </c>
      <c r="J482" s="31">
        <v>1079.6999999999998</v>
      </c>
      <c r="K482" s="31">
        <v>1052.4000000000001</v>
      </c>
      <c r="L482" s="31">
        <v>1028.75</v>
      </c>
      <c r="M482" s="53">
        <v>9.9191599999999998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599.1</v>
      </c>
      <c r="D483" s="36">
        <v>597.18333333333339</v>
      </c>
      <c r="E483" s="36">
        <v>592.41666666666674</v>
      </c>
      <c r="F483" s="36">
        <v>585.73333333333335</v>
      </c>
      <c r="G483" s="36">
        <v>580.9666666666667</v>
      </c>
      <c r="H483" s="36">
        <v>603.86666666666679</v>
      </c>
      <c r="I483" s="36">
        <v>608.63333333333344</v>
      </c>
      <c r="J483" s="36">
        <v>615.31666666666683</v>
      </c>
      <c r="K483" s="31">
        <v>601.95000000000005</v>
      </c>
      <c r="L483" s="31">
        <v>590.5</v>
      </c>
      <c r="M483" s="31">
        <v>1.52319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613.54999999999995</v>
      </c>
      <c r="D484" s="36">
        <v>612.85</v>
      </c>
      <c r="E484" s="36">
        <v>608</v>
      </c>
      <c r="F484" s="36">
        <v>602.44999999999993</v>
      </c>
      <c r="G484" s="36">
        <v>597.59999999999991</v>
      </c>
      <c r="H484" s="36">
        <v>618.40000000000009</v>
      </c>
      <c r="I484" s="36">
        <v>623.25000000000023</v>
      </c>
      <c r="J484" s="31">
        <v>628.80000000000018</v>
      </c>
      <c r="K484" s="31">
        <v>617.70000000000005</v>
      </c>
      <c r="L484" s="31">
        <v>607.29999999999995</v>
      </c>
      <c r="M484" s="53">
        <v>18.425550000000001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785.9</v>
      </c>
      <c r="D485" s="36">
        <v>780.5</v>
      </c>
      <c r="E485" s="36">
        <v>771</v>
      </c>
      <c r="F485" s="36">
        <v>756.1</v>
      </c>
      <c r="G485" s="36">
        <v>746.6</v>
      </c>
      <c r="H485" s="36">
        <v>795.4</v>
      </c>
      <c r="I485" s="36">
        <v>804.9</v>
      </c>
      <c r="J485" s="36">
        <v>819.8</v>
      </c>
      <c r="K485" s="31">
        <v>790</v>
      </c>
      <c r="L485" s="31">
        <v>765.6</v>
      </c>
      <c r="M485" s="31">
        <v>5.9340299999999999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663.5</v>
      </c>
      <c r="D486" s="36">
        <v>665.85</v>
      </c>
      <c r="E486" s="36">
        <v>659.15000000000009</v>
      </c>
      <c r="F486" s="36">
        <v>654.80000000000007</v>
      </c>
      <c r="G486" s="36">
        <v>648.10000000000014</v>
      </c>
      <c r="H486" s="36">
        <v>670.2</v>
      </c>
      <c r="I486" s="36">
        <v>676.90000000000009</v>
      </c>
      <c r="J486" s="36">
        <v>681.25</v>
      </c>
      <c r="K486" s="31">
        <v>672.55</v>
      </c>
      <c r="L486" s="31">
        <v>661.5</v>
      </c>
      <c r="M486" s="31">
        <v>3.44638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436.9</v>
      </c>
      <c r="D487" s="36">
        <v>435.08333333333331</v>
      </c>
      <c r="E487" s="36">
        <v>430.11666666666662</v>
      </c>
      <c r="F487" s="36">
        <v>423.33333333333331</v>
      </c>
      <c r="G487" s="36">
        <v>418.36666666666662</v>
      </c>
      <c r="H487" s="36">
        <v>441.86666666666662</v>
      </c>
      <c r="I487" s="36">
        <v>446.83333333333331</v>
      </c>
      <c r="J487" s="36">
        <v>453.61666666666662</v>
      </c>
      <c r="K487" s="31">
        <v>440.05</v>
      </c>
      <c r="L487" s="31">
        <v>428.3</v>
      </c>
      <c r="M487" s="31">
        <v>1.8984000000000001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373.65</v>
      </c>
      <c r="D488" s="36">
        <v>369.54999999999995</v>
      </c>
      <c r="E488" s="36">
        <v>362.14999999999992</v>
      </c>
      <c r="F488" s="36">
        <v>350.65</v>
      </c>
      <c r="G488" s="36">
        <v>343.24999999999994</v>
      </c>
      <c r="H488" s="36">
        <v>381.0499999999999</v>
      </c>
      <c r="I488" s="36">
        <v>388.45</v>
      </c>
      <c r="J488" s="36">
        <v>399.94999999999987</v>
      </c>
      <c r="K488" s="31">
        <v>376.95</v>
      </c>
      <c r="L488" s="31">
        <v>358.05</v>
      </c>
      <c r="M488" s="31">
        <v>3.0813899999999999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497.8</v>
      </c>
      <c r="D489" s="36">
        <v>492.58333333333331</v>
      </c>
      <c r="E489" s="36">
        <v>477.31666666666661</v>
      </c>
      <c r="F489" s="36">
        <v>456.83333333333331</v>
      </c>
      <c r="G489" s="36">
        <v>441.56666666666661</v>
      </c>
      <c r="H489" s="36">
        <v>513.06666666666661</v>
      </c>
      <c r="I489" s="36">
        <v>528.33333333333337</v>
      </c>
      <c r="J489" s="36">
        <v>548.81666666666661</v>
      </c>
      <c r="K489" s="31">
        <v>507.85</v>
      </c>
      <c r="L489" s="31">
        <v>472.1</v>
      </c>
      <c r="M489" s="31">
        <v>4.3739100000000004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934.6</v>
      </c>
      <c r="D490" s="36">
        <v>929.54999999999984</v>
      </c>
      <c r="E490" s="36">
        <v>915.09999999999968</v>
      </c>
      <c r="F490" s="36">
        <v>895.5999999999998</v>
      </c>
      <c r="G490" s="36">
        <v>881.14999999999964</v>
      </c>
      <c r="H490" s="36">
        <v>949.04999999999973</v>
      </c>
      <c r="I490" s="36">
        <v>963.49999999999977</v>
      </c>
      <c r="J490" s="36">
        <v>982.99999999999977</v>
      </c>
      <c r="K490" s="31">
        <v>944</v>
      </c>
      <c r="L490" s="31">
        <v>910.05</v>
      </c>
      <c r="M490" s="31">
        <v>24.199580000000001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1319.25</v>
      </c>
      <c r="D491" s="36">
        <v>1306.4666666666667</v>
      </c>
      <c r="E491" s="36">
        <v>1283.4333333333334</v>
      </c>
      <c r="F491" s="36">
        <v>1247.6166666666668</v>
      </c>
      <c r="G491" s="36">
        <v>1224.5833333333335</v>
      </c>
      <c r="H491" s="36">
        <v>1342.2833333333333</v>
      </c>
      <c r="I491" s="36">
        <v>1365.3166666666666</v>
      </c>
      <c r="J491" s="36">
        <v>1401.1333333333332</v>
      </c>
      <c r="K491" s="31">
        <v>1329.5</v>
      </c>
      <c r="L491" s="31">
        <v>1270.6500000000001</v>
      </c>
      <c r="M491" s="31">
        <v>1.5278700000000001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227.15</v>
      </c>
      <c r="D492" s="36">
        <v>228.20000000000002</v>
      </c>
      <c r="E492" s="36">
        <v>225.45000000000005</v>
      </c>
      <c r="F492" s="36">
        <v>223.75000000000003</v>
      </c>
      <c r="G492" s="36">
        <v>221.00000000000006</v>
      </c>
      <c r="H492" s="36">
        <v>229.90000000000003</v>
      </c>
      <c r="I492" s="36">
        <v>232.64999999999998</v>
      </c>
      <c r="J492" s="36">
        <v>234.35000000000002</v>
      </c>
      <c r="K492" s="31">
        <v>230.95</v>
      </c>
      <c r="L492" s="31">
        <v>226.5</v>
      </c>
      <c r="M492" s="31">
        <v>46.573979999999999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304.35000000000002</v>
      </c>
      <c r="D493" s="36">
        <v>305.05</v>
      </c>
      <c r="E493" s="36">
        <v>296.60000000000002</v>
      </c>
      <c r="F493" s="36">
        <v>288.85000000000002</v>
      </c>
      <c r="G493" s="36">
        <v>280.40000000000003</v>
      </c>
      <c r="H493" s="36">
        <v>312.8</v>
      </c>
      <c r="I493" s="36">
        <v>321.24999999999994</v>
      </c>
      <c r="J493" s="36">
        <v>329</v>
      </c>
      <c r="K493" s="31">
        <v>313.5</v>
      </c>
      <c r="L493" s="31">
        <v>297.3</v>
      </c>
      <c r="M493" s="31">
        <v>7.5636599999999996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584.79999999999995</v>
      </c>
      <c r="D494" s="36">
        <v>579.25</v>
      </c>
      <c r="E494" s="36">
        <v>569.54999999999995</v>
      </c>
      <c r="F494" s="36">
        <v>554.29999999999995</v>
      </c>
      <c r="G494" s="36">
        <v>544.59999999999991</v>
      </c>
      <c r="H494" s="36">
        <v>594.5</v>
      </c>
      <c r="I494" s="36">
        <v>604.20000000000005</v>
      </c>
      <c r="J494" s="36">
        <v>619.45000000000005</v>
      </c>
      <c r="K494" s="31">
        <v>588.95000000000005</v>
      </c>
      <c r="L494" s="31">
        <v>564</v>
      </c>
      <c r="M494" s="31">
        <v>2.2993800000000002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1792.75</v>
      </c>
      <c r="D495" s="36">
        <v>1788.8333333333333</v>
      </c>
      <c r="E495" s="36">
        <v>1780.0666666666666</v>
      </c>
      <c r="F495" s="36">
        <v>1767.3833333333334</v>
      </c>
      <c r="G495" s="36">
        <v>1758.6166666666668</v>
      </c>
      <c r="H495" s="36">
        <v>1801.5166666666664</v>
      </c>
      <c r="I495" s="36">
        <v>1810.2833333333333</v>
      </c>
      <c r="J495" s="36">
        <v>1822.9666666666662</v>
      </c>
      <c r="K495" s="31">
        <v>1797.6</v>
      </c>
      <c r="L495" s="31">
        <v>1776.15</v>
      </c>
      <c r="M495" s="31">
        <v>0.59736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1894.2</v>
      </c>
      <c r="D496" s="36">
        <v>1900.3166666666666</v>
      </c>
      <c r="E496" s="36">
        <v>1875.8833333333332</v>
      </c>
      <c r="F496" s="36">
        <v>1857.5666666666666</v>
      </c>
      <c r="G496" s="36">
        <v>1833.1333333333332</v>
      </c>
      <c r="H496" s="36">
        <v>1918.6333333333332</v>
      </c>
      <c r="I496" s="36">
        <v>1943.0666666666666</v>
      </c>
      <c r="J496" s="36">
        <v>1961.3833333333332</v>
      </c>
      <c r="K496" s="31">
        <v>1924.75</v>
      </c>
      <c r="L496" s="31">
        <v>1882</v>
      </c>
      <c r="M496" s="31">
        <v>0.2059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12</v>
      </c>
      <c r="D497" s="36">
        <v>11.883333333333335</v>
      </c>
      <c r="E497" s="36">
        <v>11.66666666666667</v>
      </c>
      <c r="F497" s="36">
        <v>11.333333333333336</v>
      </c>
      <c r="G497" s="36">
        <v>11.116666666666671</v>
      </c>
      <c r="H497" s="36">
        <v>12.216666666666669</v>
      </c>
      <c r="I497" s="36">
        <v>12.433333333333334</v>
      </c>
      <c r="J497" s="36">
        <v>12.766666666666667</v>
      </c>
      <c r="K497" s="31">
        <v>12.1</v>
      </c>
      <c r="L497" s="31">
        <v>11.55</v>
      </c>
      <c r="M497" s="31">
        <v>2419.97615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838.85</v>
      </c>
      <c r="D498" s="36">
        <v>834.73333333333323</v>
      </c>
      <c r="E498" s="36">
        <v>827.16666666666652</v>
      </c>
      <c r="F498" s="36">
        <v>815.48333333333323</v>
      </c>
      <c r="G498" s="36">
        <v>807.91666666666652</v>
      </c>
      <c r="H498" s="36">
        <v>846.41666666666652</v>
      </c>
      <c r="I498" s="36">
        <v>853.98333333333335</v>
      </c>
      <c r="J498" s="36">
        <v>865.66666666666652</v>
      </c>
      <c r="K498" s="31">
        <v>842.3</v>
      </c>
      <c r="L498" s="31">
        <v>823.05</v>
      </c>
      <c r="M498" s="31">
        <v>10.16728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439.65</v>
      </c>
      <c r="D499" s="36">
        <v>443.2</v>
      </c>
      <c r="E499" s="36">
        <v>433.4</v>
      </c>
      <c r="F499" s="36">
        <v>427.15</v>
      </c>
      <c r="G499" s="36">
        <v>417.34999999999997</v>
      </c>
      <c r="H499" s="36">
        <v>449.45</v>
      </c>
      <c r="I499" s="36">
        <v>459.25000000000006</v>
      </c>
      <c r="J499" s="36">
        <v>465.5</v>
      </c>
      <c r="K499" s="31">
        <v>453</v>
      </c>
      <c r="L499" s="31">
        <v>436.95</v>
      </c>
      <c r="M499" s="31">
        <v>15.69857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138.55000000000001</v>
      </c>
      <c r="D500" s="36">
        <v>136.65</v>
      </c>
      <c r="E500" s="36">
        <v>133.4</v>
      </c>
      <c r="F500" s="36">
        <v>128.25</v>
      </c>
      <c r="G500" s="36">
        <v>125</v>
      </c>
      <c r="H500" s="36">
        <v>141.80000000000001</v>
      </c>
      <c r="I500" s="36">
        <v>145.05000000000001</v>
      </c>
      <c r="J500" s="36">
        <v>150.20000000000002</v>
      </c>
      <c r="K500" s="31">
        <v>139.9</v>
      </c>
      <c r="L500" s="31">
        <v>131.5</v>
      </c>
      <c r="M500" s="31">
        <v>98.250659999999996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937</v>
      </c>
      <c r="D501" s="36">
        <v>936.15</v>
      </c>
      <c r="E501" s="36">
        <v>928.84999999999991</v>
      </c>
      <c r="F501" s="36">
        <v>920.69999999999993</v>
      </c>
      <c r="G501" s="36">
        <v>913.39999999999986</v>
      </c>
      <c r="H501" s="36">
        <v>944.3</v>
      </c>
      <c r="I501" s="36">
        <v>951.59999999999991</v>
      </c>
      <c r="J501" s="36">
        <v>959.75</v>
      </c>
      <c r="K501" s="31">
        <v>943.45</v>
      </c>
      <c r="L501" s="31">
        <v>928</v>
      </c>
      <c r="M501" s="31">
        <v>0.27929999999999999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1654.5</v>
      </c>
      <c r="D502" s="36">
        <v>1652.3833333333332</v>
      </c>
      <c r="E502" s="36">
        <v>1642.1166666666663</v>
      </c>
      <c r="F502" s="36">
        <v>1629.7333333333331</v>
      </c>
      <c r="G502" s="36">
        <v>1619.4666666666662</v>
      </c>
      <c r="H502" s="36">
        <v>1664.7666666666664</v>
      </c>
      <c r="I502" s="36">
        <v>1675.0333333333333</v>
      </c>
      <c r="J502" s="36">
        <v>1687.4166666666665</v>
      </c>
      <c r="K502" s="31">
        <v>1662.65</v>
      </c>
      <c r="L502" s="31">
        <v>1640</v>
      </c>
      <c r="M502" s="31">
        <v>1.7349699999999999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395.3</v>
      </c>
      <c r="D503" s="36">
        <v>394.05</v>
      </c>
      <c r="E503" s="36">
        <v>391.35</v>
      </c>
      <c r="F503" s="36">
        <v>387.40000000000003</v>
      </c>
      <c r="G503" s="36">
        <v>384.70000000000005</v>
      </c>
      <c r="H503" s="36">
        <v>398</v>
      </c>
      <c r="I503" s="36">
        <v>400.69999999999993</v>
      </c>
      <c r="J503" s="31">
        <v>404.65</v>
      </c>
      <c r="K503" s="31">
        <v>396.75</v>
      </c>
      <c r="L503" s="31">
        <v>390.1</v>
      </c>
      <c r="M503" s="53">
        <v>128.14551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17.05</v>
      </c>
      <c r="D504" s="36">
        <v>17.099999999999998</v>
      </c>
      <c r="E504" s="36">
        <v>16.949999999999996</v>
      </c>
      <c r="F504" s="36">
        <v>16.849999999999998</v>
      </c>
      <c r="G504" s="36">
        <v>16.699999999999996</v>
      </c>
      <c r="H504" s="36">
        <v>17.199999999999996</v>
      </c>
      <c r="I504" s="36">
        <v>17.349999999999994</v>
      </c>
      <c r="J504" s="31">
        <v>17.449999999999996</v>
      </c>
      <c r="K504" s="31">
        <v>17.25</v>
      </c>
      <c r="L504" s="31">
        <v>17</v>
      </c>
      <c r="M504" s="53">
        <v>690.04632000000004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259.5</v>
      </c>
      <c r="D505" s="36">
        <v>258.5333333333333</v>
      </c>
      <c r="E505" s="36">
        <v>255.26666666666659</v>
      </c>
      <c r="F505" s="36">
        <v>251.0333333333333</v>
      </c>
      <c r="G505" s="36">
        <v>247.76666666666659</v>
      </c>
      <c r="H505" s="36">
        <v>262.76666666666659</v>
      </c>
      <c r="I505" s="36">
        <v>266.03333333333325</v>
      </c>
      <c r="J505" s="36">
        <v>270.26666666666659</v>
      </c>
      <c r="K505" s="31">
        <v>261.8</v>
      </c>
      <c r="L505" s="31">
        <v>254.3</v>
      </c>
      <c r="M505" s="31">
        <v>67.360730000000004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511.55</v>
      </c>
      <c r="D506" s="36">
        <v>517.11666666666667</v>
      </c>
      <c r="E506" s="36">
        <v>504.43333333333339</v>
      </c>
      <c r="F506" s="36">
        <v>497.31666666666672</v>
      </c>
      <c r="G506" s="36">
        <v>484.63333333333344</v>
      </c>
      <c r="H506" s="36">
        <v>524.23333333333335</v>
      </c>
      <c r="I506" s="36">
        <v>536.91666666666652</v>
      </c>
      <c r="J506" s="36">
        <v>544.0333333333333</v>
      </c>
      <c r="K506" s="31">
        <v>529.79999999999995</v>
      </c>
      <c r="L506" s="31">
        <v>510</v>
      </c>
      <c r="M506" s="31">
        <v>15.211970000000001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15838.8</v>
      </c>
      <c r="D507" s="36">
        <v>15915.699999999999</v>
      </c>
      <c r="E507" s="36">
        <v>15723.099999999999</v>
      </c>
      <c r="F507" s="36">
        <v>15607.4</v>
      </c>
      <c r="G507" s="36">
        <v>15414.8</v>
      </c>
      <c r="H507" s="36">
        <v>16031.399999999998</v>
      </c>
      <c r="I507" s="36">
        <v>16224</v>
      </c>
      <c r="J507" s="31">
        <v>16339.699999999997</v>
      </c>
      <c r="K507" s="31">
        <v>16108.3</v>
      </c>
      <c r="L507" s="31">
        <v>15800</v>
      </c>
      <c r="M507" s="53">
        <v>2.164E-2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111.65</v>
      </c>
      <c r="D508" s="36">
        <v>111.81666666666668</v>
      </c>
      <c r="E508" s="36">
        <v>110.48333333333335</v>
      </c>
      <c r="F508" s="36">
        <v>109.31666666666668</v>
      </c>
      <c r="G508" s="36">
        <v>107.98333333333335</v>
      </c>
      <c r="H508" s="36">
        <v>112.98333333333335</v>
      </c>
      <c r="I508" s="36">
        <v>114.31666666666669</v>
      </c>
      <c r="J508" s="36">
        <v>115.48333333333335</v>
      </c>
      <c r="K508" s="31">
        <v>113.15</v>
      </c>
      <c r="L508" s="31">
        <v>110.65</v>
      </c>
      <c r="M508" s="31">
        <v>435.17012</v>
      </c>
      <c r="N508" s="1"/>
      <c r="O508" s="1"/>
    </row>
    <row r="509" spans="1:15" ht="12.75" customHeight="1">
      <c r="A509" s="254">
        <v>499</v>
      </c>
      <c r="B509" s="255" t="s">
        <v>242</v>
      </c>
      <c r="C509" s="255">
        <v>590.20000000000005</v>
      </c>
      <c r="D509" s="256">
        <v>587.38333333333333</v>
      </c>
      <c r="E509" s="256">
        <v>583.4666666666667</v>
      </c>
      <c r="F509" s="256">
        <v>576.73333333333335</v>
      </c>
      <c r="G509" s="256">
        <v>572.81666666666672</v>
      </c>
      <c r="H509" s="256">
        <v>594.11666666666667</v>
      </c>
      <c r="I509" s="256">
        <v>598.03333333333342</v>
      </c>
      <c r="J509" s="256">
        <v>604.76666666666665</v>
      </c>
      <c r="K509" s="257">
        <v>591.29999999999995</v>
      </c>
      <c r="L509" s="257">
        <v>580.65</v>
      </c>
      <c r="M509" s="257">
        <v>10.11894</v>
      </c>
      <c r="N509" s="1"/>
      <c r="O509" s="1"/>
    </row>
    <row r="510" spans="1:15" ht="12.75" customHeight="1">
      <c r="A510" s="273">
        <v>500</v>
      </c>
      <c r="B510" s="276" t="s">
        <v>562</v>
      </c>
      <c r="C510" s="276">
        <v>1555.25</v>
      </c>
      <c r="D510" s="277">
        <v>1557.4833333333333</v>
      </c>
      <c r="E510" s="277">
        <v>1545.4666666666667</v>
      </c>
      <c r="F510" s="277">
        <v>1535.6833333333334</v>
      </c>
      <c r="G510" s="277">
        <v>1523.6666666666667</v>
      </c>
      <c r="H510" s="277">
        <v>1567.2666666666667</v>
      </c>
      <c r="I510" s="277">
        <v>1579.2833333333335</v>
      </c>
      <c r="J510" s="277">
        <v>1589.0666666666666</v>
      </c>
      <c r="K510" s="273">
        <v>1569.5</v>
      </c>
      <c r="L510" s="273">
        <v>1547.7</v>
      </c>
      <c r="M510" s="273">
        <v>0.13020000000000001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83"/>
      <c r="B5" s="384"/>
      <c r="C5" s="383"/>
      <c r="D5" s="384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85" t="s">
        <v>566</v>
      </c>
      <c r="C7" s="384"/>
      <c r="D7" s="7">
        <f>Main!B10</f>
        <v>45219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45218</v>
      </c>
      <c r="B10" s="32">
        <v>538351</v>
      </c>
      <c r="C10" s="31" t="s">
        <v>1013</v>
      </c>
      <c r="D10" s="31" t="s">
        <v>1014</v>
      </c>
      <c r="E10" s="31" t="s">
        <v>576</v>
      </c>
      <c r="F10" s="86">
        <v>71875</v>
      </c>
      <c r="G10" s="32">
        <v>4.49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45218</v>
      </c>
      <c r="B11" s="32">
        <v>509053</v>
      </c>
      <c r="C11" s="31" t="s">
        <v>1079</v>
      </c>
      <c r="D11" s="31" t="s">
        <v>1080</v>
      </c>
      <c r="E11" s="31" t="s">
        <v>575</v>
      </c>
      <c r="F11" s="86">
        <v>306482</v>
      </c>
      <c r="G11" s="32">
        <v>22.55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45218</v>
      </c>
      <c r="B12" s="32">
        <v>544000</v>
      </c>
      <c r="C12" s="31" t="s">
        <v>1081</v>
      </c>
      <c r="D12" s="31" t="s">
        <v>1082</v>
      </c>
      <c r="E12" s="31" t="s">
        <v>575</v>
      </c>
      <c r="F12" s="86">
        <v>96000</v>
      </c>
      <c r="G12" s="32">
        <v>24.47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45218</v>
      </c>
      <c r="B13" s="32">
        <v>542627</v>
      </c>
      <c r="C13" s="31" t="s">
        <v>1083</v>
      </c>
      <c r="D13" s="31" t="s">
        <v>1084</v>
      </c>
      <c r="E13" s="31" t="s">
        <v>575</v>
      </c>
      <c r="F13" s="86">
        <v>10148</v>
      </c>
      <c r="G13" s="32">
        <v>25.06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45218</v>
      </c>
      <c r="B14" s="32">
        <v>542627</v>
      </c>
      <c r="C14" s="31" t="s">
        <v>1083</v>
      </c>
      <c r="D14" s="31" t="s">
        <v>1084</v>
      </c>
      <c r="E14" s="31" t="s">
        <v>576</v>
      </c>
      <c r="F14" s="86">
        <v>19565</v>
      </c>
      <c r="G14" s="32">
        <v>27.4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45218</v>
      </c>
      <c r="B15" s="32">
        <v>542627</v>
      </c>
      <c r="C15" s="31" t="s">
        <v>1083</v>
      </c>
      <c r="D15" s="31" t="s">
        <v>1085</v>
      </c>
      <c r="E15" s="31" t="s">
        <v>575</v>
      </c>
      <c r="F15" s="86">
        <v>20000</v>
      </c>
      <c r="G15" s="32">
        <v>26.94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45218</v>
      </c>
      <c r="B16" s="32">
        <v>542627</v>
      </c>
      <c r="C16" s="31" t="s">
        <v>1083</v>
      </c>
      <c r="D16" s="31" t="s">
        <v>1086</v>
      </c>
      <c r="E16" s="31" t="s">
        <v>576</v>
      </c>
      <c r="F16" s="86">
        <v>20000</v>
      </c>
      <c r="G16" s="32">
        <v>28.47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45218</v>
      </c>
      <c r="B17" s="32">
        <v>543435</v>
      </c>
      <c r="C17" s="31" t="s">
        <v>1087</v>
      </c>
      <c r="D17" s="31" t="s">
        <v>1088</v>
      </c>
      <c r="E17" s="31" t="s">
        <v>576</v>
      </c>
      <c r="F17" s="86">
        <v>48970</v>
      </c>
      <c r="G17" s="32">
        <v>174.51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45218</v>
      </c>
      <c r="B18" s="32">
        <v>543435</v>
      </c>
      <c r="C18" s="31" t="s">
        <v>1087</v>
      </c>
      <c r="D18" s="31" t="s">
        <v>1089</v>
      </c>
      <c r="E18" s="31" t="s">
        <v>575</v>
      </c>
      <c r="F18" s="86">
        <v>48140</v>
      </c>
      <c r="G18" s="32">
        <v>174.5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45218</v>
      </c>
      <c r="B19" s="32">
        <v>543516</v>
      </c>
      <c r="C19" s="31" t="s">
        <v>1090</v>
      </c>
      <c r="D19" s="31" t="s">
        <v>1091</v>
      </c>
      <c r="E19" s="31" t="s">
        <v>575</v>
      </c>
      <c r="F19" s="86">
        <v>31000</v>
      </c>
      <c r="G19" s="32">
        <v>161.5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45218</v>
      </c>
      <c r="B20" s="32">
        <v>543516</v>
      </c>
      <c r="C20" s="31" t="s">
        <v>1090</v>
      </c>
      <c r="D20" s="31" t="s">
        <v>1092</v>
      </c>
      <c r="E20" s="31" t="s">
        <v>575</v>
      </c>
      <c r="F20" s="86">
        <v>30000</v>
      </c>
      <c r="G20" s="32">
        <v>161.5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45218</v>
      </c>
      <c r="B21" s="32">
        <v>543516</v>
      </c>
      <c r="C21" s="31" t="s">
        <v>1090</v>
      </c>
      <c r="D21" s="31" t="s">
        <v>1093</v>
      </c>
      <c r="E21" s="31" t="s">
        <v>575</v>
      </c>
      <c r="F21" s="86">
        <v>28000</v>
      </c>
      <c r="G21" s="32">
        <v>161.5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45218</v>
      </c>
      <c r="B22" s="32">
        <v>543516</v>
      </c>
      <c r="C22" s="31" t="s">
        <v>1090</v>
      </c>
      <c r="D22" s="31" t="s">
        <v>1094</v>
      </c>
      <c r="E22" s="31" t="s">
        <v>576</v>
      </c>
      <c r="F22" s="86">
        <v>86000</v>
      </c>
      <c r="G22" s="32">
        <v>161.5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45218</v>
      </c>
      <c r="B23" s="32">
        <v>535431</v>
      </c>
      <c r="C23" s="31" t="s">
        <v>1007</v>
      </c>
      <c r="D23" s="31" t="s">
        <v>1015</v>
      </c>
      <c r="E23" s="31" t="s">
        <v>576</v>
      </c>
      <c r="F23" s="86">
        <v>4081792</v>
      </c>
      <c r="G23" s="32">
        <v>1.61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45218</v>
      </c>
      <c r="B24" s="32">
        <v>541703</v>
      </c>
      <c r="C24" s="31" t="s">
        <v>1095</v>
      </c>
      <c r="D24" s="31" t="s">
        <v>1096</v>
      </c>
      <c r="E24" s="31" t="s">
        <v>575</v>
      </c>
      <c r="F24" s="86">
        <v>19200</v>
      </c>
      <c r="G24" s="32">
        <v>22.46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45218</v>
      </c>
      <c r="B25" s="32">
        <v>539697</v>
      </c>
      <c r="C25" s="31" t="s">
        <v>1097</v>
      </c>
      <c r="D25" s="31" t="s">
        <v>1098</v>
      </c>
      <c r="E25" s="31" t="s">
        <v>575</v>
      </c>
      <c r="F25" s="86">
        <v>34158</v>
      </c>
      <c r="G25" s="32">
        <v>24.45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45218</v>
      </c>
      <c r="B26" s="32">
        <v>540377</v>
      </c>
      <c r="C26" s="31" t="s">
        <v>995</v>
      </c>
      <c r="D26" s="31" t="s">
        <v>996</v>
      </c>
      <c r="E26" s="31" t="s">
        <v>576</v>
      </c>
      <c r="F26" s="86">
        <v>1955927</v>
      </c>
      <c r="G26" s="32">
        <v>8.4700000000000006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45218</v>
      </c>
      <c r="B27" s="32">
        <v>540377</v>
      </c>
      <c r="C27" s="31" t="s">
        <v>995</v>
      </c>
      <c r="D27" s="31" t="s">
        <v>996</v>
      </c>
      <c r="E27" s="31" t="s">
        <v>575</v>
      </c>
      <c r="F27" s="86">
        <v>1930927</v>
      </c>
      <c r="G27" s="32">
        <v>8.49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45218</v>
      </c>
      <c r="B28" s="32">
        <v>523840</v>
      </c>
      <c r="C28" s="31" t="s">
        <v>1017</v>
      </c>
      <c r="D28" s="31" t="s">
        <v>1040</v>
      </c>
      <c r="E28" s="31" t="s">
        <v>575</v>
      </c>
      <c r="F28" s="86">
        <v>130000</v>
      </c>
      <c r="G28" s="32">
        <v>38.71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45218</v>
      </c>
      <c r="B29" s="32">
        <v>513721</v>
      </c>
      <c r="C29" s="31" t="s">
        <v>1099</v>
      </c>
      <c r="D29" s="31" t="s">
        <v>1100</v>
      </c>
      <c r="E29" s="31" t="s">
        <v>575</v>
      </c>
      <c r="F29" s="86">
        <v>25242</v>
      </c>
      <c r="G29" s="32">
        <v>17.09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45218</v>
      </c>
      <c r="B30" s="32">
        <v>543579</v>
      </c>
      <c r="C30" s="31" t="s">
        <v>1101</v>
      </c>
      <c r="D30" s="31" t="s">
        <v>1102</v>
      </c>
      <c r="E30" s="31" t="s">
        <v>575</v>
      </c>
      <c r="F30" s="86">
        <v>60000</v>
      </c>
      <c r="G30" s="32">
        <v>14.8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45218</v>
      </c>
      <c r="B31" s="32">
        <v>543305</v>
      </c>
      <c r="C31" s="31" t="s">
        <v>1103</v>
      </c>
      <c r="D31" s="31" t="s">
        <v>1104</v>
      </c>
      <c r="E31" s="31" t="s">
        <v>575</v>
      </c>
      <c r="F31" s="86">
        <v>48000</v>
      </c>
      <c r="G31" s="32">
        <v>10.95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45218</v>
      </c>
      <c r="B32" s="32">
        <v>511557</v>
      </c>
      <c r="C32" s="31" t="s">
        <v>1105</v>
      </c>
      <c r="D32" s="31" t="s">
        <v>1106</v>
      </c>
      <c r="E32" s="31" t="s">
        <v>576</v>
      </c>
      <c r="F32" s="86">
        <v>2000000</v>
      </c>
      <c r="G32" s="32">
        <v>1.2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45218</v>
      </c>
      <c r="B33" s="32">
        <v>539124</v>
      </c>
      <c r="C33" s="31" t="s">
        <v>1107</v>
      </c>
      <c r="D33" s="31" t="s">
        <v>1108</v>
      </c>
      <c r="E33" s="31" t="s">
        <v>575</v>
      </c>
      <c r="F33" s="86">
        <v>3872</v>
      </c>
      <c r="G33" s="32">
        <v>47.83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45218</v>
      </c>
      <c r="B34" s="32">
        <v>539124</v>
      </c>
      <c r="C34" s="31" t="s">
        <v>1107</v>
      </c>
      <c r="D34" s="31" t="s">
        <v>1108</v>
      </c>
      <c r="E34" s="31" t="s">
        <v>576</v>
      </c>
      <c r="F34" s="86">
        <v>40589</v>
      </c>
      <c r="G34" s="32">
        <v>48.4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45218</v>
      </c>
      <c r="B35" s="32">
        <v>539124</v>
      </c>
      <c r="C35" s="31" t="s">
        <v>1107</v>
      </c>
      <c r="D35" s="31" t="s">
        <v>1109</v>
      </c>
      <c r="E35" s="31" t="s">
        <v>576</v>
      </c>
      <c r="F35" s="86">
        <v>50000</v>
      </c>
      <c r="G35" s="32">
        <v>48.25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45218</v>
      </c>
      <c r="B36" s="32">
        <v>539124</v>
      </c>
      <c r="C36" s="31" t="s">
        <v>1107</v>
      </c>
      <c r="D36" s="31" t="s">
        <v>1110</v>
      </c>
      <c r="E36" s="31" t="s">
        <v>575</v>
      </c>
      <c r="F36" s="86">
        <v>80000</v>
      </c>
      <c r="G36" s="32">
        <v>48.25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45218</v>
      </c>
      <c r="B37" s="32">
        <v>539124</v>
      </c>
      <c r="C37" s="31" t="s">
        <v>1107</v>
      </c>
      <c r="D37" s="31" t="s">
        <v>1109</v>
      </c>
      <c r="E37" s="31" t="s">
        <v>575</v>
      </c>
      <c r="F37" s="86">
        <v>11250</v>
      </c>
      <c r="G37" s="32">
        <v>47.89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45218</v>
      </c>
      <c r="B38" s="32">
        <v>521131</v>
      </c>
      <c r="C38" s="31" t="s">
        <v>1111</v>
      </c>
      <c r="D38" s="31" t="s">
        <v>1112</v>
      </c>
      <c r="E38" s="31" t="s">
        <v>576</v>
      </c>
      <c r="F38" s="86">
        <v>47501</v>
      </c>
      <c r="G38" s="32">
        <v>28.19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45218</v>
      </c>
      <c r="B39" s="32">
        <v>543366</v>
      </c>
      <c r="C39" s="31" t="s">
        <v>1008</v>
      </c>
      <c r="D39" s="31" t="s">
        <v>1113</v>
      </c>
      <c r="E39" s="31" t="s">
        <v>575</v>
      </c>
      <c r="F39" s="86">
        <v>4800</v>
      </c>
      <c r="G39" s="32">
        <v>57.03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45218</v>
      </c>
      <c r="B40" s="32">
        <v>543366</v>
      </c>
      <c r="C40" s="31" t="s">
        <v>1008</v>
      </c>
      <c r="D40" s="31" t="s">
        <v>1114</v>
      </c>
      <c r="E40" s="31" t="s">
        <v>575</v>
      </c>
      <c r="F40" s="86">
        <v>21600</v>
      </c>
      <c r="G40" s="32">
        <v>60.73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45218</v>
      </c>
      <c r="B41" s="32">
        <v>543366</v>
      </c>
      <c r="C41" s="31" t="s">
        <v>1008</v>
      </c>
      <c r="D41" s="31" t="s">
        <v>1115</v>
      </c>
      <c r="E41" s="31" t="s">
        <v>575</v>
      </c>
      <c r="F41" s="86">
        <v>4800</v>
      </c>
      <c r="G41" s="32">
        <v>60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45218</v>
      </c>
      <c r="B42" s="32">
        <v>543366</v>
      </c>
      <c r="C42" s="31" t="s">
        <v>1008</v>
      </c>
      <c r="D42" s="31" t="s">
        <v>1116</v>
      </c>
      <c r="E42" s="31" t="s">
        <v>576</v>
      </c>
      <c r="F42" s="86">
        <v>9600</v>
      </c>
      <c r="G42" s="32">
        <v>60.88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45218</v>
      </c>
      <c r="B43" s="32">
        <v>543366</v>
      </c>
      <c r="C43" s="31" t="s">
        <v>1008</v>
      </c>
      <c r="D43" s="31" t="s">
        <v>1117</v>
      </c>
      <c r="E43" s="31" t="s">
        <v>576</v>
      </c>
      <c r="F43" s="86">
        <v>32400</v>
      </c>
      <c r="G43" s="32">
        <v>60.82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45218</v>
      </c>
      <c r="B44" s="32">
        <v>539593</v>
      </c>
      <c r="C44" s="31" t="s">
        <v>1118</v>
      </c>
      <c r="D44" s="31" t="s">
        <v>1119</v>
      </c>
      <c r="E44" s="31" t="s">
        <v>576</v>
      </c>
      <c r="F44" s="86">
        <v>44193</v>
      </c>
      <c r="G44" s="32">
        <v>4.03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45218</v>
      </c>
      <c r="B45" s="32">
        <v>539593</v>
      </c>
      <c r="C45" s="31" t="s">
        <v>1118</v>
      </c>
      <c r="D45" s="31" t="s">
        <v>1120</v>
      </c>
      <c r="E45" s="31" t="s">
        <v>575</v>
      </c>
      <c r="F45" s="86">
        <v>38604</v>
      </c>
      <c r="G45" s="32">
        <v>4.03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45218</v>
      </c>
      <c r="B46" s="32">
        <v>540072</v>
      </c>
      <c r="C46" s="31" t="s">
        <v>1121</v>
      </c>
      <c r="D46" s="31" t="s">
        <v>1122</v>
      </c>
      <c r="E46" s="31" t="s">
        <v>575</v>
      </c>
      <c r="F46" s="86">
        <v>70000</v>
      </c>
      <c r="G46" s="32">
        <v>10.17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45218</v>
      </c>
      <c r="B47" s="32">
        <v>540072</v>
      </c>
      <c r="C47" s="31" t="s">
        <v>1121</v>
      </c>
      <c r="D47" s="31" t="s">
        <v>1123</v>
      </c>
      <c r="E47" s="31" t="s">
        <v>576</v>
      </c>
      <c r="F47" s="86">
        <v>200000</v>
      </c>
      <c r="G47" s="32">
        <v>10.199999999999999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45218</v>
      </c>
      <c r="B48" s="32">
        <v>540269</v>
      </c>
      <c r="C48" s="31" t="s">
        <v>1124</v>
      </c>
      <c r="D48" s="31" t="s">
        <v>1125</v>
      </c>
      <c r="E48" s="31" t="s">
        <v>576</v>
      </c>
      <c r="F48" s="86">
        <v>140000</v>
      </c>
      <c r="G48" s="32">
        <v>14.79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45218</v>
      </c>
      <c r="B49" s="32">
        <v>540269</v>
      </c>
      <c r="C49" s="31" t="s">
        <v>1124</v>
      </c>
      <c r="D49" s="31" t="s">
        <v>1126</v>
      </c>
      <c r="E49" s="31" t="s">
        <v>575</v>
      </c>
      <c r="F49" s="86">
        <v>150000</v>
      </c>
      <c r="G49" s="32">
        <v>14.68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45218</v>
      </c>
      <c r="B50" s="32">
        <v>544001</v>
      </c>
      <c r="C50" s="31" t="s">
        <v>1041</v>
      </c>
      <c r="D50" s="31" t="s">
        <v>1127</v>
      </c>
      <c r="E50" s="31" t="s">
        <v>575</v>
      </c>
      <c r="F50" s="86">
        <v>45000</v>
      </c>
      <c r="G50" s="32">
        <v>144.87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45218</v>
      </c>
      <c r="B51" s="32">
        <v>542765</v>
      </c>
      <c r="C51" s="31" t="s">
        <v>1128</v>
      </c>
      <c r="D51" s="31" t="s">
        <v>1129</v>
      </c>
      <c r="E51" s="31" t="s">
        <v>576</v>
      </c>
      <c r="F51" s="86">
        <v>2000</v>
      </c>
      <c r="G51" s="32">
        <v>294.48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45218</v>
      </c>
      <c r="B52" s="32">
        <v>542765</v>
      </c>
      <c r="C52" s="31" t="s">
        <v>1128</v>
      </c>
      <c r="D52" s="31" t="s">
        <v>1130</v>
      </c>
      <c r="E52" s="31" t="s">
        <v>575</v>
      </c>
      <c r="F52" s="86">
        <v>3000</v>
      </c>
      <c r="G52" s="32">
        <v>313.57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45218</v>
      </c>
      <c r="B53" s="32">
        <v>542765</v>
      </c>
      <c r="C53" s="31" t="s">
        <v>1128</v>
      </c>
      <c r="D53" s="31" t="s">
        <v>1131</v>
      </c>
      <c r="E53" s="31" t="s">
        <v>576</v>
      </c>
      <c r="F53" s="86">
        <v>2000</v>
      </c>
      <c r="G53" s="32">
        <v>313.75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45218</v>
      </c>
      <c r="B54" s="32">
        <v>542765</v>
      </c>
      <c r="C54" s="31" t="s">
        <v>1128</v>
      </c>
      <c r="D54" s="31" t="s">
        <v>1132</v>
      </c>
      <c r="E54" s="31" t="s">
        <v>575</v>
      </c>
      <c r="F54" s="86">
        <v>2000</v>
      </c>
      <c r="G54" s="32">
        <v>283.95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45218</v>
      </c>
      <c r="B55" s="32">
        <v>544002</v>
      </c>
      <c r="C55" s="31" t="s">
        <v>1133</v>
      </c>
      <c r="D55" s="31" t="s">
        <v>896</v>
      </c>
      <c r="E55" s="31" t="s">
        <v>576</v>
      </c>
      <c r="F55" s="86">
        <v>22000</v>
      </c>
      <c r="G55" s="32">
        <v>37.130000000000003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45218</v>
      </c>
      <c r="B56" s="32">
        <v>514378</v>
      </c>
      <c r="C56" s="31" t="s">
        <v>1018</v>
      </c>
      <c r="D56" s="31" t="s">
        <v>1134</v>
      </c>
      <c r="E56" s="31" t="s">
        <v>576</v>
      </c>
      <c r="F56" s="86">
        <v>41000</v>
      </c>
      <c r="G56" s="32">
        <v>30.27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45218</v>
      </c>
      <c r="B57" s="32">
        <v>514378</v>
      </c>
      <c r="C57" s="31" t="s">
        <v>1018</v>
      </c>
      <c r="D57" s="31" t="s">
        <v>1019</v>
      </c>
      <c r="E57" s="31" t="s">
        <v>575</v>
      </c>
      <c r="F57" s="86">
        <v>23214</v>
      </c>
      <c r="G57" s="32">
        <v>30.18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45218</v>
      </c>
      <c r="B58" s="32">
        <v>514378</v>
      </c>
      <c r="C58" s="31" t="s">
        <v>1018</v>
      </c>
      <c r="D58" s="31" t="s">
        <v>1019</v>
      </c>
      <c r="E58" s="31" t="s">
        <v>576</v>
      </c>
      <c r="F58" s="86">
        <v>2172</v>
      </c>
      <c r="G58" s="32">
        <v>33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45218</v>
      </c>
      <c r="B59" s="32">
        <v>531845</v>
      </c>
      <c r="C59" s="31" t="s">
        <v>1135</v>
      </c>
      <c r="D59" s="31" t="s">
        <v>896</v>
      </c>
      <c r="E59" s="31" t="s">
        <v>575</v>
      </c>
      <c r="F59" s="86">
        <v>829664</v>
      </c>
      <c r="G59" s="32">
        <v>6.49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45218</v>
      </c>
      <c r="B60" s="32" t="s">
        <v>1136</v>
      </c>
      <c r="C60" s="31" t="s">
        <v>1137</v>
      </c>
      <c r="D60" s="31" t="s">
        <v>1138</v>
      </c>
      <c r="E60" s="31" t="s">
        <v>575</v>
      </c>
      <c r="F60" s="86">
        <v>103800</v>
      </c>
      <c r="G60" s="32">
        <v>155.79</v>
      </c>
      <c r="H60" s="32" t="s">
        <v>865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45218</v>
      </c>
      <c r="B61" s="32" t="s">
        <v>1139</v>
      </c>
      <c r="C61" s="31" t="s">
        <v>1140</v>
      </c>
      <c r="D61" s="31" t="s">
        <v>577</v>
      </c>
      <c r="E61" s="31" t="s">
        <v>575</v>
      </c>
      <c r="F61" s="86">
        <v>566743</v>
      </c>
      <c r="G61" s="32">
        <v>58.24</v>
      </c>
      <c r="H61" s="32" t="s">
        <v>865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45218</v>
      </c>
      <c r="B62" s="32" t="s">
        <v>1141</v>
      </c>
      <c r="C62" s="31" t="s">
        <v>1142</v>
      </c>
      <c r="D62" s="31" t="s">
        <v>577</v>
      </c>
      <c r="E62" s="31" t="s">
        <v>575</v>
      </c>
      <c r="F62" s="86">
        <v>885383</v>
      </c>
      <c r="G62" s="32">
        <v>166.97</v>
      </c>
      <c r="H62" s="32" t="s">
        <v>865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45218</v>
      </c>
      <c r="B63" s="32" t="s">
        <v>1143</v>
      </c>
      <c r="C63" s="31" t="s">
        <v>1144</v>
      </c>
      <c r="D63" s="31" t="s">
        <v>1145</v>
      </c>
      <c r="E63" s="31" t="s">
        <v>575</v>
      </c>
      <c r="F63" s="86">
        <v>3000</v>
      </c>
      <c r="G63" s="32">
        <v>60.5</v>
      </c>
      <c r="H63" s="32" t="s">
        <v>865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45218</v>
      </c>
      <c r="B64" s="32" t="s">
        <v>1020</v>
      </c>
      <c r="C64" s="31" t="s">
        <v>1021</v>
      </c>
      <c r="D64" s="31" t="s">
        <v>1023</v>
      </c>
      <c r="E64" s="31" t="s">
        <v>575</v>
      </c>
      <c r="F64" s="86">
        <v>1323445</v>
      </c>
      <c r="G64" s="32">
        <v>87.17</v>
      </c>
      <c r="H64" s="32" t="s">
        <v>865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45218</v>
      </c>
      <c r="B65" s="32" t="s">
        <v>1020</v>
      </c>
      <c r="C65" s="31" t="s">
        <v>1021</v>
      </c>
      <c r="D65" s="31" t="s">
        <v>1022</v>
      </c>
      <c r="E65" s="31" t="s">
        <v>575</v>
      </c>
      <c r="F65" s="86">
        <v>3613192</v>
      </c>
      <c r="G65" s="32">
        <v>87.12</v>
      </c>
      <c r="H65" s="32" t="s">
        <v>865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45218</v>
      </c>
      <c r="B66" s="32" t="s">
        <v>1020</v>
      </c>
      <c r="C66" s="31" t="s">
        <v>1021</v>
      </c>
      <c r="D66" s="31" t="s">
        <v>577</v>
      </c>
      <c r="E66" s="31" t="s">
        <v>575</v>
      </c>
      <c r="F66" s="86">
        <v>2529576</v>
      </c>
      <c r="G66" s="32">
        <v>87.24</v>
      </c>
      <c r="H66" s="32" t="s">
        <v>865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45218</v>
      </c>
      <c r="B67" s="32" t="s">
        <v>1042</v>
      </c>
      <c r="C67" s="31" t="s">
        <v>1043</v>
      </c>
      <c r="D67" s="31" t="s">
        <v>577</v>
      </c>
      <c r="E67" s="31" t="s">
        <v>575</v>
      </c>
      <c r="F67" s="86">
        <v>2013019</v>
      </c>
      <c r="G67" s="32">
        <v>76.44</v>
      </c>
      <c r="H67" s="32" t="s">
        <v>865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45218</v>
      </c>
      <c r="B68" s="32" t="s">
        <v>1146</v>
      </c>
      <c r="C68" s="31" t="s">
        <v>1147</v>
      </c>
      <c r="D68" s="31" t="s">
        <v>577</v>
      </c>
      <c r="E68" s="31" t="s">
        <v>575</v>
      </c>
      <c r="F68" s="86">
        <v>507865</v>
      </c>
      <c r="G68" s="32">
        <v>96.07</v>
      </c>
      <c r="H68" s="32" t="s">
        <v>865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45218</v>
      </c>
      <c r="B69" s="32" t="s">
        <v>1061</v>
      </c>
      <c r="C69" s="31" t="s">
        <v>1062</v>
      </c>
      <c r="D69" s="31" t="s">
        <v>896</v>
      </c>
      <c r="E69" s="31" t="s">
        <v>575</v>
      </c>
      <c r="F69" s="86">
        <v>412000</v>
      </c>
      <c r="G69" s="32">
        <v>45.3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45218</v>
      </c>
      <c r="B70" s="32" t="s">
        <v>1148</v>
      </c>
      <c r="C70" s="31" t="s">
        <v>1149</v>
      </c>
      <c r="D70" s="31" t="s">
        <v>1023</v>
      </c>
      <c r="E70" s="31" t="s">
        <v>575</v>
      </c>
      <c r="F70" s="86">
        <v>82294</v>
      </c>
      <c r="G70" s="32">
        <v>494.11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45218</v>
      </c>
      <c r="B71" s="32" t="s">
        <v>1148</v>
      </c>
      <c r="C71" s="31" t="s">
        <v>1149</v>
      </c>
      <c r="D71" s="31" t="s">
        <v>1150</v>
      </c>
      <c r="E71" s="31" t="s">
        <v>575</v>
      </c>
      <c r="F71" s="86">
        <v>193679</v>
      </c>
      <c r="G71" s="32">
        <v>494.91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45218</v>
      </c>
      <c r="B72" s="32" t="s">
        <v>1148</v>
      </c>
      <c r="C72" s="31" t="s">
        <v>1149</v>
      </c>
      <c r="D72" s="31" t="s">
        <v>1151</v>
      </c>
      <c r="E72" s="31" t="s">
        <v>575</v>
      </c>
      <c r="F72" s="86">
        <v>186923</v>
      </c>
      <c r="G72" s="32">
        <v>495.48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45218</v>
      </c>
      <c r="B73" s="32" t="s">
        <v>1148</v>
      </c>
      <c r="C73" s="31" t="s">
        <v>1149</v>
      </c>
      <c r="D73" s="31" t="s">
        <v>1051</v>
      </c>
      <c r="E73" s="31" t="s">
        <v>575</v>
      </c>
      <c r="F73" s="86">
        <v>376598</v>
      </c>
      <c r="G73" s="32">
        <v>490.76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45218</v>
      </c>
      <c r="B74" s="32" t="s">
        <v>1148</v>
      </c>
      <c r="C74" s="31" t="s">
        <v>1149</v>
      </c>
      <c r="D74" s="31" t="s">
        <v>577</v>
      </c>
      <c r="E74" s="31" t="s">
        <v>575</v>
      </c>
      <c r="F74" s="86">
        <v>205007</v>
      </c>
      <c r="G74" s="32">
        <v>493.72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45218</v>
      </c>
      <c r="B75" s="32" t="s">
        <v>1148</v>
      </c>
      <c r="C75" s="31" t="s">
        <v>1149</v>
      </c>
      <c r="D75" s="31" t="s">
        <v>938</v>
      </c>
      <c r="E75" s="31" t="s">
        <v>575</v>
      </c>
      <c r="F75" s="86">
        <v>94072</v>
      </c>
      <c r="G75" s="32">
        <v>493.38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45218</v>
      </c>
      <c r="B76" s="32" t="s">
        <v>1152</v>
      </c>
      <c r="C76" s="31" t="s">
        <v>1153</v>
      </c>
      <c r="D76" s="31" t="s">
        <v>1154</v>
      </c>
      <c r="E76" s="31" t="s">
        <v>575</v>
      </c>
      <c r="F76" s="86">
        <v>4972323</v>
      </c>
      <c r="G76" s="32">
        <v>56.25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45218</v>
      </c>
      <c r="B77" s="32" t="s">
        <v>1155</v>
      </c>
      <c r="C77" s="31" t="s">
        <v>1156</v>
      </c>
      <c r="D77" s="31" t="s">
        <v>1138</v>
      </c>
      <c r="E77" s="31" t="s">
        <v>575</v>
      </c>
      <c r="F77" s="86">
        <v>123000</v>
      </c>
      <c r="G77" s="32">
        <v>95.92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45218</v>
      </c>
      <c r="B78" s="32" t="s">
        <v>1155</v>
      </c>
      <c r="C78" s="31" t="s">
        <v>1156</v>
      </c>
      <c r="D78" s="31" t="s">
        <v>1157</v>
      </c>
      <c r="E78" s="31" t="s">
        <v>575</v>
      </c>
      <c r="F78" s="86">
        <v>206000</v>
      </c>
      <c r="G78" s="32">
        <v>82.9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45218</v>
      </c>
      <c r="B79" s="32" t="s">
        <v>1044</v>
      </c>
      <c r="C79" s="31" t="s">
        <v>1045</v>
      </c>
      <c r="D79" s="31" t="s">
        <v>1046</v>
      </c>
      <c r="E79" s="31" t="s">
        <v>575</v>
      </c>
      <c r="F79" s="86">
        <v>1488546</v>
      </c>
      <c r="G79" s="32">
        <v>312.3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45218</v>
      </c>
      <c r="B80" s="32" t="s">
        <v>1044</v>
      </c>
      <c r="C80" s="31" t="s">
        <v>1045</v>
      </c>
      <c r="D80" s="31" t="s">
        <v>1023</v>
      </c>
      <c r="E80" s="31" t="s">
        <v>575</v>
      </c>
      <c r="F80" s="86">
        <v>467722</v>
      </c>
      <c r="G80" s="32">
        <v>310.76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45218</v>
      </c>
      <c r="B81" s="32" t="s">
        <v>1044</v>
      </c>
      <c r="C81" s="31" t="s">
        <v>1045</v>
      </c>
      <c r="D81" s="31" t="s">
        <v>577</v>
      </c>
      <c r="E81" s="31" t="s">
        <v>575</v>
      </c>
      <c r="F81" s="86">
        <v>862399</v>
      </c>
      <c r="G81" s="32">
        <v>312.16000000000003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45218</v>
      </c>
      <c r="B82" s="32" t="s">
        <v>1158</v>
      </c>
      <c r="C82" s="31" t="s">
        <v>1159</v>
      </c>
      <c r="D82" s="31" t="s">
        <v>1160</v>
      </c>
      <c r="E82" s="31" t="s">
        <v>575</v>
      </c>
      <c r="F82" s="86">
        <v>44800</v>
      </c>
      <c r="G82" s="32">
        <v>41.06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45218</v>
      </c>
      <c r="B83" s="32" t="s">
        <v>1049</v>
      </c>
      <c r="C83" s="31" t="s">
        <v>1050</v>
      </c>
      <c r="D83" s="31" t="s">
        <v>938</v>
      </c>
      <c r="E83" s="31" t="s">
        <v>575</v>
      </c>
      <c r="F83" s="86">
        <v>14632999</v>
      </c>
      <c r="G83" s="32">
        <v>13.73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45218</v>
      </c>
      <c r="B84" s="32" t="s">
        <v>1049</v>
      </c>
      <c r="C84" s="31" t="s">
        <v>1050</v>
      </c>
      <c r="D84" s="31" t="s">
        <v>577</v>
      </c>
      <c r="E84" s="31" t="s">
        <v>575</v>
      </c>
      <c r="F84" s="86">
        <v>19046199</v>
      </c>
      <c r="G84" s="32">
        <v>13.72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45218</v>
      </c>
      <c r="B85" s="32" t="s">
        <v>1161</v>
      </c>
      <c r="C85" s="31" t="s">
        <v>1162</v>
      </c>
      <c r="D85" s="31" t="s">
        <v>987</v>
      </c>
      <c r="E85" s="31" t="s">
        <v>575</v>
      </c>
      <c r="F85" s="86">
        <v>26515261</v>
      </c>
      <c r="G85" s="32">
        <v>9.9499999999999993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45218</v>
      </c>
      <c r="B86" s="32" t="s">
        <v>1161</v>
      </c>
      <c r="C86" s="31" t="s">
        <v>1162</v>
      </c>
      <c r="D86" s="31" t="s">
        <v>1163</v>
      </c>
      <c r="E86" s="31" t="s">
        <v>575</v>
      </c>
      <c r="F86" s="86">
        <v>50934241</v>
      </c>
      <c r="G86" s="32">
        <v>10.18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45218</v>
      </c>
      <c r="B87" s="32" t="s">
        <v>1161</v>
      </c>
      <c r="C87" s="31" t="s">
        <v>1162</v>
      </c>
      <c r="D87" s="31" t="s">
        <v>1023</v>
      </c>
      <c r="E87" s="31" t="s">
        <v>575</v>
      </c>
      <c r="F87" s="86">
        <v>50506941</v>
      </c>
      <c r="G87" s="32">
        <v>10.19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45218</v>
      </c>
      <c r="B88" s="32" t="s">
        <v>1164</v>
      </c>
      <c r="C88" s="31" t="s">
        <v>1165</v>
      </c>
      <c r="D88" s="31" t="s">
        <v>577</v>
      </c>
      <c r="E88" s="31" t="s">
        <v>575</v>
      </c>
      <c r="F88" s="86">
        <v>136950</v>
      </c>
      <c r="G88" s="32">
        <v>363.18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45218</v>
      </c>
      <c r="B89" s="32" t="s">
        <v>1166</v>
      </c>
      <c r="C89" s="31" t="s">
        <v>1167</v>
      </c>
      <c r="D89" s="31" t="s">
        <v>1154</v>
      </c>
      <c r="E89" s="31" t="s">
        <v>575</v>
      </c>
      <c r="F89" s="86">
        <v>1140350</v>
      </c>
      <c r="G89" s="32">
        <v>270.25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45218</v>
      </c>
      <c r="B90" s="32" t="s">
        <v>1168</v>
      </c>
      <c r="C90" s="31" t="s">
        <v>1169</v>
      </c>
      <c r="D90" s="31" t="s">
        <v>1009</v>
      </c>
      <c r="E90" s="31" t="s">
        <v>575</v>
      </c>
      <c r="F90" s="86">
        <v>50400</v>
      </c>
      <c r="G90" s="32">
        <v>99.75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45218</v>
      </c>
      <c r="B91" s="32" t="s">
        <v>1170</v>
      </c>
      <c r="C91" s="31" t="s">
        <v>1171</v>
      </c>
      <c r="D91" s="31" t="s">
        <v>1172</v>
      </c>
      <c r="E91" s="31" t="s">
        <v>575</v>
      </c>
      <c r="F91" s="86">
        <v>350000</v>
      </c>
      <c r="G91" s="32">
        <v>261.70999999999998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45218</v>
      </c>
      <c r="B92" s="32" t="s">
        <v>1173</v>
      </c>
      <c r="C92" s="31" t="s">
        <v>1174</v>
      </c>
      <c r="D92" s="31" t="s">
        <v>1024</v>
      </c>
      <c r="E92" s="31" t="s">
        <v>575</v>
      </c>
      <c r="F92" s="86">
        <v>19836</v>
      </c>
      <c r="G92" s="32">
        <v>177.58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45218</v>
      </c>
      <c r="B93" s="32" t="s">
        <v>1173</v>
      </c>
      <c r="C93" s="31" t="s">
        <v>1174</v>
      </c>
      <c r="D93" s="31" t="s">
        <v>1175</v>
      </c>
      <c r="E93" s="31" t="s">
        <v>575</v>
      </c>
      <c r="F93" s="86">
        <v>16118</v>
      </c>
      <c r="G93" s="32">
        <v>175.73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45218</v>
      </c>
      <c r="B94" s="32" t="s">
        <v>1173</v>
      </c>
      <c r="C94" s="31" t="s">
        <v>1174</v>
      </c>
      <c r="D94" s="31" t="s">
        <v>1176</v>
      </c>
      <c r="E94" s="31" t="s">
        <v>575</v>
      </c>
      <c r="F94" s="86">
        <v>32753</v>
      </c>
      <c r="G94" s="32">
        <v>187.34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45218</v>
      </c>
      <c r="B95" s="32" t="s">
        <v>1173</v>
      </c>
      <c r="C95" s="31" t="s">
        <v>1174</v>
      </c>
      <c r="D95" s="31" t="s">
        <v>1177</v>
      </c>
      <c r="E95" s="31" t="s">
        <v>575</v>
      </c>
      <c r="F95" s="86">
        <v>1847</v>
      </c>
      <c r="G95" s="32">
        <v>177.21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45218</v>
      </c>
      <c r="B96" s="32" t="s">
        <v>1178</v>
      </c>
      <c r="C96" s="31" t="s">
        <v>1179</v>
      </c>
      <c r="D96" s="31" t="s">
        <v>938</v>
      </c>
      <c r="E96" s="31" t="s">
        <v>575</v>
      </c>
      <c r="F96" s="86">
        <v>249314</v>
      </c>
      <c r="G96" s="32">
        <v>14.63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45218</v>
      </c>
      <c r="B97" s="32" t="s">
        <v>1178</v>
      </c>
      <c r="C97" s="31" t="s">
        <v>1179</v>
      </c>
      <c r="D97" s="31" t="s">
        <v>1016</v>
      </c>
      <c r="E97" s="31" t="s">
        <v>575</v>
      </c>
      <c r="F97" s="86">
        <v>151927</v>
      </c>
      <c r="G97" s="32">
        <v>14.59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45218</v>
      </c>
      <c r="B98" s="32" t="s">
        <v>1178</v>
      </c>
      <c r="C98" s="31" t="s">
        <v>1179</v>
      </c>
      <c r="D98" s="31" t="s">
        <v>1180</v>
      </c>
      <c r="E98" s="31" t="s">
        <v>575</v>
      </c>
      <c r="F98" s="86">
        <v>184667</v>
      </c>
      <c r="G98" s="32">
        <v>14.55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45218</v>
      </c>
      <c r="B99" s="32" t="s">
        <v>1181</v>
      </c>
      <c r="C99" s="31" t="s">
        <v>1182</v>
      </c>
      <c r="D99" s="31" t="s">
        <v>1183</v>
      </c>
      <c r="E99" s="31" t="s">
        <v>575</v>
      </c>
      <c r="F99" s="86">
        <v>69000</v>
      </c>
      <c r="G99" s="32">
        <v>836.5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45218</v>
      </c>
      <c r="B100" s="32" t="s">
        <v>1026</v>
      </c>
      <c r="C100" s="31" t="s">
        <v>1027</v>
      </c>
      <c r="D100" s="31" t="s">
        <v>987</v>
      </c>
      <c r="E100" s="31" t="s">
        <v>575</v>
      </c>
      <c r="F100" s="86">
        <v>1421232</v>
      </c>
      <c r="G100" s="32">
        <v>30.46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45218</v>
      </c>
      <c r="B101" s="32" t="s">
        <v>465</v>
      </c>
      <c r="C101" s="31" t="s">
        <v>1184</v>
      </c>
      <c r="D101" s="31" t="s">
        <v>987</v>
      </c>
      <c r="E101" s="31" t="s">
        <v>575</v>
      </c>
      <c r="F101" s="86">
        <v>8186092</v>
      </c>
      <c r="G101" s="32">
        <v>68.62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45218</v>
      </c>
      <c r="B102" s="32" t="s">
        <v>465</v>
      </c>
      <c r="C102" s="31" t="s">
        <v>1184</v>
      </c>
      <c r="D102" s="31" t="s">
        <v>577</v>
      </c>
      <c r="E102" s="31" t="s">
        <v>575</v>
      </c>
      <c r="F102" s="86">
        <v>14976704</v>
      </c>
      <c r="G102" s="32">
        <v>68.790000000000006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45218</v>
      </c>
      <c r="B103" s="32" t="s">
        <v>1185</v>
      </c>
      <c r="C103" s="31" t="s">
        <v>1186</v>
      </c>
      <c r="D103" s="31" t="s">
        <v>1187</v>
      </c>
      <c r="E103" s="31" t="s">
        <v>575</v>
      </c>
      <c r="F103" s="86">
        <v>580000</v>
      </c>
      <c r="G103" s="32">
        <v>55.02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45218</v>
      </c>
      <c r="B104" s="32" t="s">
        <v>1188</v>
      </c>
      <c r="C104" s="31" t="s">
        <v>1189</v>
      </c>
      <c r="D104" s="31" t="s">
        <v>577</v>
      </c>
      <c r="E104" s="31" t="s">
        <v>575</v>
      </c>
      <c r="F104" s="86">
        <v>250643</v>
      </c>
      <c r="G104" s="32">
        <v>300.92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45218</v>
      </c>
      <c r="B105" s="32" t="s">
        <v>1190</v>
      </c>
      <c r="C105" s="31" t="s">
        <v>1191</v>
      </c>
      <c r="D105" s="31" t="s">
        <v>938</v>
      </c>
      <c r="E105" s="31" t="s">
        <v>575</v>
      </c>
      <c r="F105" s="86">
        <v>1700281</v>
      </c>
      <c r="G105" s="32">
        <v>98.21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45218</v>
      </c>
      <c r="B106" s="32" t="s">
        <v>1190</v>
      </c>
      <c r="C106" s="31" t="s">
        <v>1191</v>
      </c>
      <c r="D106" s="31" t="s">
        <v>577</v>
      </c>
      <c r="E106" s="31" t="s">
        <v>575</v>
      </c>
      <c r="F106" s="86">
        <v>4206219</v>
      </c>
      <c r="G106" s="32">
        <v>97.17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45218</v>
      </c>
      <c r="B107" s="32" t="s">
        <v>1192</v>
      </c>
      <c r="C107" s="31" t="s">
        <v>1193</v>
      </c>
      <c r="D107" s="31" t="s">
        <v>1023</v>
      </c>
      <c r="E107" s="31" t="s">
        <v>575</v>
      </c>
      <c r="F107" s="86">
        <v>850206</v>
      </c>
      <c r="G107" s="32">
        <v>19.21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45218</v>
      </c>
      <c r="B108" s="32" t="s">
        <v>1055</v>
      </c>
      <c r="C108" s="31" t="s">
        <v>1056</v>
      </c>
      <c r="D108" s="31" t="s">
        <v>577</v>
      </c>
      <c r="E108" s="31" t="s">
        <v>575</v>
      </c>
      <c r="F108" s="86">
        <v>2026032</v>
      </c>
      <c r="G108" s="32">
        <v>45.8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45218</v>
      </c>
      <c r="B109" s="32" t="s">
        <v>1194</v>
      </c>
      <c r="C109" s="31" t="s">
        <v>1195</v>
      </c>
      <c r="D109" s="31" t="s">
        <v>938</v>
      </c>
      <c r="E109" s="31" t="s">
        <v>575</v>
      </c>
      <c r="F109" s="86">
        <v>87513</v>
      </c>
      <c r="G109" s="32">
        <v>1103.5899999999999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45218</v>
      </c>
      <c r="B110" s="32" t="s">
        <v>1194</v>
      </c>
      <c r="C110" s="31" t="s">
        <v>1195</v>
      </c>
      <c r="D110" s="31" t="s">
        <v>1196</v>
      </c>
      <c r="E110" s="31" t="s">
        <v>575</v>
      </c>
      <c r="F110" s="86">
        <v>76961</v>
      </c>
      <c r="G110" s="32">
        <v>1107.1600000000001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45218</v>
      </c>
      <c r="B111" s="32" t="s">
        <v>1194</v>
      </c>
      <c r="C111" s="31" t="s">
        <v>1195</v>
      </c>
      <c r="D111" s="31" t="s">
        <v>577</v>
      </c>
      <c r="E111" s="31" t="s">
        <v>575</v>
      </c>
      <c r="F111" s="86">
        <v>342769</v>
      </c>
      <c r="G111" s="32">
        <v>1107.8699999999999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45218</v>
      </c>
      <c r="B112" s="32" t="s">
        <v>1194</v>
      </c>
      <c r="C112" s="31" t="s">
        <v>1195</v>
      </c>
      <c r="D112" s="31" t="s">
        <v>987</v>
      </c>
      <c r="E112" s="31" t="s">
        <v>575</v>
      </c>
      <c r="F112" s="86">
        <v>96280</v>
      </c>
      <c r="G112" s="32">
        <v>1094.71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45218</v>
      </c>
      <c r="B113" s="32" t="s">
        <v>1194</v>
      </c>
      <c r="C113" s="31" t="s">
        <v>1195</v>
      </c>
      <c r="D113" s="31" t="s">
        <v>1024</v>
      </c>
      <c r="E113" s="31" t="s">
        <v>575</v>
      </c>
      <c r="F113" s="86">
        <v>86438</v>
      </c>
      <c r="G113" s="32">
        <v>1119.22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45218</v>
      </c>
      <c r="B114" s="32" t="s">
        <v>1194</v>
      </c>
      <c r="C114" s="31" t="s">
        <v>1195</v>
      </c>
      <c r="D114" s="31" t="s">
        <v>1197</v>
      </c>
      <c r="E114" s="31" t="s">
        <v>575</v>
      </c>
      <c r="F114" s="86">
        <v>87502</v>
      </c>
      <c r="G114" s="32">
        <v>1106.9100000000001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45218</v>
      </c>
      <c r="B115" s="32" t="s">
        <v>1198</v>
      </c>
      <c r="C115" s="31" t="s">
        <v>1199</v>
      </c>
      <c r="D115" s="31" t="s">
        <v>577</v>
      </c>
      <c r="E115" s="31" t="s">
        <v>575</v>
      </c>
      <c r="F115" s="86">
        <v>419512</v>
      </c>
      <c r="G115" s="32">
        <v>386.54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45218</v>
      </c>
      <c r="B116" s="32" t="s">
        <v>1200</v>
      </c>
      <c r="C116" s="31" t="s">
        <v>1201</v>
      </c>
      <c r="D116" s="31" t="s">
        <v>577</v>
      </c>
      <c r="E116" s="31" t="s">
        <v>575</v>
      </c>
      <c r="F116" s="86">
        <v>146846</v>
      </c>
      <c r="G116" s="32">
        <v>327.36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45218</v>
      </c>
      <c r="B117" s="32" t="s">
        <v>1202</v>
      </c>
      <c r="C117" s="31" t="s">
        <v>1203</v>
      </c>
      <c r="D117" s="31" t="s">
        <v>577</v>
      </c>
      <c r="E117" s="31" t="s">
        <v>575</v>
      </c>
      <c r="F117" s="86">
        <v>131494</v>
      </c>
      <c r="G117" s="32">
        <v>706.62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45218</v>
      </c>
      <c r="B118" s="32" t="s">
        <v>1057</v>
      </c>
      <c r="C118" s="31" t="s">
        <v>1058</v>
      </c>
      <c r="D118" s="31" t="s">
        <v>577</v>
      </c>
      <c r="E118" s="31" t="s">
        <v>575</v>
      </c>
      <c r="F118" s="86">
        <v>234341</v>
      </c>
      <c r="G118" s="32">
        <v>21.51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45218</v>
      </c>
      <c r="B119" s="32" t="s">
        <v>1204</v>
      </c>
      <c r="C119" s="31" t="s">
        <v>1205</v>
      </c>
      <c r="D119" s="31" t="s">
        <v>577</v>
      </c>
      <c r="E119" s="31" t="s">
        <v>575</v>
      </c>
      <c r="F119" s="86">
        <v>270931</v>
      </c>
      <c r="G119" s="32">
        <v>1018.19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45218</v>
      </c>
      <c r="B120" s="32" t="s">
        <v>1204</v>
      </c>
      <c r="C120" s="31" t="s">
        <v>1205</v>
      </c>
      <c r="D120" s="31" t="s">
        <v>1024</v>
      </c>
      <c r="E120" s="31" t="s">
        <v>575</v>
      </c>
      <c r="F120" s="86">
        <v>136745</v>
      </c>
      <c r="G120" s="32">
        <v>1039.69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45218</v>
      </c>
      <c r="B121" s="32" t="s">
        <v>1028</v>
      </c>
      <c r="C121" s="31" t="s">
        <v>1029</v>
      </c>
      <c r="D121" s="31" t="s">
        <v>577</v>
      </c>
      <c r="E121" s="31" t="s">
        <v>575</v>
      </c>
      <c r="F121" s="86">
        <v>195646</v>
      </c>
      <c r="G121" s="32">
        <v>77.05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45218</v>
      </c>
      <c r="B122" s="32" t="s">
        <v>1206</v>
      </c>
      <c r="C122" s="31" t="s">
        <v>1207</v>
      </c>
      <c r="D122" s="31" t="s">
        <v>577</v>
      </c>
      <c r="E122" s="31" t="s">
        <v>575</v>
      </c>
      <c r="F122" s="86">
        <v>1567459</v>
      </c>
      <c r="G122" s="32">
        <v>99.2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45218</v>
      </c>
      <c r="B123" s="32" t="s">
        <v>1208</v>
      </c>
      <c r="C123" s="31" t="s">
        <v>1209</v>
      </c>
      <c r="D123" s="31" t="s">
        <v>577</v>
      </c>
      <c r="E123" s="31" t="s">
        <v>575</v>
      </c>
      <c r="F123" s="86">
        <v>632367</v>
      </c>
      <c r="G123" s="32">
        <v>71.790000000000006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45218</v>
      </c>
      <c r="B124" s="32" t="s">
        <v>1208</v>
      </c>
      <c r="C124" s="31" t="s">
        <v>1209</v>
      </c>
      <c r="D124" s="31" t="s">
        <v>1022</v>
      </c>
      <c r="E124" s="31" t="s">
        <v>575</v>
      </c>
      <c r="F124" s="86">
        <v>558906</v>
      </c>
      <c r="G124" s="32">
        <v>72.459999999999994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45218</v>
      </c>
      <c r="B125" s="32" t="s">
        <v>1210</v>
      </c>
      <c r="C125" s="31" t="s">
        <v>1211</v>
      </c>
      <c r="D125" s="31" t="s">
        <v>1212</v>
      </c>
      <c r="E125" s="31" t="s">
        <v>575</v>
      </c>
      <c r="F125" s="86">
        <v>620975</v>
      </c>
      <c r="G125" s="32">
        <v>74.25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45218</v>
      </c>
      <c r="B126" s="32" t="s">
        <v>1059</v>
      </c>
      <c r="C126" s="31" t="s">
        <v>1060</v>
      </c>
      <c r="D126" s="31" t="s">
        <v>1025</v>
      </c>
      <c r="E126" s="31" t="s">
        <v>575</v>
      </c>
      <c r="F126" s="86">
        <v>24000</v>
      </c>
      <c r="G126" s="32">
        <v>194.25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45218</v>
      </c>
      <c r="B127" s="32" t="s">
        <v>1213</v>
      </c>
      <c r="C127" s="31" t="s">
        <v>1214</v>
      </c>
      <c r="D127" s="31" t="s">
        <v>1150</v>
      </c>
      <c r="E127" s="31" t="s">
        <v>575</v>
      </c>
      <c r="F127" s="86">
        <v>93531</v>
      </c>
      <c r="G127" s="32">
        <v>347.95</v>
      </c>
      <c r="H127" s="32" t="s">
        <v>865</v>
      </c>
    </row>
    <row r="128" spans="1:28" ht="15" customHeight="1">
      <c r="A128" s="85">
        <v>45218</v>
      </c>
      <c r="B128" s="32" t="s">
        <v>1215</v>
      </c>
      <c r="C128" s="31" t="s">
        <v>1216</v>
      </c>
      <c r="D128" s="31" t="s">
        <v>1217</v>
      </c>
      <c r="E128" s="31" t="s">
        <v>575</v>
      </c>
      <c r="F128" s="86">
        <v>264000</v>
      </c>
      <c r="G128" s="32">
        <v>103.88</v>
      </c>
      <c r="H128" s="32" t="s">
        <v>865</v>
      </c>
    </row>
    <row r="129" spans="1:8" ht="15" customHeight="1">
      <c r="A129" s="85">
        <v>45218</v>
      </c>
      <c r="B129" s="32" t="s">
        <v>1215</v>
      </c>
      <c r="C129" s="31" t="s">
        <v>1216</v>
      </c>
      <c r="D129" s="31" t="s">
        <v>1218</v>
      </c>
      <c r="E129" s="31" t="s">
        <v>575</v>
      </c>
      <c r="F129" s="86">
        <v>326000</v>
      </c>
      <c r="G129" s="32">
        <v>103.34</v>
      </c>
      <c r="H129" s="32" t="s">
        <v>865</v>
      </c>
    </row>
    <row r="130" spans="1:8" ht="15" customHeight="1">
      <c r="A130" s="85">
        <v>45218</v>
      </c>
      <c r="B130" s="32" t="s">
        <v>1215</v>
      </c>
      <c r="C130" s="31" t="s">
        <v>1216</v>
      </c>
      <c r="D130" s="31" t="s">
        <v>1219</v>
      </c>
      <c r="E130" s="31" t="s">
        <v>575</v>
      </c>
      <c r="F130" s="86">
        <v>148000</v>
      </c>
      <c r="G130" s="32">
        <v>107.2</v>
      </c>
      <c r="H130" s="32" t="s">
        <v>865</v>
      </c>
    </row>
    <row r="131" spans="1:8" ht="15" customHeight="1">
      <c r="A131" s="85">
        <v>45218</v>
      </c>
      <c r="B131" s="32" t="s">
        <v>1215</v>
      </c>
      <c r="C131" s="31" t="s">
        <v>1216</v>
      </c>
      <c r="D131" s="31" t="s">
        <v>1220</v>
      </c>
      <c r="E131" s="31" t="s">
        <v>575</v>
      </c>
      <c r="F131" s="86">
        <v>126000</v>
      </c>
      <c r="G131" s="32">
        <v>105.4</v>
      </c>
      <c r="H131" s="32" t="s">
        <v>865</v>
      </c>
    </row>
    <row r="132" spans="1:8" ht="15" customHeight="1">
      <c r="A132" s="85">
        <v>45218</v>
      </c>
      <c r="B132" s="32" t="s">
        <v>1221</v>
      </c>
      <c r="C132" s="31" t="s">
        <v>1222</v>
      </c>
      <c r="D132" s="31" t="s">
        <v>577</v>
      </c>
      <c r="E132" s="31" t="s">
        <v>575</v>
      </c>
      <c r="F132" s="86">
        <v>492979</v>
      </c>
      <c r="G132" s="32">
        <v>222.45</v>
      </c>
      <c r="H132" s="32" t="s">
        <v>865</v>
      </c>
    </row>
    <row r="133" spans="1:8" ht="15" customHeight="1">
      <c r="A133" s="85">
        <v>45218</v>
      </c>
      <c r="B133" s="32" t="s">
        <v>1136</v>
      </c>
      <c r="C133" s="31" t="s">
        <v>1137</v>
      </c>
      <c r="D133" s="31" t="s">
        <v>1223</v>
      </c>
      <c r="E133" s="31" t="s">
        <v>576</v>
      </c>
      <c r="F133" s="86">
        <v>65000</v>
      </c>
      <c r="G133" s="32">
        <v>154.78</v>
      </c>
      <c r="H133" s="32" t="s">
        <v>865</v>
      </c>
    </row>
    <row r="134" spans="1:8" ht="15" customHeight="1">
      <c r="A134" s="85">
        <v>45218</v>
      </c>
      <c r="B134" s="32" t="s">
        <v>1139</v>
      </c>
      <c r="C134" s="31" t="s">
        <v>1140</v>
      </c>
      <c r="D134" s="31" t="s">
        <v>577</v>
      </c>
      <c r="E134" s="31" t="s">
        <v>576</v>
      </c>
      <c r="F134" s="86">
        <v>574198</v>
      </c>
      <c r="G134" s="32">
        <v>57.96</v>
      </c>
      <c r="H134" s="32" t="s">
        <v>865</v>
      </c>
    </row>
    <row r="135" spans="1:8" ht="15" customHeight="1">
      <c r="A135" s="85">
        <v>45218</v>
      </c>
      <c r="B135" s="32" t="s">
        <v>1141</v>
      </c>
      <c r="C135" s="31" t="s">
        <v>1142</v>
      </c>
      <c r="D135" s="31" t="s">
        <v>577</v>
      </c>
      <c r="E135" s="31" t="s">
        <v>576</v>
      </c>
      <c r="F135" s="86">
        <v>885383</v>
      </c>
      <c r="G135" s="32">
        <v>166.57</v>
      </c>
      <c r="H135" s="32" t="s">
        <v>865</v>
      </c>
    </row>
    <row r="136" spans="1:8" ht="15" customHeight="1">
      <c r="A136" s="85">
        <v>45218</v>
      </c>
      <c r="B136" s="32" t="s">
        <v>1143</v>
      </c>
      <c r="C136" s="31" t="s">
        <v>1144</v>
      </c>
      <c r="D136" s="31" t="s">
        <v>1145</v>
      </c>
      <c r="E136" s="31" t="s">
        <v>576</v>
      </c>
      <c r="F136" s="86">
        <v>48000</v>
      </c>
      <c r="G136" s="32">
        <v>59.75</v>
      </c>
      <c r="H136" s="32" t="s">
        <v>865</v>
      </c>
    </row>
    <row r="137" spans="1:8" ht="15" customHeight="1">
      <c r="A137" s="85">
        <v>45218</v>
      </c>
      <c r="B137" s="32" t="s">
        <v>1020</v>
      </c>
      <c r="C137" s="31" t="s">
        <v>1021</v>
      </c>
      <c r="D137" s="31" t="s">
        <v>577</v>
      </c>
      <c r="E137" s="31" t="s">
        <v>576</v>
      </c>
      <c r="F137" s="86">
        <v>2529576</v>
      </c>
      <c r="G137" s="32">
        <v>87.22</v>
      </c>
      <c r="H137" s="32" t="s">
        <v>865</v>
      </c>
    </row>
    <row r="138" spans="1:8" ht="15" customHeight="1">
      <c r="A138" s="85">
        <v>45218</v>
      </c>
      <c r="B138" s="32" t="s">
        <v>1020</v>
      </c>
      <c r="C138" s="31" t="s">
        <v>1021</v>
      </c>
      <c r="D138" s="31" t="s">
        <v>1022</v>
      </c>
      <c r="E138" s="31" t="s">
        <v>576</v>
      </c>
      <c r="F138" s="86">
        <v>3107001</v>
      </c>
      <c r="G138" s="32">
        <v>87.16</v>
      </c>
      <c r="H138" s="32" t="s">
        <v>865</v>
      </c>
    </row>
    <row r="139" spans="1:8" ht="15" customHeight="1">
      <c r="A139" s="85">
        <v>45218</v>
      </c>
      <c r="B139" s="32" t="s">
        <v>1020</v>
      </c>
      <c r="C139" s="31" t="s">
        <v>1021</v>
      </c>
      <c r="D139" s="31" t="s">
        <v>1023</v>
      </c>
      <c r="E139" s="31" t="s">
        <v>576</v>
      </c>
      <c r="F139" s="86">
        <v>548320</v>
      </c>
      <c r="G139" s="32">
        <v>87.16</v>
      </c>
      <c r="H139" s="32" t="s">
        <v>865</v>
      </c>
    </row>
    <row r="140" spans="1:8" ht="15" customHeight="1">
      <c r="A140" s="85">
        <v>45218</v>
      </c>
      <c r="B140" s="32" t="s">
        <v>1042</v>
      </c>
      <c r="C140" s="31" t="s">
        <v>1043</v>
      </c>
      <c r="D140" s="31" t="s">
        <v>577</v>
      </c>
      <c r="E140" s="31" t="s">
        <v>576</v>
      </c>
      <c r="F140" s="86">
        <v>2013019</v>
      </c>
      <c r="G140" s="32">
        <v>76.62</v>
      </c>
      <c r="H140" s="32" t="s">
        <v>865</v>
      </c>
    </row>
    <row r="141" spans="1:8" ht="15" customHeight="1">
      <c r="A141" s="85">
        <v>45218</v>
      </c>
      <c r="B141" s="32" t="s">
        <v>1146</v>
      </c>
      <c r="C141" s="31" t="s">
        <v>1147</v>
      </c>
      <c r="D141" s="31" t="s">
        <v>577</v>
      </c>
      <c r="E141" s="31" t="s">
        <v>576</v>
      </c>
      <c r="F141" s="86">
        <v>507865</v>
      </c>
      <c r="G141" s="32">
        <v>95.71</v>
      </c>
      <c r="H141" s="32" t="s">
        <v>865</v>
      </c>
    </row>
    <row r="142" spans="1:8" ht="15" customHeight="1">
      <c r="A142" s="85">
        <v>45218</v>
      </c>
      <c r="B142" s="32" t="s">
        <v>1061</v>
      </c>
      <c r="C142" s="31" t="s">
        <v>1062</v>
      </c>
      <c r="D142" s="31" t="s">
        <v>896</v>
      </c>
      <c r="E142" s="31" t="s">
        <v>576</v>
      </c>
      <c r="F142" s="86">
        <v>124000</v>
      </c>
      <c r="G142" s="32">
        <v>49.78</v>
      </c>
      <c r="H142" s="32" t="s">
        <v>865</v>
      </c>
    </row>
    <row r="143" spans="1:8" ht="15" customHeight="1">
      <c r="A143" s="85">
        <v>45218</v>
      </c>
      <c r="B143" s="32" t="s">
        <v>1224</v>
      </c>
      <c r="C143" s="31" t="s">
        <v>1225</v>
      </c>
      <c r="D143" s="31" t="s">
        <v>1226</v>
      </c>
      <c r="E143" s="31" t="s">
        <v>576</v>
      </c>
      <c r="F143" s="86">
        <v>376840</v>
      </c>
      <c r="G143" s="32">
        <v>19.05</v>
      </c>
      <c r="H143" s="32" t="s">
        <v>865</v>
      </c>
    </row>
    <row r="144" spans="1:8" ht="15" customHeight="1">
      <c r="A144" s="85">
        <v>45218</v>
      </c>
      <c r="B144" s="32" t="s">
        <v>1148</v>
      </c>
      <c r="C144" s="31" t="s">
        <v>1149</v>
      </c>
      <c r="D144" s="31" t="s">
        <v>938</v>
      </c>
      <c r="E144" s="31" t="s">
        <v>576</v>
      </c>
      <c r="F144" s="86">
        <v>92863</v>
      </c>
      <c r="G144" s="32">
        <v>493.37</v>
      </c>
      <c r="H144" s="32" t="s">
        <v>865</v>
      </c>
    </row>
    <row r="145" spans="1:8" ht="15" customHeight="1">
      <c r="A145" s="85">
        <v>45218</v>
      </c>
      <c r="B145" s="32" t="s">
        <v>1148</v>
      </c>
      <c r="C145" s="31" t="s">
        <v>1149</v>
      </c>
      <c r="D145" s="31" t="s">
        <v>1150</v>
      </c>
      <c r="E145" s="31" t="s">
        <v>576</v>
      </c>
      <c r="F145" s="86">
        <v>193679</v>
      </c>
      <c r="G145" s="32">
        <v>495.16</v>
      </c>
      <c r="H145" s="32" t="s">
        <v>865</v>
      </c>
    </row>
    <row r="146" spans="1:8" ht="15" customHeight="1">
      <c r="A146" s="85">
        <v>45218</v>
      </c>
      <c r="B146" s="32" t="s">
        <v>1148</v>
      </c>
      <c r="C146" s="31" t="s">
        <v>1149</v>
      </c>
      <c r="D146" s="31" t="s">
        <v>1151</v>
      </c>
      <c r="E146" s="31" t="s">
        <v>576</v>
      </c>
      <c r="F146" s="86">
        <v>186923</v>
      </c>
      <c r="G146" s="32">
        <v>495.82</v>
      </c>
      <c r="H146" s="32" t="s">
        <v>865</v>
      </c>
    </row>
    <row r="147" spans="1:8" ht="15" customHeight="1">
      <c r="A147" s="85">
        <v>45218</v>
      </c>
      <c r="B147" s="32" t="s">
        <v>1148</v>
      </c>
      <c r="C147" s="31" t="s">
        <v>1149</v>
      </c>
      <c r="D147" s="31" t="s">
        <v>1051</v>
      </c>
      <c r="E147" s="31" t="s">
        <v>576</v>
      </c>
      <c r="F147" s="86">
        <v>365639</v>
      </c>
      <c r="G147" s="32">
        <v>491.33</v>
      </c>
      <c r="H147" s="32" t="s">
        <v>865</v>
      </c>
    </row>
    <row r="148" spans="1:8" ht="15" customHeight="1">
      <c r="A148" s="85">
        <v>45218</v>
      </c>
      <c r="B148" s="32" t="s">
        <v>1148</v>
      </c>
      <c r="C148" s="31" t="s">
        <v>1149</v>
      </c>
      <c r="D148" s="31" t="s">
        <v>577</v>
      </c>
      <c r="E148" s="31" t="s">
        <v>576</v>
      </c>
      <c r="F148" s="86">
        <v>205007</v>
      </c>
      <c r="G148" s="32">
        <v>493.52</v>
      </c>
      <c r="H148" s="32" t="s">
        <v>865</v>
      </c>
    </row>
    <row r="149" spans="1:8" ht="15" customHeight="1">
      <c r="A149" s="85">
        <v>45218</v>
      </c>
      <c r="B149" s="32" t="s">
        <v>1148</v>
      </c>
      <c r="C149" s="31" t="s">
        <v>1149</v>
      </c>
      <c r="D149" s="31" t="s">
        <v>1023</v>
      </c>
      <c r="E149" s="31" t="s">
        <v>576</v>
      </c>
      <c r="F149" s="86">
        <v>1696</v>
      </c>
      <c r="G149" s="32">
        <v>494.09</v>
      </c>
      <c r="H149" s="32" t="s">
        <v>865</v>
      </c>
    </row>
    <row r="150" spans="1:8" ht="15" customHeight="1">
      <c r="A150" s="85">
        <v>45218</v>
      </c>
      <c r="B150" s="32" t="s">
        <v>1152</v>
      </c>
      <c r="C150" s="31" t="s">
        <v>1153</v>
      </c>
      <c r="D150" s="31" t="s">
        <v>1227</v>
      </c>
      <c r="E150" s="31" t="s">
        <v>576</v>
      </c>
      <c r="F150" s="86">
        <v>4972323</v>
      </c>
      <c r="G150" s="32">
        <v>56.25</v>
      </c>
      <c r="H150" s="32" t="s">
        <v>865</v>
      </c>
    </row>
    <row r="151" spans="1:8" ht="15" customHeight="1">
      <c r="A151" s="85">
        <v>45218</v>
      </c>
      <c r="B151" s="32" t="s">
        <v>1228</v>
      </c>
      <c r="C151" s="31" t="s">
        <v>1229</v>
      </c>
      <c r="D151" s="31" t="s">
        <v>1230</v>
      </c>
      <c r="E151" s="31" t="s">
        <v>576</v>
      </c>
      <c r="F151" s="86">
        <v>108000</v>
      </c>
      <c r="G151" s="32">
        <v>147.07</v>
      </c>
      <c r="H151" s="32" t="s">
        <v>865</v>
      </c>
    </row>
    <row r="152" spans="1:8" ht="15" customHeight="1">
      <c r="A152" s="85">
        <v>45218</v>
      </c>
      <c r="B152" s="32" t="s">
        <v>1155</v>
      </c>
      <c r="C152" s="31" t="s">
        <v>1156</v>
      </c>
      <c r="D152" s="31" t="s">
        <v>1138</v>
      </c>
      <c r="E152" s="31" t="s">
        <v>576</v>
      </c>
      <c r="F152" s="86">
        <v>160000</v>
      </c>
      <c r="G152" s="32">
        <v>82.49</v>
      </c>
      <c r="H152" s="32" t="s">
        <v>865</v>
      </c>
    </row>
    <row r="153" spans="1:8" ht="15" customHeight="1">
      <c r="A153" s="85">
        <v>45218</v>
      </c>
      <c r="B153" s="32" t="s">
        <v>1155</v>
      </c>
      <c r="C153" s="31" t="s">
        <v>1156</v>
      </c>
      <c r="D153" s="31" t="s">
        <v>1231</v>
      </c>
      <c r="E153" s="31" t="s">
        <v>576</v>
      </c>
      <c r="F153" s="86">
        <v>100000</v>
      </c>
      <c r="G153" s="32">
        <v>94.79</v>
      </c>
      <c r="H153" s="32" t="s">
        <v>865</v>
      </c>
    </row>
    <row r="154" spans="1:8" ht="15" customHeight="1">
      <c r="A154" s="85">
        <v>45218</v>
      </c>
      <c r="B154" s="32" t="s">
        <v>1155</v>
      </c>
      <c r="C154" s="31" t="s">
        <v>1156</v>
      </c>
      <c r="D154" s="31" t="s">
        <v>1157</v>
      </c>
      <c r="E154" s="31" t="s">
        <v>576</v>
      </c>
      <c r="F154" s="86">
        <v>50000</v>
      </c>
      <c r="G154" s="32">
        <v>80.69</v>
      </c>
      <c r="H154" s="32" t="s">
        <v>865</v>
      </c>
    </row>
    <row r="155" spans="1:8" ht="15" customHeight="1">
      <c r="A155" s="85">
        <v>45218</v>
      </c>
      <c r="B155" s="32" t="s">
        <v>1155</v>
      </c>
      <c r="C155" s="31" t="s">
        <v>1156</v>
      </c>
      <c r="D155" s="31" t="s">
        <v>1232</v>
      </c>
      <c r="E155" s="31" t="s">
        <v>576</v>
      </c>
      <c r="F155" s="86">
        <v>115000</v>
      </c>
      <c r="G155" s="32">
        <v>82.26</v>
      </c>
      <c r="H155" s="32" t="s">
        <v>865</v>
      </c>
    </row>
    <row r="156" spans="1:8" ht="15" customHeight="1">
      <c r="A156" s="85">
        <v>45218</v>
      </c>
      <c r="B156" s="32" t="s">
        <v>997</v>
      </c>
      <c r="C156" s="31" t="s">
        <v>998</v>
      </c>
      <c r="D156" s="31" t="s">
        <v>1233</v>
      </c>
      <c r="E156" s="31" t="s">
        <v>576</v>
      </c>
      <c r="F156" s="86">
        <v>745604</v>
      </c>
      <c r="G156" s="32">
        <v>101.46</v>
      </c>
      <c r="H156" s="32" t="s">
        <v>865</v>
      </c>
    </row>
    <row r="157" spans="1:8" ht="15" customHeight="1">
      <c r="A157" s="85">
        <v>45218</v>
      </c>
      <c r="B157" s="32" t="s">
        <v>1044</v>
      </c>
      <c r="C157" s="31" t="s">
        <v>1045</v>
      </c>
      <c r="D157" s="31" t="s">
        <v>1046</v>
      </c>
      <c r="E157" s="31" t="s">
        <v>576</v>
      </c>
      <c r="F157" s="86">
        <v>1488546</v>
      </c>
      <c r="G157" s="32">
        <v>311.5</v>
      </c>
      <c r="H157" s="32" t="s">
        <v>865</v>
      </c>
    </row>
    <row r="158" spans="1:8" ht="15" customHeight="1">
      <c r="A158" s="85">
        <v>45218</v>
      </c>
      <c r="B158" s="32" t="s">
        <v>1044</v>
      </c>
      <c r="C158" s="31" t="s">
        <v>1045</v>
      </c>
      <c r="D158" s="31" t="s">
        <v>1023</v>
      </c>
      <c r="E158" s="31" t="s">
        <v>576</v>
      </c>
      <c r="F158" s="86">
        <v>734477</v>
      </c>
      <c r="G158" s="32">
        <v>311.04000000000002</v>
      </c>
      <c r="H158" s="32" t="s">
        <v>865</v>
      </c>
    </row>
    <row r="159" spans="1:8" ht="15" customHeight="1">
      <c r="A159" s="85">
        <v>45218</v>
      </c>
      <c r="B159" s="32" t="s">
        <v>1044</v>
      </c>
      <c r="C159" s="31" t="s">
        <v>1045</v>
      </c>
      <c r="D159" s="31" t="s">
        <v>577</v>
      </c>
      <c r="E159" s="31" t="s">
        <v>576</v>
      </c>
      <c r="F159" s="86">
        <v>862399</v>
      </c>
      <c r="G159" s="32">
        <v>312.06</v>
      </c>
      <c r="H159" s="32" t="s">
        <v>865</v>
      </c>
    </row>
    <row r="160" spans="1:8" ht="15" customHeight="1">
      <c r="A160" s="85">
        <v>45218</v>
      </c>
      <c r="B160" s="32" t="s">
        <v>1047</v>
      </c>
      <c r="C160" s="31" t="s">
        <v>1048</v>
      </c>
      <c r="D160" s="31" t="s">
        <v>1063</v>
      </c>
      <c r="E160" s="31" t="s">
        <v>576</v>
      </c>
      <c r="F160" s="86">
        <v>68000</v>
      </c>
      <c r="G160" s="32">
        <v>81.819999999999993</v>
      </c>
      <c r="H160" s="32" t="s">
        <v>865</v>
      </c>
    </row>
    <row r="161" spans="1:8" ht="15" customHeight="1">
      <c r="A161" s="85">
        <v>45218</v>
      </c>
      <c r="B161" s="32" t="s">
        <v>1049</v>
      </c>
      <c r="C161" s="31" t="s">
        <v>1050</v>
      </c>
      <c r="D161" s="31" t="s">
        <v>938</v>
      </c>
      <c r="E161" s="31" t="s">
        <v>576</v>
      </c>
      <c r="F161" s="86">
        <v>14989049</v>
      </c>
      <c r="G161" s="32">
        <v>13.75</v>
      </c>
      <c r="H161" s="32" t="s">
        <v>865</v>
      </c>
    </row>
    <row r="162" spans="1:8" ht="15" customHeight="1">
      <c r="A162" s="85">
        <v>45218</v>
      </c>
      <c r="B162" s="32" t="s">
        <v>1049</v>
      </c>
      <c r="C162" s="31" t="s">
        <v>1050</v>
      </c>
      <c r="D162" s="31" t="s">
        <v>577</v>
      </c>
      <c r="E162" s="31" t="s">
        <v>576</v>
      </c>
      <c r="F162" s="86">
        <v>19046199</v>
      </c>
      <c r="G162" s="32">
        <v>13.71</v>
      </c>
      <c r="H162" s="32" t="s">
        <v>865</v>
      </c>
    </row>
    <row r="163" spans="1:8" ht="15" customHeight="1">
      <c r="A163" s="85">
        <v>45218</v>
      </c>
      <c r="B163" s="32" t="s">
        <v>1161</v>
      </c>
      <c r="C163" s="31" t="s">
        <v>1162</v>
      </c>
      <c r="D163" s="31" t="s">
        <v>987</v>
      </c>
      <c r="E163" s="31" t="s">
        <v>576</v>
      </c>
      <c r="F163" s="86">
        <v>34673431</v>
      </c>
      <c r="G163" s="32">
        <v>9.98</v>
      </c>
      <c r="H163" s="32" t="s">
        <v>865</v>
      </c>
    </row>
    <row r="164" spans="1:8" ht="15" customHeight="1">
      <c r="A164" s="85">
        <v>45218</v>
      </c>
      <c r="B164" s="32" t="s">
        <v>1161</v>
      </c>
      <c r="C164" s="31" t="s">
        <v>1162</v>
      </c>
      <c r="D164" s="31" t="s">
        <v>1163</v>
      </c>
      <c r="E164" s="31" t="s">
        <v>576</v>
      </c>
      <c r="F164" s="86">
        <v>50875779</v>
      </c>
      <c r="G164" s="32">
        <v>10.18</v>
      </c>
      <c r="H164" s="32" t="s">
        <v>865</v>
      </c>
    </row>
    <row r="165" spans="1:8" ht="15" customHeight="1">
      <c r="A165" s="85">
        <v>45218</v>
      </c>
      <c r="B165" s="32" t="s">
        <v>1161</v>
      </c>
      <c r="C165" s="31" t="s">
        <v>1162</v>
      </c>
      <c r="D165" s="31" t="s">
        <v>1023</v>
      </c>
      <c r="E165" s="31" t="s">
        <v>576</v>
      </c>
      <c r="F165" s="86">
        <v>46557495</v>
      </c>
      <c r="G165" s="32">
        <v>10.17</v>
      </c>
      <c r="H165" s="32" t="s">
        <v>865</v>
      </c>
    </row>
    <row r="166" spans="1:8" ht="15" customHeight="1">
      <c r="A166" s="85">
        <v>45218</v>
      </c>
      <c r="B166" s="32" t="s">
        <v>1164</v>
      </c>
      <c r="C166" s="31" t="s">
        <v>1165</v>
      </c>
      <c r="D166" s="31" t="s">
        <v>1234</v>
      </c>
      <c r="E166" s="31" t="s">
        <v>576</v>
      </c>
      <c r="F166" s="86">
        <v>118000</v>
      </c>
      <c r="G166" s="32">
        <v>363.98</v>
      </c>
      <c r="H166" s="32" t="s">
        <v>865</v>
      </c>
    </row>
    <row r="167" spans="1:8" ht="15" customHeight="1">
      <c r="A167" s="85">
        <v>45218</v>
      </c>
      <c r="B167" s="32" t="s">
        <v>1164</v>
      </c>
      <c r="C167" s="31" t="s">
        <v>1165</v>
      </c>
      <c r="D167" s="31" t="s">
        <v>577</v>
      </c>
      <c r="E167" s="31" t="s">
        <v>576</v>
      </c>
      <c r="F167" s="86">
        <v>136950</v>
      </c>
      <c r="G167" s="32">
        <v>363.55</v>
      </c>
      <c r="H167" s="32" t="s">
        <v>865</v>
      </c>
    </row>
    <row r="168" spans="1:8" ht="15" customHeight="1">
      <c r="A168" s="85">
        <v>45218</v>
      </c>
      <c r="B168" s="32" t="s">
        <v>1166</v>
      </c>
      <c r="C168" s="31" t="s">
        <v>1167</v>
      </c>
      <c r="D168" s="31" t="s">
        <v>1227</v>
      </c>
      <c r="E168" s="31" t="s">
        <v>576</v>
      </c>
      <c r="F168" s="86">
        <v>1140350</v>
      </c>
      <c r="G168" s="32">
        <v>270.25</v>
      </c>
      <c r="H168" s="32" t="s">
        <v>865</v>
      </c>
    </row>
    <row r="169" spans="1:8" ht="15" customHeight="1">
      <c r="A169" s="85">
        <v>45218</v>
      </c>
      <c r="B169" s="32" t="s">
        <v>1168</v>
      </c>
      <c r="C169" s="31" t="s">
        <v>1169</v>
      </c>
      <c r="D169" s="31" t="s">
        <v>1235</v>
      </c>
      <c r="E169" s="31" t="s">
        <v>576</v>
      </c>
      <c r="F169" s="86">
        <v>49200</v>
      </c>
      <c r="G169" s="32">
        <v>99.75</v>
      </c>
      <c r="H169" s="32" t="s">
        <v>865</v>
      </c>
    </row>
    <row r="170" spans="1:8" ht="15" customHeight="1">
      <c r="A170" s="85">
        <v>45218</v>
      </c>
      <c r="B170" s="32" t="s">
        <v>1170</v>
      </c>
      <c r="C170" s="31" t="s">
        <v>1171</v>
      </c>
      <c r="D170" s="31" t="s">
        <v>1236</v>
      </c>
      <c r="E170" s="31" t="s">
        <v>576</v>
      </c>
      <c r="F170" s="86">
        <v>140000</v>
      </c>
      <c r="G170" s="32">
        <v>264</v>
      </c>
      <c r="H170" s="32" t="s">
        <v>865</v>
      </c>
    </row>
    <row r="171" spans="1:8" ht="15" customHeight="1">
      <c r="A171" s="85">
        <v>45218</v>
      </c>
      <c r="B171" s="32" t="s">
        <v>1170</v>
      </c>
      <c r="C171" s="31" t="s">
        <v>1171</v>
      </c>
      <c r="D171" s="31" t="s">
        <v>1237</v>
      </c>
      <c r="E171" s="31" t="s">
        <v>576</v>
      </c>
      <c r="F171" s="86">
        <v>200000</v>
      </c>
      <c r="G171" s="32">
        <v>260</v>
      </c>
      <c r="H171" s="32" t="s">
        <v>865</v>
      </c>
    </row>
    <row r="172" spans="1:8" ht="15" customHeight="1">
      <c r="A172" s="85">
        <v>45218</v>
      </c>
      <c r="B172" s="32" t="s">
        <v>1173</v>
      </c>
      <c r="C172" s="31" t="s">
        <v>1174</v>
      </c>
      <c r="D172" s="31" t="s">
        <v>1024</v>
      </c>
      <c r="E172" s="31" t="s">
        <v>576</v>
      </c>
      <c r="F172" s="86">
        <v>19836</v>
      </c>
      <c r="G172" s="32">
        <v>178.01</v>
      </c>
      <c r="H172" s="32" t="s">
        <v>865</v>
      </c>
    </row>
    <row r="173" spans="1:8" ht="15" customHeight="1">
      <c r="A173" s="85">
        <v>45218</v>
      </c>
      <c r="B173" s="32" t="s">
        <v>1173</v>
      </c>
      <c r="C173" s="31" t="s">
        <v>1174</v>
      </c>
      <c r="D173" s="31" t="s">
        <v>1177</v>
      </c>
      <c r="E173" s="31" t="s">
        <v>576</v>
      </c>
      <c r="F173" s="86">
        <v>18973</v>
      </c>
      <c r="G173" s="32">
        <v>173.83</v>
      </c>
      <c r="H173" s="32" t="s">
        <v>865</v>
      </c>
    </row>
    <row r="174" spans="1:8" ht="15" customHeight="1">
      <c r="A174" s="85">
        <v>45218</v>
      </c>
      <c r="B174" s="32" t="s">
        <v>1173</v>
      </c>
      <c r="C174" s="31" t="s">
        <v>1174</v>
      </c>
      <c r="D174" s="31" t="s">
        <v>1176</v>
      </c>
      <c r="E174" s="31" t="s">
        <v>576</v>
      </c>
      <c r="F174" s="86">
        <v>53942</v>
      </c>
      <c r="G174" s="32">
        <v>182.45</v>
      </c>
      <c r="H174" s="32" t="s">
        <v>865</v>
      </c>
    </row>
    <row r="175" spans="1:8" ht="15" customHeight="1">
      <c r="A175" s="85">
        <v>45218</v>
      </c>
      <c r="B175" s="32" t="s">
        <v>1173</v>
      </c>
      <c r="C175" s="31" t="s">
        <v>1174</v>
      </c>
      <c r="D175" s="31" t="s">
        <v>1175</v>
      </c>
      <c r="E175" s="31" t="s">
        <v>576</v>
      </c>
      <c r="F175" s="86">
        <v>14187</v>
      </c>
      <c r="G175" s="32">
        <v>175.59</v>
      </c>
      <c r="H175" s="32" t="s">
        <v>865</v>
      </c>
    </row>
    <row r="176" spans="1:8" ht="15" customHeight="1">
      <c r="A176" s="85">
        <v>45218</v>
      </c>
      <c r="B176" s="32" t="s">
        <v>1178</v>
      </c>
      <c r="C176" s="31" t="s">
        <v>1179</v>
      </c>
      <c r="D176" s="31" t="s">
        <v>1016</v>
      </c>
      <c r="E176" s="31" t="s">
        <v>576</v>
      </c>
      <c r="F176" s="86">
        <v>151927</v>
      </c>
      <c r="G176" s="32">
        <v>14.62</v>
      </c>
      <c r="H176" s="32" t="s">
        <v>865</v>
      </c>
    </row>
    <row r="177" spans="1:8" ht="15" customHeight="1">
      <c r="A177" s="85">
        <v>45218</v>
      </c>
      <c r="B177" s="32" t="s">
        <v>1178</v>
      </c>
      <c r="C177" s="31" t="s">
        <v>1179</v>
      </c>
      <c r="D177" s="31" t="s">
        <v>1180</v>
      </c>
      <c r="E177" s="31" t="s">
        <v>576</v>
      </c>
      <c r="F177" s="86">
        <v>184667</v>
      </c>
      <c r="G177" s="32">
        <v>14.63</v>
      </c>
      <c r="H177" s="32" t="s">
        <v>865</v>
      </c>
    </row>
    <row r="178" spans="1:8" ht="15" customHeight="1">
      <c r="A178" s="85">
        <v>45218</v>
      </c>
      <c r="B178" s="32" t="s">
        <v>1178</v>
      </c>
      <c r="C178" s="31" t="s">
        <v>1179</v>
      </c>
      <c r="D178" s="31" t="s">
        <v>938</v>
      </c>
      <c r="E178" s="31" t="s">
        <v>576</v>
      </c>
      <c r="F178" s="86">
        <v>249314</v>
      </c>
      <c r="G178" s="32">
        <v>14.56</v>
      </c>
      <c r="H178" s="32" t="s">
        <v>865</v>
      </c>
    </row>
    <row r="179" spans="1:8" ht="15" customHeight="1">
      <c r="A179" s="85">
        <v>45218</v>
      </c>
      <c r="B179" s="32" t="s">
        <v>1181</v>
      </c>
      <c r="C179" s="31" t="s">
        <v>1182</v>
      </c>
      <c r="D179" s="31" t="s">
        <v>1183</v>
      </c>
      <c r="E179" s="31" t="s">
        <v>576</v>
      </c>
      <c r="F179" s="86">
        <v>500</v>
      </c>
      <c r="G179" s="32">
        <v>854</v>
      </c>
      <c r="H179" s="32" t="s">
        <v>865</v>
      </c>
    </row>
    <row r="180" spans="1:8" ht="15" customHeight="1">
      <c r="A180" s="85">
        <v>45218</v>
      </c>
      <c r="B180" s="32" t="s">
        <v>1026</v>
      </c>
      <c r="C180" s="31" t="s">
        <v>1027</v>
      </c>
      <c r="D180" s="31" t="s">
        <v>987</v>
      </c>
      <c r="E180" s="31" t="s">
        <v>576</v>
      </c>
      <c r="F180" s="86">
        <v>1551538</v>
      </c>
      <c r="G180" s="32">
        <v>30.54</v>
      </c>
      <c r="H180" s="32" t="s">
        <v>865</v>
      </c>
    </row>
    <row r="181" spans="1:8" ht="15" customHeight="1">
      <c r="A181" s="85">
        <v>45218</v>
      </c>
      <c r="B181" s="32" t="s">
        <v>465</v>
      </c>
      <c r="C181" s="31" t="s">
        <v>1184</v>
      </c>
      <c r="D181" s="31" t="s">
        <v>987</v>
      </c>
      <c r="E181" s="31" t="s">
        <v>576</v>
      </c>
      <c r="F181" s="86">
        <v>9071925</v>
      </c>
      <c r="G181" s="32">
        <v>68.680000000000007</v>
      </c>
      <c r="H181" s="32" t="s">
        <v>865</v>
      </c>
    </row>
    <row r="182" spans="1:8" ht="15" customHeight="1">
      <c r="A182" s="85">
        <v>45218</v>
      </c>
      <c r="B182" s="32" t="s">
        <v>465</v>
      </c>
      <c r="C182" s="31" t="s">
        <v>1184</v>
      </c>
      <c r="D182" s="31" t="s">
        <v>577</v>
      </c>
      <c r="E182" s="31" t="s">
        <v>576</v>
      </c>
      <c r="F182" s="86">
        <v>14976704</v>
      </c>
      <c r="G182" s="32">
        <v>68.84</v>
      </c>
      <c r="H182" s="32" t="s">
        <v>865</v>
      </c>
    </row>
    <row r="183" spans="1:8" ht="15" customHeight="1">
      <c r="A183" s="85">
        <v>45218</v>
      </c>
      <c r="B183" s="32" t="s">
        <v>1188</v>
      </c>
      <c r="C183" s="31" t="s">
        <v>1189</v>
      </c>
      <c r="D183" s="31" t="s">
        <v>577</v>
      </c>
      <c r="E183" s="31" t="s">
        <v>576</v>
      </c>
      <c r="F183" s="86">
        <v>250643</v>
      </c>
      <c r="G183" s="32">
        <v>300.52999999999997</v>
      </c>
      <c r="H183" s="32" t="s">
        <v>865</v>
      </c>
    </row>
    <row r="184" spans="1:8" ht="15" customHeight="1">
      <c r="A184" s="85">
        <v>45218</v>
      </c>
      <c r="B184" s="32" t="s">
        <v>1238</v>
      </c>
      <c r="C184" s="31" t="s">
        <v>1239</v>
      </c>
      <c r="D184" s="31" t="s">
        <v>1240</v>
      </c>
      <c r="E184" s="31" t="s">
        <v>576</v>
      </c>
      <c r="F184" s="86">
        <v>250000</v>
      </c>
      <c r="G184" s="32">
        <v>102.25</v>
      </c>
      <c r="H184" s="32" t="s">
        <v>865</v>
      </c>
    </row>
    <row r="185" spans="1:8" ht="15" customHeight="1">
      <c r="A185" s="85">
        <v>45218</v>
      </c>
      <c r="B185" s="32" t="s">
        <v>1190</v>
      </c>
      <c r="C185" s="31" t="s">
        <v>1191</v>
      </c>
      <c r="D185" s="31" t="s">
        <v>577</v>
      </c>
      <c r="E185" s="31" t="s">
        <v>576</v>
      </c>
      <c r="F185" s="86">
        <v>4206219</v>
      </c>
      <c r="G185" s="32">
        <v>97.17</v>
      </c>
      <c r="H185" s="32" t="s">
        <v>865</v>
      </c>
    </row>
    <row r="186" spans="1:8" ht="15" customHeight="1">
      <c r="A186" s="85">
        <v>45218</v>
      </c>
      <c r="B186" s="32" t="s">
        <v>1190</v>
      </c>
      <c r="C186" s="31" t="s">
        <v>1191</v>
      </c>
      <c r="D186" s="31" t="s">
        <v>938</v>
      </c>
      <c r="E186" s="31" t="s">
        <v>576</v>
      </c>
      <c r="F186" s="86">
        <v>1780966</v>
      </c>
      <c r="G186" s="32">
        <v>98.05</v>
      </c>
      <c r="H186" s="32" t="s">
        <v>865</v>
      </c>
    </row>
    <row r="187" spans="1:8" ht="15" customHeight="1">
      <c r="A187" s="85">
        <v>45218</v>
      </c>
      <c r="B187" s="32" t="s">
        <v>1052</v>
      </c>
      <c r="C187" s="31" t="s">
        <v>1053</v>
      </c>
      <c r="D187" s="31" t="s">
        <v>1054</v>
      </c>
      <c r="E187" s="31" t="s">
        <v>576</v>
      </c>
      <c r="F187" s="86">
        <v>47000</v>
      </c>
      <c r="G187" s="32">
        <v>123.45</v>
      </c>
      <c r="H187" s="32" t="s">
        <v>865</v>
      </c>
    </row>
    <row r="188" spans="1:8" ht="15" customHeight="1">
      <c r="A188" s="85">
        <v>45218</v>
      </c>
      <c r="B188" s="32" t="s">
        <v>1192</v>
      </c>
      <c r="C188" s="31" t="s">
        <v>1193</v>
      </c>
      <c r="D188" s="31" t="s">
        <v>1023</v>
      </c>
      <c r="E188" s="31" t="s">
        <v>576</v>
      </c>
      <c r="F188" s="86">
        <v>10819</v>
      </c>
      <c r="G188" s="32">
        <v>18.61</v>
      </c>
      <c r="H188" s="32" t="s">
        <v>865</v>
      </c>
    </row>
    <row r="189" spans="1:8" ht="15" customHeight="1">
      <c r="A189" s="85">
        <v>45218</v>
      </c>
      <c r="B189" s="32" t="s">
        <v>1055</v>
      </c>
      <c r="C189" s="31" t="s">
        <v>1056</v>
      </c>
      <c r="D189" s="31" t="s">
        <v>577</v>
      </c>
      <c r="E189" s="31" t="s">
        <v>576</v>
      </c>
      <c r="F189" s="86">
        <v>2026032</v>
      </c>
      <c r="G189" s="32">
        <v>45.87</v>
      </c>
      <c r="H189" s="32" t="s">
        <v>865</v>
      </c>
    </row>
    <row r="190" spans="1:8" ht="15" customHeight="1">
      <c r="A190" s="85">
        <v>45218</v>
      </c>
      <c r="B190" s="32" t="s">
        <v>1194</v>
      </c>
      <c r="C190" s="31" t="s">
        <v>1195</v>
      </c>
      <c r="D190" s="31" t="s">
        <v>987</v>
      </c>
      <c r="E190" s="31" t="s">
        <v>576</v>
      </c>
      <c r="F190" s="86">
        <v>95594</v>
      </c>
      <c r="G190" s="32">
        <v>1092.06</v>
      </c>
      <c r="H190" s="32" t="s">
        <v>865</v>
      </c>
    </row>
    <row r="191" spans="1:8" ht="15" customHeight="1">
      <c r="A191" s="85">
        <v>45218</v>
      </c>
      <c r="B191" s="32" t="s">
        <v>1194</v>
      </c>
      <c r="C191" s="31" t="s">
        <v>1195</v>
      </c>
      <c r="D191" s="31" t="s">
        <v>1196</v>
      </c>
      <c r="E191" s="31" t="s">
        <v>576</v>
      </c>
      <c r="F191" s="86">
        <v>76961</v>
      </c>
      <c r="G191" s="32">
        <v>1107.54</v>
      </c>
      <c r="H191" s="32" t="s">
        <v>865</v>
      </c>
    </row>
    <row r="192" spans="1:8" ht="15" customHeight="1">
      <c r="A192" s="85">
        <v>45218</v>
      </c>
      <c r="B192" s="32" t="s">
        <v>1194</v>
      </c>
      <c r="C192" s="31" t="s">
        <v>1195</v>
      </c>
      <c r="D192" s="31" t="s">
        <v>1197</v>
      </c>
      <c r="E192" s="31" t="s">
        <v>576</v>
      </c>
      <c r="F192" s="86">
        <v>87502</v>
      </c>
      <c r="G192" s="32">
        <v>1108.68</v>
      </c>
      <c r="H192" s="32" t="s">
        <v>865</v>
      </c>
    </row>
    <row r="193" spans="1:8" ht="15" customHeight="1">
      <c r="A193" s="85">
        <v>45218</v>
      </c>
      <c r="B193" s="32" t="s">
        <v>1194</v>
      </c>
      <c r="C193" s="31" t="s">
        <v>1195</v>
      </c>
      <c r="D193" s="31" t="s">
        <v>1024</v>
      </c>
      <c r="E193" s="31" t="s">
        <v>576</v>
      </c>
      <c r="F193" s="86">
        <v>86438</v>
      </c>
      <c r="G193" s="32">
        <v>1119.6400000000001</v>
      </c>
      <c r="H193" s="32" t="s">
        <v>865</v>
      </c>
    </row>
    <row r="194" spans="1:8" ht="15" customHeight="1">
      <c r="A194" s="85">
        <v>45218</v>
      </c>
      <c r="B194" s="32" t="s">
        <v>1194</v>
      </c>
      <c r="C194" s="31" t="s">
        <v>1195</v>
      </c>
      <c r="D194" s="31" t="s">
        <v>938</v>
      </c>
      <c r="E194" s="31" t="s">
        <v>576</v>
      </c>
      <c r="F194" s="86">
        <v>94660</v>
      </c>
      <c r="G194" s="32">
        <v>1098.83</v>
      </c>
      <c r="H194" s="32" t="s">
        <v>865</v>
      </c>
    </row>
    <row r="195" spans="1:8" ht="15" customHeight="1">
      <c r="A195" s="85">
        <v>45218</v>
      </c>
      <c r="B195" s="32" t="s">
        <v>1194</v>
      </c>
      <c r="C195" s="31" t="s">
        <v>1195</v>
      </c>
      <c r="D195" s="31" t="s">
        <v>577</v>
      </c>
      <c r="E195" s="31" t="s">
        <v>576</v>
      </c>
      <c r="F195" s="86">
        <v>342769</v>
      </c>
      <c r="G195" s="32">
        <v>1108.51</v>
      </c>
      <c r="H195" s="32" t="s">
        <v>865</v>
      </c>
    </row>
    <row r="196" spans="1:8" ht="15" customHeight="1">
      <c r="A196" s="85">
        <v>45218</v>
      </c>
      <c r="B196" s="32" t="s">
        <v>1198</v>
      </c>
      <c r="C196" s="31" t="s">
        <v>1199</v>
      </c>
      <c r="D196" s="31" t="s">
        <v>577</v>
      </c>
      <c r="E196" s="31" t="s">
        <v>576</v>
      </c>
      <c r="F196" s="86">
        <v>419512</v>
      </c>
      <c r="G196" s="32">
        <v>387.34</v>
      </c>
      <c r="H196" s="32" t="s">
        <v>865</v>
      </c>
    </row>
    <row r="197" spans="1:8" ht="15" customHeight="1">
      <c r="A197" s="85">
        <v>45218</v>
      </c>
      <c r="B197" s="32" t="s">
        <v>1200</v>
      </c>
      <c r="C197" s="31" t="s">
        <v>1201</v>
      </c>
      <c r="D197" s="31" t="s">
        <v>577</v>
      </c>
      <c r="E197" s="31" t="s">
        <v>576</v>
      </c>
      <c r="F197" s="86">
        <v>146846</v>
      </c>
      <c r="G197" s="32">
        <v>325.83</v>
      </c>
      <c r="H197" s="32" t="s">
        <v>865</v>
      </c>
    </row>
    <row r="198" spans="1:8" ht="15" customHeight="1">
      <c r="A198" s="85">
        <v>45218</v>
      </c>
      <c r="B198" s="32" t="s">
        <v>1241</v>
      </c>
      <c r="C198" s="31" t="s">
        <v>1242</v>
      </c>
      <c r="D198" s="31" t="s">
        <v>896</v>
      </c>
      <c r="E198" s="31" t="s">
        <v>576</v>
      </c>
      <c r="F198" s="86">
        <v>74000</v>
      </c>
      <c r="G198" s="32">
        <v>76.430000000000007</v>
      </c>
      <c r="H198" s="32" t="s">
        <v>865</v>
      </c>
    </row>
    <row r="199" spans="1:8" ht="15" customHeight="1">
      <c r="A199" s="85">
        <v>45218</v>
      </c>
      <c r="B199" s="32" t="s">
        <v>1202</v>
      </c>
      <c r="C199" s="31" t="s">
        <v>1203</v>
      </c>
      <c r="D199" s="31" t="s">
        <v>577</v>
      </c>
      <c r="E199" s="31" t="s">
        <v>576</v>
      </c>
      <c r="F199" s="86">
        <v>131494</v>
      </c>
      <c r="G199" s="32">
        <v>708.27</v>
      </c>
      <c r="H199" s="32" t="s">
        <v>865</v>
      </c>
    </row>
    <row r="200" spans="1:8" ht="15" customHeight="1">
      <c r="A200" s="85">
        <v>45218</v>
      </c>
      <c r="B200" s="32" t="s">
        <v>1057</v>
      </c>
      <c r="C200" s="31" t="s">
        <v>1058</v>
      </c>
      <c r="D200" s="31" t="s">
        <v>577</v>
      </c>
      <c r="E200" s="31" t="s">
        <v>576</v>
      </c>
      <c r="F200" s="86">
        <v>234341</v>
      </c>
      <c r="G200" s="32">
        <v>21.49</v>
      </c>
      <c r="H200" s="32" t="s">
        <v>865</v>
      </c>
    </row>
    <row r="201" spans="1:8" ht="15" customHeight="1">
      <c r="A201" s="85">
        <v>45218</v>
      </c>
      <c r="B201" s="32" t="s">
        <v>1204</v>
      </c>
      <c r="C201" s="31" t="s">
        <v>1205</v>
      </c>
      <c r="D201" s="31" t="s">
        <v>577</v>
      </c>
      <c r="E201" s="31" t="s">
        <v>576</v>
      </c>
      <c r="F201" s="86">
        <v>270931</v>
      </c>
      <c r="G201" s="32">
        <v>1017.54</v>
      </c>
      <c r="H201" s="32" t="s">
        <v>865</v>
      </c>
    </row>
    <row r="202" spans="1:8" ht="15" customHeight="1">
      <c r="A202" s="85">
        <v>45218</v>
      </c>
      <c r="B202" s="32" t="s">
        <v>1204</v>
      </c>
      <c r="C202" s="31" t="s">
        <v>1205</v>
      </c>
      <c r="D202" s="31" t="s">
        <v>1024</v>
      </c>
      <c r="E202" s="31" t="s">
        <v>576</v>
      </c>
      <c r="F202" s="86">
        <v>136873</v>
      </c>
      <c r="G202" s="32">
        <v>1040.42</v>
      </c>
      <c r="H202" s="32" t="s">
        <v>865</v>
      </c>
    </row>
    <row r="203" spans="1:8" ht="15" customHeight="1">
      <c r="A203" s="85">
        <v>45218</v>
      </c>
      <c r="B203" s="32" t="s">
        <v>1028</v>
      </c>
      <c r="C203" s="31" t="s">
        <v>1029</v>
      </c>
      <c r="D203" s="31" t="s">
        <v>577</v>
      </c>
      <c r="E203" s="31" t="s">
        <v>576</v>
      </c>
      <c r="F203" s="86">
        <v>195646</v>
      </c>
      <c r="G203" s="32">
        <v>77.33</v>
      </c>
      <c r="H203" s="32" t="s">
        <v>865</v>
      </c>
    </row>
    <row r="204" spans="1:8" ht="15" customHeight="1">
      <c r="A204" s="85">
        <v>45218</v>
      </c>
      <c r="B204" s="32" t="s">
        <v>1206</v>
      </c>
      <c r="C204" s="31" t="s">
        <v>1207</v>
      </c>
      <c r="D204" s="31" t="s">
        <v>577</v>
      </c>
      <c r="E204" s="31" t="s">
        <v>576</v>
      </c>
      <c r="F204" s="86">
        <v>1567459</v>
      </c>
      <c r="G204" s="32">
        <v>99.3</v>
      </c>
      <c r="H204" s="32" t="s">
        <v>865</v>
      </c>
    </row>
    <row r="205" spans="1:8" ht="15" customHeight="1">
      <c r="A205" s="85">
        <v>45218</v>
      </c>
      <c r="B205" s="32" t="s">
        <v>1208</v>
      </c>
      <c r="C205" s="31" t="s">
        <v>1209</v>
      </c>
      <c r="D205" s="31" t="s">
        <v>577</v>
      </c>
      <c r="E205" s="31" t="s">
        <v>576</v>
      </c>
      <c r="F205" s="86">
        <v>632367</v>
      </c>
      <c r="G205" s="32">
        <v>71.83</v>
      </c>
      <c r="H205" s="32" t="s">
        <v>865</v>
      </c>
    </row>
    <row r="206" spans="1:8" ht="15" customHeight="1">
      <c r="A206" s="85">
        <v>45218</v>
      </c>
      <c r="B206" s="32" t="s">
        <v>1208</v>
      </c>
      <c r="C206" s="31" t="s">
        <v>1209</v>
      </c>
      <c r="D206" s="31" t="s">
        <v>1243</v>
      </c>
      <c r="E206" s="31" t="s">
        <v>576</v>
      </c>
      <c r="F206" s="86">
        <v>1326864</v>
      </c>
      <c r="G206" s="32">
        <v>71.34</v>
      </c>
      <c r="H206" s="32" t="s">
        <v>865</v>
      </c>
    </row>
    <row r="207" spans="1:8" ht="15" customHeight="1">
      <c r="A207" s="85">
        <v>45218</v>
      </c>
      <c r="B207" s="32" t="s">
        <v>1208</v>
      </c>
      <c r="C207" s="31" t="s">
        <v>1209</v>
      </c>
      <c r="D207" s="31" t="s">
        <v>1022</v>
      </c>
      <c r="E207" s="31" t="s">
        <v>576</v>
      </c>
      <c r="F207" s="86">
        <v>558906</v>
      </c>
      <c r="G207" s="32">
        <v>71.319999999999993</v>
      </c>
      <c r="H207" s="32" t="s">
        <v>865</v>
      </c>
    </row>
    <row r="208" spans="1:8" ht="15" customHeight="1">
      <c r="A208" s="85">
        <v>45218</v>
      </c>
      <c r="B208" s="32" t="s">
        <v>1210</v>
      </c>
      <c r="C208" s="31" t="s">
        <v>1211</v>
      </c>
      <c r="D208" s="31" t="s">
        <v>1212</v>
      </c>
      <c r="E208" s="31" t="s">
        <v>576</v>
      </c>
      <c r="F208" s="86">
        <v>620975</v>
      </c>
      <c r="G208" s="32">
        <v>73.930000000000007</v>
      </c>
      <c r="H208" s="32" t="s">
        <v>865</v>
      </c>
    </row>
    <row r="209" spans="1:8" ht="15" customHeight="1">
      <c r="A209" s="85">
        <v>45218</v>
      </c>
      <c r="B209" s="32" t="s">
        <v>1210</v>
      </c>
      <c r="C209" s="31" t="s">
        <v>1211</v>
      </c>
      <c r="D209" s="31" t="s">
        <v>1244</v>
      </c>
      <c r="E209" s="31" t="s">
        <v>576</v>
      </c>
      <c r="F209" s="86">
        <v>654033</v>
      </c>
      <c r="G209" s="32">
        <v>75</v>
      </c>
      <c r="H209" s="32" t="s">
        <v>865</v>
      </c>
    </row>
    <row r="210" spans="1:8" ht="15" customHeight="1">
      <c r="A210" s="85">
        <v>45218</v>
      </c>
      <c r="B210" s="32" t="s">
        <v>1213</v>
      </c>
      <c r="C210" s="31" t="s">
        <v>1214</v>
      </c>
      <c r="D210" s="31" t="s">
        <v>1150</v>
      </c>
      <c r="E210" s="31" t="s">
        <v>576</v>
      </c>
      <c r="F210" s="86">
        <v>93531</v>
      </c>
      <c r="G210" s="32">
        <v>349.95</v>
      </c>
      <c r="H210" s="32" t="s">
        <v>865</v>
      </c>
    </row>
    <row r="211" spans="1:8" ht="15" customHeight="1">
      <c r="A211" s="85">
        <v>45218</v>
      </c>
      <c r="B211" s="32" t="s">
        <v>1215</v>
      </c>
      <c r="C211" s="31" t="s">
        <v>1216</v>
      </c>
      <c r="D211" s="31" t="s">
        <v>1245</v>
      </c>
      <c r="E211" s="31" t="s">
        <v>576</v>
      </c>
      <c r="F211" s="86">
        <v>144000</v>
      </c>
      <c r="G211" s="32">
        <v>105.4</v>
      </c>
      <c r="H211" s="32" t="s">
        <v>865</v>
      </c>
    </row>
    <row r="212" spans="1:8" ht="15" customHeight="1">
      <c r="A212" s="85">
        <v>45218</v>
      </c>
      <c r="B212" s="32" t="s">
        <v>1221</v>
      </c>
      <c r="C212" s="31" t="s">
        <v>1222</v>
      </c>
      <c r="D212" s="31" t="s">
        <v>577</v>
      </c>
      <c r="E212" s="31" t="s">
        <v>576</v>
      </c>
      <c r="F212" s="86">
        <v>492979</v>
      </c>
      <c r="G212" s="32">
        <v>222.58</v>
      </c>
      <c r="H212" s="32" t="s">
        <v>865</v>
      </c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  <row r="222" spans="1:8" ht="15" customHeight="1">
      <c r="A222" s="85"/>
      <c r="B222" s="32"/>
      <c r="C222" s="31"/>
      <c r="D222" s="31"/>
      <c r="E222" s="31"/>
      <c r="F222" s="86"/>
      <c r="G222" s="32"/>
      <c r="H222" s="32"/>
    </row>
    <row r="223" spans="1:8" ht="15" customHeight="1">
      <c r="A223" s="85"/>
      <c r="B223" s="32"/>
      <c r="C223" s="31"/>
      <c r="D223" s="31"/>
      <c r="E223" s="31"/>
      <c r="F223" s="86"/>
      <c r="G223" s="32"/>
      <c r="H223" s="32"/>
    </row>
    <row r="224" spans="1:8" ht="15" customHeight="1">
      <c r="A224" s="85"/>
      <c r="B224" s="32"/>
      <c r="C224" s="31"/>
      <c r="D224" s="31"/>
      <c r="E224" s="31"/>
      <c r="F224" s="86"/>
      <c r="G224" s="32"/>
      <c r="H224" s="32"/>
    </row>
    <row r="225" spans="1:8" ht="15" customHeight="1">
      <c r="A225" s="85"/>
      <c r="B225" s="32"/>
      <c r="C225" s="31"/>
      <c r="D225" s="31"/>
      <c r="E225" s="31"/>
      <c r="F225" s="86"/>
      <c r="G225" s="32"/>
      <c r="H225" s="32"/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93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939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45219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358">
        <v>1</v>
      </c>
      <c r="B10" s="359">
        <v>45174</v>
      </c>
      <c r="C10" s="360"/>
      <c r="D10" s="361" t="s">
        <v>402</v>
      </c>
      <c r="E10" s="362" t="s">
        <v>1004</v>
      </c>
      <c r="F10" s="239">
        <v>2963</v>
      </c>
      <c r="G10" s="240">
        <v>2785</v>
      </c>
      <c r="H10" s="239">
        <v>2785</v>
      </c>
      <c r="I10" s="239" t="s">
        <v>879</v>
      </c>
      <c r="J10" s="363" t="s">
        <v>1003</v>
      </c>
      <c r="K10" s="363">
        <f t="shared" ref="K10" si="0">H10-F10</f>
        <v>-178</v>
      </c>
      <c r="L10" s="364">
        <f>(F10*-0.3)/100</f>
        <v>-8.8889999999999993</v>
      </c>
      <c r="M10" s="365">
        <f t="shared" ref="M10" si="1">(K10+L10)/F10</f>
        <v>-6.3074249071886607E-2</v>
      </c>
      <c r="N10" s="363" t="s">
        <v>605</v>
      </c>
      <c r="O10" s="366">
        <v>45215</v>
      </c>
      <c r="P10" s="367"/>
      <c r="R10" s="37" t="s">
        <v>594</v>
      </c>
    </row>
    <row r="11" spans="1:26" ht="15" customHeight="1">
      <c r="A11" s="230">
        <v>2</v>
      </c>
      <c r="B11" s="226">
        <v>45181</v>
      </c>
      <c r="C11" s="231"/>
      <c r="D11" s="235" t="s">
        <v>324</v>
      </c>
      <c r="E11" s="232" t="s">
        <v>592</v>
      </c>
      <c r="F11" s="341" t="s">
        <v>881</v>
      </c>
      <c r="G11" s="353">
        <v>608</v>
      </c>
      <c r="H11" s="341"/>
      <c r="I11" s="341" t="s">
        <v>882</v>
      </c>
      <c r="J11" s="353" t="s">
        <v>593</v>
      </c>
      <c r="K11" s="353"/>
      <c r="L11" s="354"/>
      <c r="M11" s="355"/>
      <c r="N11" s="353"/>
      <c r="O11" s="356"/>
      <c r="P11" s="357">
        <f>VLOOKUP(D11,'MidCap Intra'!$B$11:$C$568,2,0)</f>
        <v>637.5</v>
      </c>
      <c r="R11" s="37" t="s">
        <v>594</v>
      </c>
    </row>
    <row r="12" spans="1:26" ht="15" customHeight="1">
      <c r="A12" s="329">
        <v>3</v>
      </c>
      <c r="B12" s="330">
        <v>45181</v>
      </c>
      <c r="C12" s="331"/>
      <c r="D12" s="332" t="s">
        <v>226</v>
      </c>
      <c r="E12" s="333" t="s">
        <v>592</v>
      </c>
      <c r="F12" s="228">
        <v>621</v>
      </c>
      <c r="G12" s="221">
        <v>584</v>
      </c>
      <c r="H12" s="228">
        <v>661</v>
      </c>
      <c r="I12" s="228" t="s">
        <v>883</v>
      </c>
      <c r="J12" s="295" t="s">
        <v>636</v>
      </c>
      <c r="K12" s="295">
        <f t="shared" ref="K12" si="2">H12-F12</f>
        <v>40</v>
      </c>
      <c r="L12" s="296">
        <f>(F12*-0.3)/100</f>
        <v>-1.8629999999999998</v>
      </c>
      <c r="M12" s="297">
        <f t="shared" ref="M12" si="3">(K12+L12)/F12</f>
        <v>6.1412238325281802E-2</v>
      </c>
      <c r="N12" s="298" t="s">
        <v>595</v>
      </c>
      <c r="O12" s="299">
        <v>45212</v>
      </c>
      <c r="P12" s="352"/>
      <c r="R12" s="37" t="s">
        <v>594</v>
      </c>
    </row>
    <row r="13" spans="1:26" ht="15" customHeight="1">
      <c r="A13" s="329">
        <v>4</v>
      </c>
      <c r="B13" s="330">
        <v>45187</v>
      </c>
      <c r="C13" s="331"/>
      <c r="D13" s="332" t="s">
        <v>453</v>
      </c>
      <c r="E13" s="333" t="s">
        <v>592</v>
      </c>
      <c r="F13" s="228">
        <v>2525</v>
      </c>
      <c r="G13" s="221">
        <v>2380</v>
      </c>
      <c r="H13" s="228">
        <v>2665</v>
      </c>
      <c r="I13" s="228" t="s">
        <v>886</v>
      </c>
      <c r="J13" s="295" t="s">
        <v>743</v>
      </c>
      <c r="K13" s="295">
        <f t="shared" ref="K13" si="4">H13-F13</f>
        <v>140</v>
      </c>
      <c r="L13" s="296">
        <f>(F13*-0.3)/100</f>
        <v>-7.5750000000000002</v>
      </c>
      <c r="M13" s="297">
        <f t="shared" ref="M13" si="5">(K13+L13)/F13</f>
        <v>5.244554455445545E-2</v>
      </c>
      <c r="N13" s="298" t="s">
        <v>595</v>
      </c>
      <c r="O13" s="299">
        <v>45203</v>
      </c>
      <c r="P13" s="300"/>
      <c r="R13" s="37" t="s">
        <v>594</v>
      </c>
    </row>
    <row r="14" spans="1:26" ht="15" customHeight="1">
      <c r="A14" s="230">
        <v>5</v>
      </c>
      <c r="B14" s="226">
        <v>45189</v>
      </c>
      <c r="C14" s="231"/>
      <c r="D14" s="235" t="s">
        <v>211</v>
      </c>
      <c r="E14" s="232" t="s">
        <v>592</v>
      </c>
      <c r="F14" s="225" t="s">
        <v>887</v>
      </c>
      <c r="G14" s="227">
        <v>2235</v>
      </c>
      <c r="H14" s="225"/>
      <c r="I14" s="225" t="s">
        <v>888</v>
      </c>
      <c r="J14" s="227" t="s">
        <v>593</v>
      </c>
      <c r="K14" s="227"/>
      <c r="L14" s="229"/>
      <c r="M14" s="233"/>
      <c r="N14" s="227"/>
      <c r="O14" s="234"/>
      <c r="P14" s="229">
        <f>VLOOKUP(D14,'MidCap Intra'!$B$11:$C$568,2,0)</f>
        <v>2306.15</v>
      </c>
      <c r="R14" s="37" t="s">
        <v>594</v>
      </c>
    </row>
    <row r="15" spans="1:26" ht="15" customHeight="1">
      <c r="A15" s="230">
        <v>6</v>
      </c>
      <c r="B15" s="226">
        <v>45189</v>
      </c>
      <c r="C15" s="231"/>
      <c r="D15" s="235" t="s">
        <v>201</v>
      </c>
      <c r="E15" s="232" t="s">
        <v>592</v>
      </c>
      <c r="F15" s="225" t="s">
        <v>889</v>
      </c>
      <c r="G15" s="227">
        <v>3370</v>
      </c>
      <c r="H15" s="225"/>
      <c r="I15" s="225" t="s">
        <v>890</v>
      </c>
      <c r="J15" s="227" t="s">
        <v>593</v>
      </c>
      <c r="K15" s="227"/>
      <c r="L15" s="229"/>
      <c r="M15" s="233"/>
      <c r="N15" s="227"/>
      <c r="O15" s="234"/>
      <c r="P15" s="229">
        <f>VLOOKUP(D15,'MidCap Intra'!$B$11:$C$568,2,0)</f>
        <v>3500.45</v>
      </c>
      <c r="R15" s="37" t="s">
        <v>594</v>
      </c>
    </row>
    <row r="16" spans="1:26" ht="15" customHeight="1">
      <c r="A16" s="230">
        <v>7</v>
      </c>
      <c r="B16" s="226">
        <v>45190</v>
      </c>
      <c r="C16" s="231"/>
      <c r="D16" s="235" t="s">
        <v>548</v>
      </c>
      <c r="E16" s="232" t="s">
        <v>592</v>
      </c>
      <c r="F16" s="225" t="s">
        <v>891</v>
      </c>
      <c r="G16" s="227">
        <v>276</v>
      </c>
      <c r="H16" s="225"/>
      <c r="I16" s="225" t="s">
        <v>892</v>
      </c>
      <c r="J16" s="227" t="s">
        <v>593</v>
      </c>
      <c r="K16" s="227"/>
      <c r="L16" s="229"/>
      <c r="M16" s="233"/>
      <c r="N16" s="227"/>
      <c r="O16" s="234"/>
      <c r="P16" s="229">
        <f>VLOOKUP(D16,'MidCap Intra'!$B$11:$C$568,2,0)</f>
        <v>304.35000000000002</v>
      </c>
      <c r="R16" s="37" t="s">
        <v>787</v>
      </c>
    </row>
    <row r="17" spans="1:38" ht="15" customHeight="1">
      <c r="A17" s="230">
        <v>8</v>
      </c>
      <c r="B17" s="226">
        <v>45191</v>
      </c>
      <c r="C17" s="231"/>
      <c r="D17" s="235" t="s">
        <v>372</v>
      </c>
      <c r="E17" s="232" t="s">
        <v>592</v>
      </c>
      <c r="F17" s="225" t="s">
        <v>894</v>
      </c>
      <c r="G17" s="227">
        <v>485</v>
      </c>
      <c r="H17" s="225"/>
      <c r="I17" s="225" t="s">
        <v>895</v>
      </c>
      <c r="J17" s="227" t="s">
        <v>593</v>
      </c>
      <c r="K17" s="227"/>
      <c r="L17" s="229"/>
      <c r="M17" s="233"/>
      <c r="N17" s="227"/>
      <c r="O17" s="234"/>
      <c r="P17" s="229">
        <f>VLOOKUP(D17,'MidCap Intra'!$B$11:$C$568,2,0)</f>
        <v>496.6</v>
      </c>
      <c r="R17" s="37" t="s">
        <v>594</v>
      </c>
    </row>
    <row r="18" spans="1:38" ht="15" customHeight="1">
      <c r="A18" s="230">
        <v>9</v>
      </c>
      <c r="B18" s="226">
        <v>45194</v>
      </c>
      <c r="C18" s="231"/>
      <c r="D18" s="235" t="s">
        <v>430</v>
      </c>
      <c r="E18" s="232" t="s">
        <v>592</v>
      </c>
      <c r="F18" s="225" t="s">
        <v>897</v>
      </c>
      <c r="G18" s="227">
        <v>108</v>
      </c>
      <c r="H18" s="225"/>
      <c r="I18" s="225" t="s">
        <v>873</v>
      </c>
      <c r="J18" s="227" t="s">
        <v>593</v>
      </c>
      <c r="K18" s="227"/>
      <c r="L18" s="229"/>
      <c r="M18" s="233"/>
      <c r="N18" s="227"/>
      <c r="O18" s="234"/>
      <c r="P18" s="229">
        <f>VLOOKUP(D18,'MidCap Intra'!$B$11:$C$568,2,0)</f>
        <v>119.05</v>
      </c>
      <c r="R18" s="37" t="s">
        <v>594</v>
      </c>
    </row>
    <row r="19" spans="1:38" ht="15" customHeight="1">
      <c r="A19" s="290">
        <v>10</v>
      </c>
      <c r="B19" s="291">
        <v>45198</v>
      </c>
      <c r="C19" s="292"/>
      <c r="D19" s="293" t="s">
        <v>373</v>
      </c>
      <c r="E19" s="294" t="s">
        <v>592</v>
      </c>
      <c r="F19" s="288">
        <v>222</v>
      </c>
      <c r="G19" s="289">
        <v>204</v>
      </c>
      <c r="H19" s="288">
        <v>234.5</v>
      </c>
      <c r="I19" s="288" t="s">
        <v>905</v>
      </c>
      <c r="J19" s="295" t="s">
        <v>906</v>
      </c>
      <c r="K19" s="295">
        <f t="shared" ref="K19" si="6">H19-F19</f>
        <v>12.5</v>
      </c>
      <c r="L19" s="296">
        <f>(F19*-0.3)/100</f>
        <v>-0.66599999999999993</v>
      </c>
      <c r="M19" s="297">
        <f t="shared" ref="M19" si="7">(K19+L19)/F19</f>
        <v>5.3306306306306304E-2</v>
      </c>
      <c r="N19" s="298" t="s">
        <v>595</v>
      </c>
      <c r="O19" s="299">
        <v>45202</v>
      </c>
      <c r="P19" s="340"/>
      <c r="R19" s="37" t="s">
        <v>594</v>
      </c>
    </row>
    <row r="20" spans="1:38" ht="15" customHeight="1">
      <c r="A20" s="230">
        <v>11</v>
      </c>
      <c r="B20" s="226">
        <v>45203</v>
      </c>
      <c r="C20" s="231"/>
      <c r="D20" s="235" t="s">
        <v>922</v>
      </c>
      <c r="E20" s="232" t="s">
        <v>592</v>
      </c>
      <c r="F20" s="225" t="s">
        <v>923</v>
      </c>
      <c r="G20" s="227">
        <v>845</v>
      </c>
      <c r="H20" s="225"/>
      <c r="I20" s="225" t="s">
        <v>924</v>
      </c>
      <c r="J20" s="227" t="s">
        <v>593</v>
      </c>
      <c r="K20" s="227"/>
      <c r="L20" s="229"/>
      <c r="M20" s="233"/>
      <c r="N20" s="227"/>
      <c r="O20" s="234"/>
      <c r="P20" s="229"/>
      <c r="R20" s="37" t="s">
        <v>594</v>
      </c>
    </row>
    <row r="21" spans="1:38" ht="15" customHeight="1">
      <c r="A21" s="230">
        <v>12</v>
      </c>
      <c r="B21" s="344">
        <v>45208</v>
      </c>
      <c r="C21" s="231"/>
      <c r="D21" s="235" t="s">
        <v>228</v>
      </c>
      <c r="E21" s="232" t="s">
        <v>592</v>
      </c>
      <c r="F21" s="225" t="s">
        <v>955</v>
      </c>
      <c r="G21" s="227">
        <v>117</v>
      </c>
      <c r="H21" s="225"/>
      <c r="I21" s="225" t="s">
        <v>956</v>
      </c>
      <c r="J21" s="227" t="s">
        <v>593</v>
      </c>
      <c r="K21" s="227"/>
      <c r="L21" s="229"/>
      <c r="M21" s="233"/>
      <c r="N21" s="227"/>
      <c r="O21" s="234"/>
      <c r="P21" s="229">
        <f>VLOOKUP(D21,'MidCap Intra'!$B$11:$C$568,2,0)</f>
        <v>126</v>
      </c>
      <c r="R21" s="37" t="s">
        <v>594</v>
      </c>
    </row>
    <row r="22" spans="1:38" ht="15" customHeight="1">
      <c r="A22" s="230">
        <v>13</v>
      </c>
      <c r="B22" s="344">
        <v>45208</v>
      </c>
      <c r="C22" s="231"/>
      <c r="D22" s="235" t="s">
        <v>354</v>
      </c>
      <c r="E22" s="232" t="s">
        <v>592</v>
      </c>
      <c r="F22" s="225" t="s">
        <v>957</v>
      </c>
      <c r="G22" s="227">
        <v>1070</v>
      </c>
      <c r="H22" s="225"/>
      <c r="I22" s="225" t="s">
        <v>958</v>
      </c>
      <c r="J22" s="227" t="s">
        <v>593</v>
      </c>
      <c r="K22" s="227"/>
      <c r="L22" s="229"/>
      <c r="M22" s="233"/>
      <c r="N22" s="227"/>
      <c r="O22" s="234"/>
      <c r="P22" s="229">
        <f>VLOOKUP(D22,'MidCap Intra'!$B$11:$C$568,2,0)</f>
        <v>1140.8499999999999</v>
      </c>
      <c r="R22" s="37" t="s">
        <v>594</v>
      </c>
    </row>
    <row r="23" spans="1:38" ht="15" customHeight="1">
      <c r="A23" s="230">
        <v>14</v>
      </c>
      <c r="B23" s="226">
        <v>45212</v>
      </c>
      <c r="C23" s="231"/>
      <c r="D23" s="235" t="s">
        <v>229</v>
      </c>
      <c r="E23" s="232" t="s">
        <v>592</v>
      </c>
      <c r="F23" s="225" t="s">
        <v>989</v>
      </c>
      <c r="G23" s="227">
        <v>3330</v>
      </c>
      <c r="H23" s="225"/>
      <c r="I23" s="225" t="s">
        <v>990</v>
      </c>
      <c r="J23" s="227" t="s">
        <v>593</v>
      </c>
      <c r="K23" s="227"/>
      <c r="L23" s="229"/>
      <c r="M23" s="233"/>
      <c r="N23" s="227"/>
      <c r="O23" s="234"/>
      <c r="P23" s="229">
        <f>VLOOKUP(D23,'MidCap Intra'!$B$11:$C$568,2,0)</f>
        <v>3455.65</v>
      </c>
      <c r="R23" s="37"/>
    </row>
    <row r="24" spans="1:38" ht="15" customHeight="1">
      <c r="A24" s="99">
        <v>15</v>
      </c>
      <c r="B24" s="344">
        <v>45218</v>
      </c>
      <c r="C24" s="145"/>
      <c r="D24" s="145" t="s">
        <v>373</v>
      </c>
      <c r="E24" s="99" t="s">
        <v>604</v>
      </c>
      <c r="F24" s="99" t="s">
        <v>1066</v>
      </c>
      <c r="G24" s="99">
        <v>204</v>
      </c>
      <c r="H24" s="225"/>
      <c r="I24" s="225" t="s">
        <v>1067</v>
      </c>
      <c r="J24" s="227" t="s">
        <v>593</v>
      </c>
      <c r="K24" s="227"/>
      <c r="L24" s="229"/>
      <c r="M24" s="233"/>
      <c r="N24" s="227"/>
      <c r="O24" s="234"/>
      <c r="P24" s="229">
        <f>VLOOKUP(D24,'MidCap Intra'!$B$11:$C$568,2,0)</f>
        <v>225.55</v>
      </c>
      <c r="R24" s="37"/>
    </row>
    <row r="25" spans="1:38" ht="15" customHeight="1">
      <c r="A25" s="99">
        <v>16</v>
      </c>
      <c r="B25" s="226">
        <v>45218</v>
      </c>
      <c r="C25" s="231"/>
      <c r="D25" s="235" t="s">
        <v>535</v>
      </c>
      <c r="E25" s="232" t="s">
        <v>604</v>
      </c>
      <c r="F25" s="225" t="s">
        <v>1068</v>
      </c>
      <c r="G25" s="227">
        <v>408</v>
      </c>
      <c r="H25" s="225"/>
      <c r="I25" s="225" t="s">
        <v>1069</v>
      </c>
      <c r="J25" s="227" t="s">
        <v>593</v>
      </c>
      <c r="K25" s="227"/>
      <c r="L25" s="229"/>
      <c r="M25" s="233"/>
      <c r="N25" s="227"/>
      <c r="O25" s="234"/>
      <c r="P25" s="229">
        <f>VLOOKUP(D25,'MidCap Intra'!$B$11:$C$568,2,0)</f>
        <v>442.2</v>
      </c>
      <c r="R25" s="37"/>
    </row>
    <row r="26" spans="1:38" ht="15" customHeight="1">
      <c r="A26" s="230"/>
      <c r="B26" s="226"/>
      <c r="C26" s="231"/>
      <c r="D26" s="235"/>
      <c r="E26" s="232"/>
      <c r="F26" s="225"/>
      <c r="G26" s="227"/>
      <c r="H26" s="225"/>
      <c r="I26" s="225"/>
      <c r="J26" s="227"/>
      <c r="K26" s="227"/>
      <c r="L26" s="229"/>
      <c r="M26" s="233"/>
      <c r="N26" s="227"/>
      <c r="O26" s="234"/>
      <c r="P26" s="301"/>
      <c r="R26" s="37"/>
    </row>
    <row r="27" spans="1:38" ht="15" customHeight="1">
      <c r="A27" s="230"/>
      <c r="B27" s="226"/>
      <c r="C27" s="231"/>
      <c r="D27" s="235"/>
      <c r="E27" s="232"/>
      <c r="F27" s="225"/>
      <c r="G27" s="227"/>
      <c r="H27" s="225"/>
      <c r="I27" s="225"/>
      <c r="J27" s="227"/>
      <c r="K27" s="227"/>
      <c r="L27" s="229"/>
      <c r="M27" s="233"/>
      <c r="N27" s="227"/>
      <c r="O27" s="234"/>
      <c r="P27" s="229"/>
      <c r="R27" s="37"/>
    </row>
    <row r="29" spans="1:38" ht="14.25" customHeight="1">
      <c r="A29" s="105"/>
      <c r="B29" s="106"/>
      <c r="C29" s="107"/>
      <c r="D29" s="108"/>
      <c r="E29" s="109"/>
      <c r="F29" s="109"/>
      <c r="G29" s="105"/>
      <c r="H29" s="109"/>
      <c r="I29" s="110"/>
      <c r="J29" s="111"/>
      <c r="K29" s="111"/>
      <c r="L29" s="112"/>
      <c r="M29" s="113"/>
      <c r="N29" s="114"/>
      <c r="O29" s="115"/>
      <c r="P29" s="116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17" t="s">
        <v>596</v>
      </c>
      <c r="B30" s="118"/>
      <c r="C30" s="119"/>
      <c r="E30" s="120"/>
      <c r="F30" s="120"/>
      <c r="G30" s="120"/>
      <c r="H30" s="120"/>
      <c r="I30" s="120"/>
      <c r="J30" s="121"/>
      <c r="K30" s="120"/>
      <c r="L30" s="122"/>
      <c r="M30" s="55"/>
      <c r="N30" s="121"/>
      <c r="O30" s="119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23" t="s">
        <v>597</v>
      </c>
      <c r="B31" s="117"/>
      <c r="C31" s="117"/>
      <c r="D31" s="117"/>
      <c r="E31" s="37"/>
      <c r="F31" s="124" t="s">
        <v>598</v>
      </c>
      <c r="G31" s="6"/>
      <c r="H31" s="6"/>
      <c r="I31" s="6"/>
      <c r="J31" s="125"/>
      <c r="K31" s="126"/>
      <c r="L31" s="126"/>
      <c r="M31" s="127"/>
      <c r="N31" s="1"/>
      <c r="O31" s="12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17" t="s">
        <v>599</v>
      </c>
      <c r="B32" s="117"/>
      <c r="C32" s="117"/>
      <c r="D32" s="117" t="s">
        <v>600</v>
      </c>
      <c r="E32" s="6"/>
      <c r="F32" s="124" t="s">
        <v>601</v>
      </c>
      <c r="G32" s="6"/>
      <c r="H32" s="6"/>
      <c r="I32" s="6"/>
      <c r="J32" s="125"/>
      <c r="K32" s="126"/>
      <c r="L32" s="126"/>
      <c r="M32" s="127"/>
      <c r="N32" s="1"/>
      <c r="O32" s="12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17"/>
      <c r="B33" s="117"/>
      <c r="C33" s="117"/>
      <c r="D33" s="117"/>
      <c r="E33" s="6"/>
      <c r="F33" s="6"/>
      <c r="G33" s="6"/>
      <c r="H33" s="6"/>
      <c r="I33" s="6"/>
      <c r="J33" s="129"/>
      <c r="K33" s="126"/>
      <c r="L33" s="126"/>
      <c r="M33" s="6"/>
      <c r="N33" s="130"/>
      <c r="O33" s="1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247"/>
      <c r="B34" s="247"/>
      <c r="C34" s="247"/>
      <c r="D34" s="247"/>
      <c r="E34" s="248"/>
      <c r="F34" s="248"/>
      <c r="G34" s="248"/>
      <c r="H34" s="248"/>
      <c r="I34" s="248"/>
      <c r="J34" s="249"/>
      <c r="K34" s="250"/>
      <c r="L34" s="250"/>
      <c r="M34" s="248"/>
      <c r="N34" s="251"/>
      <c r="O34" s="252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4.25" customHeight="1">
      <c r="A35" s="117"/>
      <c r="B35" s="117"/>
      <c r="C35" s="117"/>
      <c r="D35" s="117"/>
      <c r="E35" s="6"/>
      <c r="F35" s="6"/>
      <c r="G35" s="6"/>
      <c r="H35" s="6"/>
      <c r="I35" s="6"/>
      <c r="J35" s="129"/>
      <c r="K35" s="126"/>
      <c r="L35" s="127"/>
      <c r="M35" s="6"/>
      <c r="N35" s="130"/>
      <c r="O35" s="1"/>
      <c r="P35" s="37"/>
      <c r="Q35" s="37"/>
      <c r="R35" s="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140" t="s">
        <v>607</v>
      </c>
      <c r="B36" s="140"/>
      <c r="C36" s="140"/>
      <c r="D36" s="140"/>
      <c r="E36" s="6"/>
      <c r="F36" s="6"/>
      <c r="G36" s="6"/>
      <c r="H36" s="6"/>
      <c r="I36" s="6"/>
      <c r="J36" s="6"/>
      <c r="K36" s="6"/>
      <c r="L36" s="6"/>
      <c r="M36" s="6"/>
      <c r="N36" s="6"/>
      <c r="O36" s="24"/>
      <c r="Q36" s="37"/>
      <c r="R36" s="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38.25" customHeight="1">
      <c r="A37" s="96" t="s">
        <v>16</v>
      </c>
      <c r="B37" s="96" t="s">
        <v>567</v>
      </c>
      <c r="C37" s="96"/>
      <c r="D37" s="97" t="s">
        <v>579</v>
      </c>
      <c r="E37" s="96" t="s">
        <v>580</v>
      </c>
      <c r="F37" s="96" t="s">
        <v>581</v>
      </c>
      <c r="G37" s="96" t="s">
        <v>602</v>
      </c>
      <c r="H37" s="96" t="s">
        <v>583</v>
      </c>
      <c r="I37" s="236" t="s">
        <v>584</v>
      </c>
      <c r="J37" s="238" t="s">
        <v>585</v>
      </c>
      <c r="K37" s="237" t="s">
        <v>608</v>
      </c>
      <c r="L37" s="98" t="s">
        <v>587</v>
      </c>
      <c r="M37" s="141" t="s">
        <v>609</v>
      </c>
      <c r="N37" s="96" t="s">
        <v>610</v>
      </c>
      <c r="O37" s="95" t="s">
        <v>589</v>
      </c>
      <c r="P37" s="97" t="s">
        <v>590</v>
      </c>
      <c r="Q37" s="37"/>
      <c r="R37" s="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.75" customHeight="1">
      <c r="A38" s="222">
        <v>1</v>
      </c>
      <c r="B38" s="245">
        <v>45202</v>
      </c>
      <c r="C38" s="246"/>
      <c r="D38" s="246" t="s">
        <v>907</v>
      </c>
      <c r="E38" s="222" t="s">
        <v>604</v>
      </c>
      <c r="F38" s="222">
        <v>1232</v>
      </c>
      <c r="G38" s="222">
        <v>1218</v>
      </c>
      <c r="H38" s="223">
        <v>1245.5</v>
      </c>
      <c r="I38" s="223" t="s">
        <v>908</v>
      </c>
      <c r="J38" s="242" t="s">
        <v>909</v>
      </c>
      <c r="K38" s="243">
        <f t="shared" ref="K38" si="8">H38-F38</f>
        <v>13.5</v>
      </c>
      <c r="L38" s="104">
        <f t="shared" ref="L38" si="9">(H38*N38)*0.03%</f>
        <v>261.55499999999995</v>
      </c>
      <c r="M38" s="244">
        <f t="shared" ref="M38" si="10">(K38*N38)-L38</f>
        <v>9188.4449999999997</v>
      </c>
      <c r="N38" s="243">
        <v>700</v>
      </c>
      <c r="O38" s="103" t="s">
        <v>595</v>
      </c>
      <c r="P38" s="245">
        <v>45202</v>
      </c>
      <c r="Q38" s="142"/>
      <c r="R38" s="55" t="s">
        <v>606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3"/>
      <c r="AG38" s="144"/>
      <c r="AH38" s="142"/>
      <c r="AI38" s="142"/>
      <c r="AJ38" s="143"/>
      <c r="AK38" s="143"/>
      <c r="AL38" s="143"/>
    </row>
    <row r="39" spans="1:38" ht="12.75" customHeight="1">
      <c r="A39" s="222">
        <v>2</v>
      </c>
      <c r="B39" s="245">
        <v>45202</v>
      </c>
      <c r="C39" s="246"/>
      <c r="D39" s="246" t="s">
        <v>910</v>
      </c>
      <c r="E39" s="222" t="s">
        <v>604</v>
      </c>
      <c r="F39" s="222">
        <v>2516</v>
      </c>
      <c r="G39" s="222">
        <v>2483</v>
      </c>
      <c r="H39" s="223">
        <v>2542.5</v>
      </c>
      <c r="I39" s="223" t="s">
        <v>911</v>
      </c>
      <c r="J39" s="242" t="s">
        <v>915</v>
      </c>
      <c r="K39" s="243">
        <f t="shared" ref="K39" si="11">H39-F39</f>
        <v>26.5</v>
      </c>
      <c r="L39" s="104">
        <f t="shared" ref="L39" si="12">(H39*N39)*0.03%</f>
        <v>228.82499999999999</v>
      </c>
      <c r="M39" s="244">
        <f t="shared" ref="M39" si="13">(K39*N39)-L39</f>
        <v>7721.1750000000002</v>
      </c>
      <c r="N39" s="243">
        <v>300</v>
      </c>
      <c r="O39" s="103" t="s">
        <v>595</v>
      </c>
      <c r="P39" s="245">
        <v>45203</v>
      </c>
      <c r="Q39" s="142"/>
      <c r="R39" s="55" t="s">
        <v>594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3"/>
      <c r="AG39" s="144"/>
      <c r="AH39" s="142"/>
      <c r="AI39" s="142"/>
      <c r="AJ39" s="143"/>
      <c r="AK39" s="143"/>
      <c r="AL39" s="143"/>
    </row>
    <row r="40" spans="1:38" ht="12.75" customHeight="1">
      <c r="A40" s="320">
        <v>3</v>
      </c>
      <c r="B40" s="321">
        <v>45202</v>
      </c>
      <c r="C40" s="322"/>
      <c r="D40" s="322" t="s">
        <v>912</v>
      </c>
      <c r="E40" s="320" t="s">
        <v>604</v>
      </c>
      <c r="F40" s="320">
        <v>5300</v>
      </c>
      <c r="G40" s="320">
        <v>5250</v>
      </c>
      <c r="H40" s="323">
        <v>5250</v>
      </c>
      <c r="I40" s="323" t="s">
        <v>913</v>
      </c>
      <c r="J40" s="324" t="s">
        <v>918</v>
      </c>
      <c r="K40" s="325">
        <f t="shared" ref="K40:K41" si="14">H40-F40</f>
        <v>-50</v>
      </c>
      <c r="L40" s="326">
        <f t="shared" ref="L40:L41" si="15">(H40*N40)*0.03%</f>
        <v>315</v>
      </c>
      <c r="M40" s="327">
        <f t="shared" ref="M40:M41" si="16">(K40*N40)-L40</f>
        <v>-10315</v>
      </c>
      <c r="N40" s="325">
        <v>200</v>
      </c>
      <c r="O40" s="328" t="s">
        <v>605</v>
      </c>
      <c r="P40" s="321">
        <v>45203</v>
      </c>
      <c r="Q40" s="142"/>
      <c r="R40" s="55" t="s">
        <v>606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3"/>
      <c r="AG40" s="144"/>
      <c r="AH40" s="142"/>
      <c r="AI40" s="142"/>
      <c r="AJ40" s="143"/>
      <c r="AK40" s="143"/>
      <c r="AL40" s="143"/>
    </row>
    <row r="41" spans="1:38" ht="12.75" customHeight="1">
      <c r="A41" s="222">
        <v>4</v>
      </c>
      <c r="B41" s="245">
        <v>45203</v>
      </c>
      <c r="C41" s="246"/>
      <c r="D41" s="246" t="s">
        <v>916</v>
      </c>
      <c r="E41" s="222" t="s">
        <v>604</v>
      </c>
      <c r="F41" s="222">
        <v>2430</v>
      </c>
      <c r="G41" s="222">
        <v>2390</v>
      </c>
      <c r="H41" s="223">
        <v>2460</v>
      </c>
      <c r="I41" s="223" t="s">
        <v>917</v>
      </c>
      <c r="J41" s="242" t="s">
        <v>816</v>
      </c>
      <c r="K41" s="243">
        <f t="shared" si="14"/>
        <v>30</v>
      </c>
      <c r="L41" s="104">
        <f t="shared" si="15"/>
        <v>184.49999999999997</v>
      </c>
      <c r="M41" s="244">
        <f t="shared" si="16"/>
        <v>7315.5</v>
      </c>
      <c r="N41" s="243">
        <v>250</v>
      </c>
      <c r="O41" s="103" t="s">
        <v>595</v>
      </c>
      <c r="P41" s="245">
        <v>45205</v>
      </c>
      <c r="Q41" s="142"/>
      <c r="R41" s="55" t="s">
        <v>606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3"/>
      <c r="AG41" s="144"/>
      <c r="AH41" s="142"/>
      <c r="AI41" s="142"/>
      <c r="AJ41" s="143"/>
      <c r="AK41" s="143"/>
      <c r="AL41" s="143"/>
    </row>
    <row r="42" spans="1:38" ht="12.75" customHeight="1">
      <c r="A42" s="320">
        <v>5</v>
      </c>
      <c r="B42" s="321">
        <v>45203</v>
      </c>
      <c r="C42" s="322"/>
      <c r="D42" s="322" t="s">
        <v>910</v>
      </c>
      <c r="E42" s="320" t="s">
        <v>604</v>
      </c>
      <c r="F42" s="320">
        <v>2506</v>
      </c>
      <c r="G42" s="320">
        <v>2473</v>
      </c>
      <c r="H42" s="323">
        <v>2473</v>
      </c>
      <c r="I42" s="323" t="s">
        <v>919</v>
      </c>
      <c r="J42" s="324" t="s">
        <v>925</v>
      </c>
      <c r="K42" s="325">
        <f t="shared" ref="K42:K44" si="17">H42-F42</f>
        <v>-33</v>
      </c>
      <c r="L42" s="326">
        <f t="shared" ref="L42:L44" si="18">(H42*N42)*0.03%</f>
        <v>222.57</v>
      </c>
      <c r="M42" s="327">
        <f t="shared" ref="M42:M44" si="19">(K42*N42)-L42</f>
        <v>-10122.57</v>
      </c>
      <c r="N42" s="325">
        <v>300</v>
      </c>
      <c r="O42" s="328" t="s">
        <v>605</v>
      </c>
      <c r="P42" s="321">
        <v>45203</v>
      </c>
      <c r="Q42" s="142"/>
      <c r="R42" s="55" t="s">
        <v>594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3"/>
      <c r="AG42" s="144"/>
      <c r="AH42" s="142"/>
      <c r="AI42" s="142"/>
      <c r="AJ42" s="143"/>
      <c r="AK42" s="143"/>
      <c r="AL42" s="143"/>
    </row>
    <row r="43" spans="1:38" ht="12.75" customHeight="1">
      <c r="A43" s="311">
        <v>6</v>
      </c>
      <c r="B43" s="312">
        <v>45203</v>
      </c>
      <c r="C43" s="313"/>
      <c r="D43" s="313" t="s">
        <v>907</v>
      </c>
      <c r="E43" s="311" t="s">
        <v>604</v>
      </c>
      <c r="F43" s="311">
        <v>1226</v>
      </c>
      <c r="G43" s="311">
        <v>1212</v>
      </c>
      <c r="H43" s="314">
        <v>1226.5</v>
      </c>
      <c r="I43" s="314" t="s">
        <v>920</v>
      </c>
      <c r="J43" s="315" t="s">
        <v>926</v>
      </c>
      <c r="K43" s="316">
        <f t="shared" si="17"/>
        <v>0.5</v>
      </c>
      <c r="L43" s="317">
        <f t="shared" si="18"/>
        <v>257.565</v>
      </c>
      <c r="M43" s="318">
        <f t="shared" si="19"/>
        <v>92.435000000000002</v>
      </c>
      <c r="N43" s="316">
        <v>700</v>
      </c>
      <c r="O43" s="319" t="s">
        <v>613</v>
      </c>
      <c r="P43" s="312">
        <v>45203</v>
      </c>
      <c r="Q43" s="142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3"/>
      <c r="AG43" s="144"/>
      <c r="AH43" s="142"/>
      <c r="AI43" s="142"/>
      <c r="AJ43" s="143"/>
      <c r="AK43" s="143"/>
      <c r="AL43" s="143"/>
    </row>
    <row r="44" spans="1:38" ht="12.75" customHeight="1">
      <c r="A44" s="222">
        <v>7</v>
      </c>
      <c r="B44" s="245">
        <v>45203</v>
      </c>
      <c r="C44" s="246"/>
      <c r="D44" s="246" t="s">
        <v>927</v>
      </c>
      <c r="E44" s="222" t="s">
        <v>604</v>
      </c>
      <c r="F44" s="222">
        <v>22875</v>
      </c>
      <c r="G44" s="222">
        <v>22600</v>
      </c>
      <c r="H44" s="223">
        <v>23085</v>
      </c>
      <c r="I44" s="223" t="s">
        <v>928</v>
      </c>
      <c r="J44" s="242" t="s">
        <v>940</v>
      </c>
      <c r="K44" s="243">
        <f t="shared" si="17"/>
        <v>210</v>
      </c>
      <c r="L44" s="104">
        <f t="shared" si="18"/>
        <v>277.02</v>
      </c>
      <c r="M44" s="244">
        <f t="shared" si="19"/>
        <v>8122.98</v>
      </c>
      <c r="N44" s="243">
        <v>40</v>
      </c>
      <c r="O44" s="103" t="s">
        <v>595</v>
      </c>
      <c r="P44" s="245">
        <v>45205</v>
      </c>
      <c r="Q44" s="142"/>
      <c r="R44" s="55" t="s">
        <v>606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3"/>
      <c r="AG44" s="144"/>
      <c r="AH44" s="142"/>
      <c r="AI44" s="142"/>
      <c r="AJ44" s="143"/>
      <c r="AK44" s="143"/>
      <c r="AL44" s="143"/>
    </row>
    <row r="45" spans="1:38" ht="12.75" customHeight="1">
      <c r="A45" s="222">
        <v>8</v>
      </c>
      <c r="B45" s="245">
        <v>45204</v>
      </c>
      <c r="C45" s="246"/>
      <c r="D45" s="246" t="s">
        <v>931</v>
      </c>
      <c r="E45" s="222" t="s">
        <v>604</v>
      </c>
      <c r="F45" s="222">
        <v>2503</v>
      </c>
      <c r="G45" s="222">
        <v>2470</v>
      </c>
      <c r="H45" s="223">
        <v>2525</v>
      </c>
      <c r="I45" s="223" t="s">
        <v>932</v>
      </c>
      <c r="J45" s="242" t="s">
        <v>962</v>
      </c>
      <c r="K45" s="243">
        <f t="shared" ref="K45" si="20">H45-F45</f>
        <v>22</v>
      </c>
      <c r="L45" s="104">
        <f t="shared" ref="L45" si="21">(H45*N45)*0.03%</f>
        <v>227.24999999999997</v>
      </c>
      <c r="M45" s="244">
        <f t="shared" ref="M45" si="22">(K45*N45)-L45</f>
        <v>6372.75</v>
      </c>
      <c r="N45" s="243">
        <v>300</v>
      </c>
      <c r="O45" s="103" t="s">
        <v>595</v>
      </c>
      <c r="P45" s="245">
        <v>45209</v>
      </c>
      <c r="Q45" s="142"/>
      <c r="R45" s="55" t="s">
        <v>594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3"/>
      <c r="AG45" s="144"/>
      <c r="AH45" s="142"/>
      <c r="AI45" s="142"/>
      <c r="AJ45" s="143"/>
      <c r="AK45" s="143"/>
      <c r="AL45" s="143"/>
    </row>
    <row r="46" spans="1:38" ht="12.75" customHeight="1">
      <c r="A46" s="311">
        <v>9</v>
      </c>
      <c r="B46" s="312">
        <v>45204</v>
      </c>
      <c r="C46" s="313"/>
      <c r="D46" s="313" t="s">
        <v>933</v>
      </c>
      <c r="E46" s="311" t="s">
        <v>893</v>
      </c>
      <c r="F46" s="311">
        <v>1006</v>
      </c>
      <c r="G46" s="311">
        <v>1022</v>
      </c>
      <c r="H46" s="314">
        <v>1005</v>
      </c>
      <c r="I46" s="314" t="s">
        <v>934</v>
      </c>
      <c r="J46" s="315" t="s">
        <v>809</v>
      </c>
      <c r="K46" s="316">
        <f>F46-H46</f>
        <v>1</v>
      </c>
      <c r="L46" s="317">
        <f t="shared" ref="L46" si="23">(H46*N46)*0.03%</f>
        <v>188.43749999999997</v>
      </c>
      <c r="M46" s="318">
        <f t="shared" ref="M46" si="24">(K46*N46)-L46</f>
        <v>436.5625</v>
      </c>
      <c r="N46" s="316">
        <v>625</v>
      </c>
      <c r="O46" s="319" t="s">
        <v>613</v>
      </c>
      <c r="P46" s="312">
        <v>45205</v>
      </c>
      <c r="Q46" s="142"/>
      <c r="R46" s="55" t="s">
        <v>594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3"/>
      <c r="AG46" s="144"/>
      <c r="AH46" s="142"/>
      <c r="AI46" s="142"/>
      <c r="AJ46" s="143"/>
      <c r="AK46" s="143"/>
      <c r="AL46" s="143"/>
    </row>
    <row r="47" spans="1:38" ht="12.75" customHeight="1">
      <c r="A47" s="320">
        <v>10</v>
      </c>
      <c r="B47" s="321">
        <v>45204</v>
      </c>
      <c r="C47" s="322"/>
      <c r="D47" s="322" t="s">
        <v>935</v>
      </c>
      <c r="E47" s="320" t="s">
        <v>604</v>
      </c>
      <c r="F47" s="320">
        <v>1099</v>
      </c>
      <c r="G47" s="320">
        <v>1085</v>
      </c>
      <c r="H47" s="323">
        <v>1087</v>
      </c>
      <c r="I47" s="323" t="s">
        <v>936</v>
      </c>
      <c r="J47" s="324" t="s">
        <v>937</v>
      </c>
      <c r="K47" s="325">
        <f t="shared" ref="K47:K48" si="25">H47-F47</f>
        <v>-12</v>
      </c>
      <c r="L47" s="326">
        <f t="shared" ref="L47:L48" si="26">(H47*N47)*0.03%</f>
        <v>228.26999999999998</v>
      </c>
      <c r="M47" s="327">
        <f t="shared" ref="M47:M48" si="27">(K47*N47)-L47</f>
        <v>-8628.27</v>
      </c>
      <c r="N47" s="325">
        <v>700</v>
      </c>
      <c r="O47" s="328" t="s">
        <v>605</v>
      </c>
      <c r="P47" s="321">
        <v>45204</v>
      </c>
      <c r="Q47" s="142"/>
      <c r="R47" s="55" t="s">
        <v>606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3"/>
      <c r="AG47" s="144"/>
      <c r="AH47" s="142"/>
      <c r="AI47" s="142"/>
      <c r="AJ47" s="143"/>
      <c r="AK47" s="143"/>
      <c r="AL47" s="143"/>
    </row>
    <row r="48" spans="1:38" ht="12.75" customHeight="1">
      <c r="A48" s="311">
        <v>11</v>
      </c>
      <c r="B48" s="312">
        <v>45205</v>
      </c>
      <c r="C48" s="313"/>
      <c r="D48" s="313" t="s">
        <v>943</v>
      </c>
      <c r="E48" s="311" t="s">
        <v>604</v>
      </c>
      <c r="F48" s="311">
        <v>1161</v>
      </c>
      <c r="G48" s="311">
        <v>1148</v>
      </c>
      <c r="H48" s="314">
        <v>1161</v>
      </c>
      <c r="I48" s="314" t="s">
        <v>944</v>
      </c>
      <c r="J48" s="315" t="s">
        <v>969</v>
      </c>
      <c r="K48" s="316">
        <f t="shared" si="25"/>
        <v>0</v>
      </c>
      <c r="L48" s="317">
        <f t="shared" si="26"/>
        <v>296.05499999999995</v>
      </c>
      <c r="M48" s="318">
        <f t="shared" si="27"/>
        <v>-296.05499999999995</v>
      </c>
      <c r="N48" s="316">
        <v>850</v>
      </c>
      <c r="O48" s="319" t="s">
        <v>613</v>
      </c>
      <c r="P48" s="312">
        <v>45208</v>
      </c>
      <c r="Q48" s="142"/>
      <c r="R48" s="55" t="s">
        <v>606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3"/>
      <c r="AG48" s="144"/>
      <c r="AH48" s="142"/>
      <c r="AI48" s="142"/>
      <c r="AJ48" s="143"/>
      <c r="AK48" s="143"/>
      <c r="AL48" s="143"/>
    </row>
    <row r="49" spans="1:38" ht="12.75" customHeight="1">
      <c r="A49" s="222">
        <v>12</v>
      </c>
      <c r="B49" s="245">
        <v>45205</v>
      </c>
      <c r="C49" s="246"/>
      <c r="D49" s="246" t="s">
        <v>907</v>
      </c>
      <c r="E49" s="222" t="s">
        <v>604</v>
      </c>
      <c r="F49" s="222">
        <v>1230</v>
      </c>
      <c r="G49" s="222">
        <v>1215</v>
      </c>
      <c r="H49" s="223">
        <v>1245</v>
      </c>
      <c r="I49" s="223" t="s">
        <v>945</v>
      </c>
      <c r="J49" s="242" t="s">
        <v>947</v>
      </c>
      <c r="K49" s="243">
        <f t="shared" ref="K49" si="28">H49-F49</f>
        <v>15</v>
      </c>
      <c r="L49" s="104">
        <f t="shared" ref="L49" si="29">(H49*N49)*0.03%</f>
        <v>261.45</v>
      </c>
      <c r="M49" s="244">
        <f t="shared" ref="M49" si="30">(K49*N49)-L49</f>
        <v>10238.549999999999</v>
      </c>
      <c r="N49" s="243">
        <v>700</v>
      </c>
      <c r="O49" s="103" t="s">
        <v>595</v>
      </c>
      <c r="P49" s="245">
        <v>45208</v>
      </c>
      <c r="Q49" s="142"/>
      <c r="R49" s="55" t="s">
        <v>594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3"/>
      <c r="AG49" s="144"/>
      <c r="AH49" s="142"/>
      <c r="AI49" s="142"/>
      <c r="AJ49" s="143"/>
      <c r="AK49" s="143"/>
      <c r="AL49" s="143"/>
    </row>
    <row r="50" spans="1:38" ht="12.75" customHeight="1">
      <c r="A50" s="222">
        <v>13</v>
      </c>
      <c r="B50" s="245">
        <v>45208</v>
      </c>
      <c r="C50" s="246"/>
      <c r="D50" s="246" t="s">
        <v>953</v>
      </c>
      <c r="E50" s="222" t="s">
        <v>604</v>
      </c>
      <c r="F50" s="222">
        <v>419</v>
      </c>
      <c r="G50" s="222">
        <v>410</v>
      </c>
      <c r="H50" s="223">
        <v>427.5</v>
      </c>
      <c r="I50" s="223" t="s">
        <v>954</v>
      </c>
      <c r="J50" s="242" t="s">
        <v>968</v>
      </c>
      <c r="K50" s="243">
        <f t="shared" ref="K50" si="31">H50-F50</f>
        <v>8.5</v>
      </c>
      <c r="L50" s="104">
        <f t="shared" ref="L50:L51" si="32">(H50*N50)*0.03%</f>
        <v>160.3125</v>
      </c>
      <c r="M50" s="244">
        <f t="shared" ref="M50:M51" si="33">(K50*N50)-L50</f>
        <v>10464.6875</v>
      </c>
      <c r="N50" s="243">
        <v>1250</v>
      </c>
      <c r="O50" s="103" t="s">
        <v>595</v>
      </c>
      <c r="P50" s="245">
        <v>45209</v>
      </c>
      <c r="Q50" s="142"/>
      <c r="R50" s="55" t="s">
        <v>606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3"/>
      <c r="AG50" s="144"/>
      <c r="AH50" s="142"/>
      <c r="AI50" s="142"/>
      <c r="AJ50" s="143"/>
      <c r="AK50" s="143"/>
      <c r="AL50" s="143"/>
    </row>
    <row r="51" spans="1:38" ht="12.75" customHeight="1">
      <c r="A51" s="311">
        <v>14</v>
      </c>
      <c r="B51" s="312">
        <v>45209</v>
      </c>
      <c r="C51" s="313"/>
      <c r="D51" s="313" t="s">
        <v>960</v>
      </c>
      <c r="E51" s="311" t="s">
        <v>893</v>
      </c>
      <c r="F51" s="311">
        <v>2250</v>
      </c>
      <c r="G51" s="311">
        <v>2272</v>
      </c>
      <c r="H51" s="314">
        <v>2252</v>
      </c>
      <c r="I51" s="314" t="s">
        <v>961</v>
      </c>
      <c r="J51" s="315" t="s">
        <v>967</v>
      </c>
      <c r="K51" s="316">
        <f>F51-H51</f>
        <v>-2</v>
      </c>
      <c r="L51" s="317">
        <f t="shared" si="32"/>
        <v>337.79999999999995</v>
      </c>
      <c r="M51" s="318">
        <f t="shared" si="33"/>
        <v>-1337.8</v>
      </c>
      <c r="N51" s="316">
        <v>500</v>
      </c>
      <c r="O51" s="319" t="s">
        <v>613</v>
      </c>
      <c r="P51" s="312">
        <v>45209</v>
      </c>
      <c r="Q51" s="142"/>
      <c r="R51" s="55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3"/>
      <c r="AG51" s="144"/>
      <c r="AH51" s="142"/>
      <c r="AI51" s="142"/>
      <c r="AJ51" s="143"/>
      <c r="AK51" s="143"/>
      <c r="AL51" s="143"/>
    </row>
    <row r="52" spans="1:38" ht="12.75" customHeight="1">
      <c r="A52" s="222">
        <v>15</v>
      </c>
      <c r="B52" s="245">
        <v>45209</v>
      </c>
      <c r="C52" s="246"/>
      <c r="D52" s="246" t="s">
        <v>927</v>
      </c>
      <c r="E52" s="222" t="s">
        <v>604</v>
      </c>
      <c r="F52" s="222">
        <v>22820</v>
      </c>
      <c r="G52" s="222">
        <v>22550</v>
      </c>
      <c r="H52" s="223">
        <v>23050</v>
      </c>
      <c r="I52" s="223" t="s">
        <v>964</v>
      </c>
      <c r="J52" s="242" t="s">
        <v>972</v>
      </c>
      <c r="K52" s="243">
        <f t="shared" ref="K52" si="34">H52-F52</f>
        <v>230</v>
      </c>
      <c r="L52" s="104">
        <f t="shared" ref="L52" si="35">(H52*N52)*0.03%</f>
        <v>276.59999999999997</v>
      </c>
      <c r="M52" s="244">
        <f t="shared" ref="M52" si="36">(K52*N52)-L52</f>
        <v>8923.4</v>
      </c>
      <c r="N52" s="243">
        <v>40</v>
      </c>
      <c r="O52" s="103" t="s">
        <v>595</v>
      </c>
      <c r="P52" s="245">
        <v>45210</v>
      </c>
      <c r="Q52" s="142"/>
      <c r="R52" s="55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3"/>
      <c r="AG52" s="144"/>
      <c r="AH52" s="142"/>
      <c r="AI52" s="142"/>
      <c r="AJ52" s="143"/>
      <c r="AK52" s="143"/>
      <c r="AL52" s="143"/>
    </row>
    <row r="53" spans="1:38" ht="12.75" customHeight="1">
      <c r="A53" s="222">
        <v>16</v>
      </c>
      <c r="B53" s="245">
        <v>45210</v>
      </c>
      <c r="C53" s="246"/>
      <c r="D53" s="246" t="s">
        <v>973</v>
      </c>
      <c r="E53" s="222" t="s">
        <v>604</v>
      </c>
      <c r="F53" s="222">
        <v>230.5</v>
      </c>
      <c r="G53" s="222">
        <v>226.5</v>
      </c>
      <c r="H53" s="223">
        <v>234.75</v>
      </c>
      <c r="I53" s="223" t="s">
        <v>974</v>
      </c>
      <c r="J53" s="242" t="s">
        <v>975</v>
      </c>
      <c r="K53" s="243">
        <f t="shared" ref="K53" si="37">H53-F53</f>
        <v>4.25</v>
      </c>
      <c r="L53" s="104">
        <f t="shared" ref="L53" si="38">(H53*N53)*0.03%</f>
        <v>204.23249999999999</v>
      </c>
      <c r="M53" s="244">
        <f t="shared" ref="M53" si="39">(K53*N53)-L53</f>
        <v>12120.7675</v>
      </c>
      <c r="N53" s="243">
        <v>2900</v>
      </c>
      <c r="O53" s="103" t="s">
        <v>595</v>
      </c>
      <c r="P53" s="245">
        <v>45210</v>
      </c>
      <c r="Q53" s="142"/>
      <c r="R53" s="55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3"/>
      <c r="AG53" s="144"/>
      <c r="AH53" s="142"/>
      <c r="AI53" s="142"/>
      <c r="AJ53" s="143"/>
      <c r="AK53" s="143"/>
      <c r="AL53" s="143"/>
    </row>
    <row r="54" spans="1:38" ht="12.75" customHeight="1">
      <c r="A54" s="222">
        <v>17</v>
      </c>
      <c r="B54" s="245">
        <v>45210</v>
      </c>
      <c r="C54" s="246"/>
      <c r="D54" s="246" t="s">
        <v>980</v>
      </c>
      <c r="E54" s="222" t="s">
        <v>604</v>
      </c>
      <c r="F54" s="222">
        <v>485</v>
      </c>
      <c r="G54" s="222">
        <v>475</v>
      </c>
      <c r="H54" s="223">
        <v>495.5</v>
      </c>
      <c r="I54" s="223" t="s">
        <v>981</v>
      </c>
      <c r="J54" s="242" t="s">
        <v>1002</v>
      </c>
      <c r="K54" s="243">
        <f t="shared" ref="K54" si="40">H54-F54</f>
        <v>10.5</v>
      </c>
      <c r="L54" s="104">
        <f t="shared" ref="L54" si="41">(H54*N54)*0.03%</f>
        <v>148.64999999999998</v>
      </c>
      <c r="M54" s="244">
        <f t="shared" ref="M54" si="42">(K54*N54)-L54</f>
        <v>10351.35</v>
      </c>
      <c r="N54" s="243">
        <v>1000</v>
      </c>
      <c r="O54" s="103" t="s">
        <v>595</v>
      </c>
      <c r="P54" s="245">
        <v>45215</v>
      </c>
      <c r="Q54" s="142"/>
      <c r="R54" s="55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3"/>
      <c r="AG54" s="144"/>
      <c r="AH54" s="142"/>
      <c r="AI54" s="142"/>
      <c r="AJ54" s="143"/>
      <c r="AK54" s="143"/>
      <c r="AL54" s="143"/>
    </row>
    <row r="55" spans="1:38" ht="12.75" customHeight="1">
      <c r="A55" s="320">
        <v>18</v>
      </c>
      <c r="B55" s="321">
        <v>45211</v>
      </c>
      <c r="C55" s="322"/>
      <c r="D55" s="322" t="s">
        <v>982</v>
      </c>
      <c r="E55" s="320" t="s">
        <v>604</v>
      </c>
      <c r="F55" s="320">
        <v>8092.5</v>
      </c>
      <c r="G55" s="320">
        <v>8010</v>
      </c>
      <c r="H55" s="323">
        <v>8010</v>
      </c>
      <c r="I55" s="323" t="s">
        <v>983</v>
      </c>
      <c r="J55" s="324" t="s">
        <v>988</v>
      </c>
      <c r="K55" s="325">
        <f t="shared" ref="K55" si="43">H55-F55</f>
        <v>-82.5</v>
      </c>
      <c r="L55" s="326">
        <f t="shared" ref="L55" si="44">(H55*N55)*0.03%</f>
        <v>300.375</v>
      </c>
      <c r="M55" s="327">
        <f t="shared" ref="M55" si="45">(K55*N55)-L55</f>
        <v>-10612.875</v>
      </c>
      <c r="N55" s="325">
        <v>125</v>
      </c>
      <c r="O55" s="328" t="s">
        <v>605</v>
      </c>
      <c r="P55" s="321">
        <v>45212</v>
      </c>
      <c r="Q55" s="142"/>
      <c r="R55" s="55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3"/>
      <c r="AG55" s="144"/>
      <c r="AH55" s="142"/>
      <c r="AI55" s="142"/>
      <c r="AJ55" s="143"/>
      <c r="AK55" s="143"/>
      <c r="AL55" s="143"/>
    </row>
    <row r="56" spans="1:38" ht="12.75" customHeight="1">
      <c r="A56" s="320">
        <v>19</v>
      </c>
      <c r="B56" s="321">
        <v>45211</v>
      </c>
      <c r="C56" s="322"/>
      <c r="D56" s="322" t="s">
        <v>984</v>
      </c>
      <c r="E56" s="320" t="s">
        <v>604</v>
      </c>
      <c r="F56" s="320">
        <v>1591</v>
      </c>
      <c r="G56" s="320">
        <v>1565</v>
      </c>
      <c r="H56" s="323">
        <v>1569</v>
      </c>
      <c r="I56" s="323" t="s">
        <v>985</v>
      </c>
      <c r="J56" s="324" t="s">
        <v>999</v>
      </c>
      <c r="K56" s="325">
        <f t="shared" ref="K56" si="46">H56-F56</f>
        <v>-22</v>
      </c>
      <c r="L56" s="326">
        <f t="shared" ref="L56" si="47">(H56*N56)*0.03%</f>
        <v>188.27999999999997</v>
      </c>
      <c r="M56" s="327">
        <f t="shared" ref="M56" si="48">(K56*N56)-L56</f>
        <v>-8988.2800000000007</v>
      </c>
      <c r="N56" s="325">
        <v>400</v>
      </c>
      <c r="O56" s="328" t="s">
        <v>605</v>
      </c>
      <c r="P56" s="321">
        <v>45215</v>
      </c>
      <c r="Q56" s="142"/>
      <c r="R56" s="55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3"/>
      <c r="AG56" s="144"/>
      <c r="AH56" s="142"/>
      <c r="AI56" s="142"/>
      <c r="AJ56" s="143"/>
      <c r="AK56" s="143"/>
      <c r="AL56" s="143"/>
    </row>
    <row r="57" spans="1:38" ht="12.75" customHeight="1">
      <c r="A57" s="222">
        <v>20</v>
      </c>
      <c r="B57" s="245">
        <v>45212</v>
      </c>
      <c r="C57" s="246"/>
      <c r="D57" s="246" t="s">
        <v>991</v>
      </c>
      <c r="E57" s="222" t="s">
        <v>604</v>
      </c>
      <c r="F57" s="222">
        <v>400</v>
      </c>
      <c r="G57" s="222">
        <v>394</v>
      </c>
      <c r="H57" s="223">
        <v>408.5</v>
      </c>
      <c r="I57" s="223" t="s">
        <v>992</v>
      </c>
      <c r="J57" s="242" t="s">
        <v>968</v>
      </c>
      <c r="K57" s="243">
        <f t="shared" ref="K57" si="49">H57-F57</f>
        <v>8.5</v>
      </c>
      <c r="L57" s="104">
        <f t="shared" ref="L57" si="50">(H57*N57)*0.03%</f>
        <v>208.33499999999998</v>
      </c>
      <c r="M57" s="244">
        <f t="shared" ref="M57" si="51">(K57*N57)-L57</f>
        <v>14241.665000000001</v>
      </c>
      <c r="N57" s="243">
        <v>1700</v>
      </c>
      <c r="O57" s="103" t="s">
        <v>595</v>
      </c>
      <c r="P57" s="245">
        <v>45215</v>
      </c>
      <c r="Q57" s="142"/>
      <c r="R57" s="55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3"/>
      <c r="AG57" s="144"/>
      <c r="AH57" s="142"/>
      <c r="AI57" s="142"/>
      <c r="AJ57" s="143"/>
      <c r="AK57" s="143"/>
      <c r="AL57" s="143"/>
    </row>
    <row r="58" spans="1:38" ht="12.75" customHeight="1">
      <c r="A58" s="99">
        <v>21</v>
      </c>
      <c r="B58" s="344">
        <v>45215</v>
      </c>
      <c r="C58" s="145"/>
      <c r="D58" s="145" t="s">
        <v>991</v>
      </c>
      <c r="E58" s="99" t="s">
        <v>604</v>
      </c>
      <c r="F58" s="99" t="s">
        <v>1000</v>
      </c>
      <c r="G58" s="99">
        <v>390</v>
      </c>
      <c r="H58" s="101"/>
      <c r="I58" s="101" t="s">
        <v>992</v>
      </c>
      <c r="J58" s="224" t="s">
        <v>593</v>
      </c>
      <c r="K58" s="99"/>
      <c r="L58" s="102"/>
      <c r="M58" s="345"/>
      <c r="N58" s="99"/>
      <c r="O58" s="101"/>
      <c r="P58" s="100"/>
      <c r="Q58" s="142"/>
      <c r="R58" s="55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3"/>
      <c r="AG58" s="144"/>
      <c r="AH58" s="142"/>
      <c r="AI58" s="142"/>
      <c r="AJ58" s="143"/>
      <c r="AK58" s="143"/>
      <c r="AL58" s="143"/>
    </row>
    <row r="59" spans="1:38" ht="12.75" customHeight="1">
      <c r="A59" s="222">
        <v>22</v>
      </c>
      <c r="B59" s="245">
        <v>45215</v>
      </c>
      <c r="C59" s="246"/>
      <c r="D59" s="246" t="s">
        <v>1005</v>
      </c>
      <c r="E59" s="222" t="s">
        <v>604</v>
      </c>
      <c r="F59" s="222">
        <v>958</v>
      </c>
      <c r="G59" s="222">
        <v>942</v>
      </c>
      <c r="H59" s="223">
        <v>971</v>
      </c>
      <c r="I59" s="223" t="s">
        <v>1006</v>
      </c>
      <c r="J59" s="242" t="s">
        <v>977</v>
      </c>
      <c r="K59" s="243">
        <f t="shared" ref="K59:K60" si="52">H59-F59</f>
        <v>13</v>
      </c>
      <c r="L59" s="104">
        <f t="shared" ref="L59:L60" si="53">(H59*N59)*0.03%</f>
        <v>189.34499999999997</v>
      </c>
      <c r="M59" s="244">
        <f t="shared" ref="M59:M60" si="54">(K59*N59)-L59</f>
        <v>8260.6550000000007</v>
      </c>
      <c r="N59" s="243">
        <v>650</v>
      </c>
      <c r="O59" s="103" t="s">
        <v>595</v>
      </c>
      <c r="P59" s="245">
        <v>45216</v>
      </c>
      <c r="Q59" s="142"/>
      <c r="R59" s="55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3"/>
      <c r="AG59" s="144"/>
      <c r="AH59" s="142"/>
      <c r="AI59" s="142"/>
      <c r="AJ59" s="143"/>
      <c r="AK59" s="143"/>
      <c r="AL59" s="143"/>
    </row>
    <row r="60" spans="1:38" ht="12.75" customHeight="1">
      <c r="A60" s="320">
        <v>23</v>
      </c>
      <c r="B60" s="321">
        <v>45217</v>
      </c>
      <c r="C60" s="322"/>
      <c r="D60" s="322" t="s">
        <v>1033</v>
      </c>
      <c r="E60" s="320" t="s">
        <v>604</v>
      </c>
      <c r="F60" s="320">
        <v>708</v>
      </c>
      <c r="G60" s="320">
        <v>696</v>
      </c>
      <c r="H60" s="323">
        <v>696</v>
      </c>
      <c r="I60" s="323" t="s">
        <v>1034</v>
      </c>
      <c r="J60" s="324" t="s">
        <v>937</v>
      </c>
      <c r="K60" s="325">
        <f t="shared" si="52"/>
        <v>-12</v>
      </c>
      <c r="L60" s="326">
        <f t="shared" si="53"/>
        <v>182.7</v>
      </c>
      <c r="M60" s="327">
        <f t="shared" si="54"/>
        <v>-10682.7</v>
      </c>
      <c r="N60" s="325">
        <v>875</v>
      </c>
      <c r="O60" s="328" t="s">
        <v>605</v>
      </c>
      <c r="P60" s="321">
        <v>45218</v>
      </c>
      <c r="Q60" s="142"/>
      <c r="R60" s="55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3"/>
      <c r="AG60" s="144"/>
      <c r="AH60" s="142"/>
      <c r="AI60" s="142"/>
      <c r="AJ60" s="143"/>
      <c r="AK60" s="143"/>
      <c r="AL60" s="143"/>
    </row>
    <row r="61" spans="1:38" ht="12.75" customHeight="1">
      <c r="A61" s="320">
        <v>24</v>
      </c>
      <c r="B61" s="321">
        <v>45217</v>
      </c>
      <c r="C61" s="322"/>
      <c r="D61" s="322" t="s">
        <v>1035</v>
      </c>
      <c r="E61" s="320" t="s">
        <v>604</v>
      </c>
      <c r="F61" s="320">
        <v>254.25</v>
      </c>
      <c r="G61" s="320">
        <v>250.75</v>
      </c>
      <c r="H61" s="371">
        <v>251.25</v>
      </c>
      <c r="I61" s="323" t="s">
        <v>1036</v>
      </c>
      <c r="J61" s="324" t="s">
        <v>1064</v>
      </c>
      <c r="K61" s="325">
        <f t="shared" ref="K61:K62" si="55">H61-F61</f>
        <v>-3</v>
      </c>
      <c r="L61" s="326">
        <f t="shared" ref="L61:L62" si="56">(H61*N61)*0.03%</f>
        <v>254.39062499999997</v>
      </c>
      <c r="M61" s="327">
        <f t="shared" ref="M61:M62" si="57">(K61*N61)-L61</f>
        <v>-10379.390625</v>
      </c>
      <c r="N61" s="325">
        <v>3375</v>
      </c>
      <c r="O61" s="328" t="s">
        <v>605</v>
      </c>
      <c r="P61" s="321">
        <v>45218</v>
      </c>
      <c r="Q61" s="142"/>
      <c r="R61" s="55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3"/>
      <c r="AG61" s="144"/>
      <c r="AH61" s="142"/>
      <c r="AI61" s="142"/>
      <c r="AJ61" s="143"/>
      <c r="AK61" s="143"/>
      <c r="AL61" s="143"/>
    </row>
    <row r="62" spans="1:38" ht="12.75" customHeight="1">
      <c r="A62" s="222">
        <v>25</v>
      </c>
      <c r="B62" s="245">
        <v>45218</v>
      </c>
      <c r="C62" s="246"/>
      <c r="D62" s="246" t="s">
        <v>927</v>
      </c>
      <c r="E62" s="222" t="s">
        <v>604</v>
      </c>
      <c r="F62" s="222">
        <v>22325</v>
      </c>
      <c r="G62" s="372">
        <v>22050</v>
      </c>
      <c r="H62" s="372">
        <v>22560</v>
      </c>
      <c r="I62" s="373" t="s">
        <v>1065</v>
      </c>
      <c r="J62" s="242" t="s">
        <v>814</v>
      </c>
      <c r="K62" s="243">
        <f t="shared" si="55"/>
        <v>235</v>
      </c>
      <c r="L62" s="104">
        <f t="shared" si="56"/>
        <v>270.71999999999997</v>
      </c>
      <c r="M62" s="244">
        <f t="shared" si="57"/>
        <v>9129.2800000000007</v>
      </c>
      <c r="N62" s="243">
        <v>40</v>
      </c>
      <c r="O62" s="103" t="s">
        <v>595</v>
      </c>
      <c r="P62" s="245">
        <v>45218</v>
      </c>
      <c r="Q62" s="142"/>
      <c r="R62" s="55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3"/>
      <c r="AG62" s="144"/>
      <c r="AH62" s="142"/>
      <c r="AI62" s="142"/>
      <c r="AJ62" s="143"/>
      <c r="AK62" s="143"/>
      <c r="AL62" s="143"/>
    </row>
    <row r="63" spans="1:38" ht="12.75" customHeight="1">
      <c r="A63" s="222">
        <v>26</v>
      </c>
      <c r="B63" s="245">
        <v>45218</v>
      </c>
      <c r="C63" s="246"/>
      <c r="D63" s="246" t="s">
        <v>1076</v>
      </c>
      <c r="E63" s="222" t="s">
        <v>604</v>
      </c>
      <c r="F63" s="222">
        <v>4085</v>
      </c>
      <c r="G63" s="372">
        <v>4045</v>
      </c>
      <c r="H63" s="372">
        <v>4132</v>
      </c>
      <c r="I63" s="373" t="s">
        <v>1077</v>
      </c>
      <c r="J63" s="242" t="s">
        <v>1078</v>
      </c>
      <c r="K63" s="243">
        <f t="shared" ref="K63" si="58">H63-F63</f>
        <v>47</v>
      </c>
      <c r="L63" s="104">
        <f t="shared" ref="L63" si="59">(H63*N63)*0.03%</f>
        <v>309.89999999999998</v>
      </c>
      <c r="M63" s="244">
        <f t="shared" ref="M63" si="60">(K63*N63)-L63</f>
        <v>11440.1</v>
      </c>
      <c r="N63" s="243">
        <v>250</v>
      </c>
      <c r="O63" s="103" t="s">
        <v>595</v>
      </c>
      <c r="P63" s="245">
        <v>45218</v>
      </c>
      <c r="Q63" s="142"/>
      <c r="R63" s="55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3"/>
      <c r="AG63" s="144"/>
      <c r="AH63" s="142"/>
      <c r="AI63" s="142"/>
      <c r="AJ63" s="143"/>
      <c r="AK63" s="143"/>
      <c r="AL63" s="143"/>
    </row>
    <row r="64" spans="1:38" ht="12.75" customHeight="1">
      <c r="A64" s="99"/>
      <c r="B64" s="344"/>
      <c r="C64" s="145"/>
      <c r="D64" s="145"/>
      <c r="E64" s="99"/>
      <c r="F64" s="99"/>
      <c r="G64" s="369"/>
      <c r="H64" s="301"/>
      <c r="I64" s="370"/>
      <c r="J64" s="224"/>
      <c r="K64" s="99"/>
      <c r="L64" s="102"/>
      <c r="M64" s="345"/>
      <c r="N64" s="99"/>
      <c r="O64" s="101"/>
      <c r="P64" s="100"/>
      <c r="Q64" s="142"/>
      <c r="R64" s="55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3"/>
      <c r="AG64" s="144"/>
      <c r="AH64" s="142"/>
      <c r="AI64" s="142"/>
      <c r="AJ64" s="143"/>
      <c r="AK64" s="143"/>
      <c r="AL64" s="143"/>
    </row>
    <row r="65" spans="1:38" ht="12.75" customHeight="1">
      <c r="A65" s="99"/>
      <c r="B65" s="344"/>
      <c r="C65" s="145"/>
      <c r="D65" s="145"/>
      <c r="E65" s="99"/>
      <c r="F65" s="99"/>
      <c r="G65" s="369"/>
      <c r="H65" s="301"/>
      <c r="I65" s="370"/>
      <c r="J65" s="224"/>
      <c r="K65" s="99"/>
      <c r="L65" s="102"/>
      <c r="M65" s="345"/>
      <c r="N65" s="99"/>
      <c r="O65" s="101"/>
      <c r="P65" s="100"/>
      <c r="Q65" s="142"/>
      <c r="R65" s="55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3"/>
      <c r="AG65" s="144"/>
      <c r="AH65" s="142"/>
      <c r="AI65" s="142"/>
      <c r="AJ65" s="143"/>
      <c r="AK65" s="143"/>
      <c r="AL65" s="143"/>
    </row>
    <row r="67" spans="1:38" ht="12.75" customHeight="1">
      <c r="A67" s="143"/>
      <c r="B67" s="146"/>
      <c r="C67" s="142"/>
      <c r="D67" s="142"/>
      <c r="E67" s="143"/>
      <c r="F67" s="143"/>
      <c r="G67" s="143"/>
      <c r="H67" s="147"/>
      <c r="I67" s="147"/>
      <c r="J67" s="147"/>
      <c r="K67" s="142"/>
      <c r="L67" s="143"/>
      <c r="M67" s="143"/>
      <c r="N67" s="143"/>
      <c r="O67" s="147"/>
      <c r="P67" s="147"/>
      <c r="Q67" s="142"/>
      <c r="R67" s="55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3"/>
      <c r="AG67" s="144"/>
      <c r="AH67" s="142"/>
      <c r="AI67" s="142"/>
      <c r="AJ67" s="143"/>
      <c r="AK67" s="143"/>
      <c r="AL67" s="143"/>
    </row>
    <row r="68" spans="1:38" ht="13.8">
      <c r="A68" s="148" t="s">
        <v>611</v>
      </c>
      <c r="B68" s="148"/>
      <c r="C68" s="148"/>
      <c r="D68" s="148"/>
      <c r="E68" s="149"/>
      <c r="F68" s="110"/>
      <c r="G68" s="110"/>
      <c r="H68" s="110"/>
      <c r="I68" s="110"/>
      <c r="J68" s="1"/>
      <c r="K68" s="6"/>
      <c r="L68" s="6"/>
      <c r="M68" s="6"/>
      <c r="N68" s="1"/>
      <c r="O68" s="1"/>
      <c r="P68" s="37"/>
      <c r="Q68" s="37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37"/>
      <c r="AH68" s="37"/>
      <c r="AI68" s="37"/>
      <c r="AJ68" s="37"/>
      <c r="AK68" s="37"/>
      <c r="AL68" s="37"/>
    </row>
    <row r="69" spans="1:38" ht="39.6">
      <c r="A69" s="96" t="s">
        <v>16</v>
      </c>
      <c r="B69" s="96" t="s">
        <v>567</v>
      </c>
      <c r="C69" s="96"/>
      <c r="D69" s="97" t="s">
        <v>579</v>
      </c>
      <c r="E69" s="96" t="s">
        <v>580</v>
      </c>
      <c r="F69" s="96" t="s">
        <v>581</v>
      </c>
      <c r="G69" s="96" t="s">
        <v>602</v>
      </c>
      <c r="H69" s="96" t="s">
        <v>583</v>
      </c>
      <c r="I69" s="96" t="s">
        <v>584</v>
      </c>
      <c r="J69" s="95" t="s">
        <v>585</v>
      </c>
      <c r="K69" s="95" t="s">
        <v>612</v>
      </c>
      <c r="L69" s="98" t="s">
        <v>587</v>
      </c>
      <c r="M69" s="141" t="s">
        <v>609</v>
      </c>
      <c r="N69" s="96" t="s">
        <v>610</v>
      </c>
      <c r="O69" s="96" t="s">
        <v>589</v>
      </c>
      <c r="P69" s="97" t="s">
        <v>590</v>
      </c>
      <c r="Q69" s="37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37"/>
      <c r="AH69" s="37"/>
      <c r="AI69" s="37"/>
      <c r="AJ69" s="37"/>
      <c r="AK69" s="37"/>
      <c r="AL69" s="37"/>
    </row>
    <row r="70" spans="1:38" ht="15" customHeight="1">
      <c r="A70" s="413">
        <v>1</v>
      </c>
      <c r="B70" s="398">
        <v>45198</v>
      </c>
      <c r="C70" s="262"/>
      <c r="D70" s="262" t="s">
        <v>900</v>
      </c>
      <c r="E70" s="228" t="s">
        <v>893</v>
      </c>
      <c r="F70" s="228">
        <v>51</v>
      </c>
      <c r="G70" s="228"/>
      <c r="H70" s="221">
        <v>46</v>
      </c>
      <c r="I70" s="221"/>
      <c r="J70" s="415" t="s">
        <v>880</v>
      </c>
      <c r="K70" s="228">
        <f>F70-H70</f>
        <v>5</v>
      </c>
      <c r="L70" s="253">
        <v>50</v>
      </c>
      <c r="M70" s="401">
        <v>900</v>
      </c>
      <c r="N70" s="228">
        <v>50</v>
      </c>
      <c r="O70" s="406" t="s">
        <v>595</v>
      </c>
      <c r="P70" s="398">
        <v>45202</v>
      </c>
      <c r="Q70" s="143"/>
      <c r="R70" s="55" t="s">
        <v>594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ht="15" customHeight="1">
      <c r="A71" s="414"/>
      <c r="B71" s="399"/>
      <c r="C71" s="262"/>
      <c r="D71" s="262" t="s">
        <v>901</v>
      </c>
      <c r="E71" s="228" t="s">
        <v>893</v>
      </c>
      <c r="F71" s="228">
        <v>47</v>
      </c>
      <c r="G71" s="228"/>
      <c r="H71" s="221">
        <v>32</v>
      </c>
      <c r="I71" s="221"/>
      <c r="J71" s="416"/>
      <c r="K71" s="228">
        <f>F71-H71</f>
        <v>15</v>
      </c>
      <c r="L71" s="253">
        <v>50</v>
      </c>
      <c r="M71" s="402"/>
      <c r="N71" s="228">
        <v>50</v>
      </c>
      <c r="O71" s="407"/>
      <c r="P71" s="399"/>
      <c r="Q71" s="143"/>
      <c r="R71" s="55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</row>
    <row r="72" spans="1:38" ht="15" customHeight="1">
      <c r="A72" s="413">
        <v>2</v>
      </c>
      <c r="B72" s="398">
        <v>45198</v>
      </c>
      <c r="C72" s="262"/>
      <c r="D72" s="262" t="s">
        <v>899</v>
      </c>
      <c r="E72" s="228" t="s">
        <v>604</v>
      </c>
      <c r="F72" s="228">
        <v>175</v>
      </c>
      <c r="G72" s="228"/>
      <c r="H72" s="221">
        <v>325</v>
      </c>
      <c r="I72" s="221"/>
      <c r="J72" s="415" t="s">
        <v>810</v>
      </c>
      <c r="K72" s="228">
        <f t="shared" ref="K72:K77" si="61">H72-F72</f>
        <v>150</v>
      </c>
      <c r="L72" s="253">
        <v>50</v>
      </c>
      <c r="M72" s="401">
        <v>800</v>
      </c>
      <c r="N72" s="228">
        <v>15</v>
      </c>
      <c r="O72" s="406" t="s">
        <v>595</v>
      </c>
      <c r="P72" s="398">
        <v>45202</v>
      </c>
      <c r="Q72" s="143"/>
      <c r="R72" s="55" t="s">
        <v>606</v>
      </c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</row>
    <row r="73" spans="1:38" ht="15" customHeight="1">
      <c r="A73" s="414"/>
      <c r="B73" s="399"/>
      <c r="C73" s="262"/>
      <c r="D73" s="262" t="s">
        <v>902</v>
      </c>
      <c r="E73" s="228" t="s">
        <v>893</v>
      </c>
      <c r="F73" s="228">
        <v>115</v>
      </c>
      <c r="G73" s="228"/>
      <c r="H73" s="221">
        <v>205</v>
      </c>
      <c r="I73" s="221"/>
      <c r="J73" s="416"/>
      <c r="K73" s="228">
        <f>F73-H73</f>
        <v>-90</v>
      </c>
      <c r="L73" s="253">
        <v>50</v>
      </c>
      <c r="M73" s="402"/>
      <c r="N73" s="228">
        <v>15</v>
      </c>
      <c r="O73" s="407" t="s">
        <v>595</v>
      </c>
      <c r="P73" s="399"/>
      <c r="Q73" s="143"/>
      <c r="R73" s="55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</row>
    <row r="74" spans="1:38" ht="15" customHeight="1">
      <c r="A74" s="392">
        <v>3</v>
      </c>
      <c r="B74" s="394">
        <v>45198</v>
      </c>
      <c r="C74" s="263"/>
      <c r="D74" s="263" t="s">
        <v>903</v>
      </c>
      <c r="E74" s="239" t="s">
        <v>893</v>
      </c>
      <c r="F74" s="239">
        <v>64</v>
      </c>
      <c r="G74" s="239"/>
      <c r="H74" s="240">
        <v>10</v>
      </c>
      <c r="I74" s="240"/>
      <c r="J74" s="396" t="s">
        <v>946</v>
      </c>
      <c r="K74" s="239">
        <f>F74-H74</f>
        <v>54</v>
      </c>
      <c r="L74" s="241">
        <v>50</v>
      </c>
      <c r="M74" s="403">
        <v>-120</v>
      </c>
      <c r="N74" s="239">
        <v>40</v>
      </c>
      <c r="O74" s="408" t="s">
        <v>605</v>
      </c>
      <c r="P74" s="394">
        <v>45202</v>
      </c>
      <c r="Q74" s="143"/>
      <c r="R74" s="55" t="s">
        <v>594</v>
      </c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ht="15" customHeight="1">
      <c r="A75" s="411"/>
      <c r="B75" s="400"/>
      <c r="C75" s="263"/>
      <c r="D75" s="263" t="s">
        <v>904</v>
      </c>
      <c r="E75" s="239" t="s">
        <v>893</v>
      </c>
      <c r="F75" s="239">
        <v>45.5</v>
      </c>
      <c r="G75" s="239"/>
      <c r="H75" s="240">
        <v>100</v>
      </c>
      <c r="I75" s="240"/>
      <c r="J75" s="412"/>
      <c r="K75" s="239">
        <f>F75-H75</f>
        <v>-54.5</v>
      </c>
      <c r="L75" s="241">
        <v>50</v>
      </c>
      <c r="M75" s="404"/>
      <c r="N75" s="239">
        <v>40</v>
      </c>
      <c r="O75" s="409"/>
      <c r="P75" s="400"/>
      <c r="Q75" s="143"/>
      <c r="R75" s="55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</row>
    <row r="76" spans="1:38" ht="15" customHeight="1">
      <c r="A76" s="392">
        <v>4</v>
      </c>
      <c r="B76" s="394">
        <v>45202</v>
      </c>
      <c r="C76" s="263"/>
      <c r="D76" s="263" t="s">
        <v>898</v>
      </c>
      <c r="E76" s="239" t="s">
        <v>604</v>
      </c>
      <c r="F76" s="239">
        <v>24</v>
      </c>
      <c r="G76" s="239"/>
      <c r="H76" s="240">
        <v>35</v>
      </c>
      <c r="I76" s="240"/>
      <c r="J76" s="396" t="s">
        <v>914</v>
      </c>
      <c r="K76" s="239">
        <f t="shared" si="61"/>
        <v>11</v>
      </c>
      <c r="L76" s="241">
        <v>50</v>
      </c>
      <c r="M76" s="403">
        <v>-380</v>
      </c>
      <c r="N76" s="239">
        <v>40</v>
      </c>
      <c r="O76" s="408" t="s">
        <v>605</v>
      </c>
      <c r="P76" s="394">
        <v>45202</v>
      </c>
      <c r="Q76" s="143"/>
      <c r="R76" s="55" t="s">
        <v>606</v>
      </c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</row>
    <row r="77" spans="1:38" ht="15" customHeight="1">
      <c r="A77" s="393"/>
      <c r="B77" s="395"/>
      <c r="C77" s="334"/>
      <c r="D77" s="334" t="s">
        <v>904</v>
      </c>
      <c r="E77" s="309" t="s">
        <v>604</v>
      </c>
      <c r="F77" s="309">
        <v>33</v>
      </c>
      <c r="G77" s="309"/>
      <c r="H77" s="310">
        <v>15</v>
      </c>
      <c r="I77" s="310"/>
      <c r="J77" s="397"/>
      <c r="K77" s="309">
        <f t="shared" si="61"/>
        <v>-18</v>
      </c>
      <c r="L77" s="335">
        <v>50</v>
      </c>
      <c r="M77" s="405"/>
      <c r="N77" s="309">
        <v>40</v>
      </c>
      <c r="O77" s="410" t="s">
        <v>605</v>
      </c>
      <c r="P77" s="395"/>
      <c r="Q77" s="143"/>
      <c r="R77" s="55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</row>
    <row r="78" spans="1:38" ht="15" customHeight="1">
      <c r="A78" s="413">
        <v>5</v>
      </c>
      <c r="B78" s="398">
        <v>45204</v>
      </c>
      <c r="C78" s="262"/>
      <c r="D78" s="262" t="s">
        <v>929</v>
      </c>
      <c r="E78" s="228" t="s">
        <v>604</v>
      </c>
      <c r="F78" s="228">
        <v>292.5</v>
      </c>
      <c r="G78" s="228"/>
      <c r="H78" s="221">
        <v>435</v>
      </c>
      <c r="I78" s="221"/>
      <c r="J78" s="415" t="s">
        <v>810</v>
      </c>
      <c r="K78" s="228">
        <f t="shared" ref="K78" si="62">H78-F78</f>
        <v>142.5</v>
      </c>
      <c r="L78" s="253">
        <v>50</v>
      </c>
      <c r="M78" s="401">
        <v>800</v>
      </c>
      <c r="N78" s="228">
        <v>15</v>
      </c>
      <c r="O78" s="406" t="s">
        <v>595</v>
      </c>
      <c r="P78" s="398">
        <v>45208</v>
      </c>
      <c r="Q78" s="143"/>
      <c r="R78" s="55" t="s">
        <v>606</v>
      </c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</row>
    <row r="79" spans="1:38" ht="15" customHeight="1">
      <c r="A79" s="414"/>
      <c r="B79" s="399"/>
      <c r="C79" s="262"/>
      <c r="D79" s="262" t="s">
        <v>930</v>
      </c>
      <c r="E79" s="228" t="s">
        <v>893</v>
      </c>
      <c r="F79" s="228">
        <v>107.5</v>
      </c>
      <c r="G79" s="228"/>
      <c r="H79" s="221">
        <v>190</v>
      </c>
      <c r="I79" s="221"/>
      <c r="J79" s="416"/>
      <c r="K79" s="228">
        <f t="shared" ref="K79" si="63">F79-H79</f>
        <v>-82.5</v>
      </c>
      <c r="L79" s="253">
        <v>50</v>
      </c>
      <c r="M79" s="402"/>
      <c r="N79" s="228">
        <v>15</v>
      </c>
      <c r="O79" s="407" t="s">
        <v>595</v>
      </c>
      <c r="P79" s="399"/>
      <c r="Q79" s="143"/>
      <c r="R79" s="55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</row>
    <row r="80" spans="1:38" ht="15" customHeight="1">
      <c r="A80" s="413">
        <v>6</v>
      </c>
      <c r="B80" s="398">
        <v>45205</v>
      </c>
      <c r="C80" s="262"/>
      <c r="D80" s="262" t="s">
        <v>941</v>
      </c>
      <c r="E80" s="228" t="s">
        <v>604</v>
      </c>
      <c r="F80" s="228">
        <v>80</v>
      </c>
      <c r="G80" s="228"/>
      <c r="H80" s="221">
        <v>105</v>
      </c>
      <c r="I80" s="221"/>
      <c r="J80" s="415" t="s">
        <v>948</v>
      </c>
      <c r="K80" s="228">
        <f t="shared" ref="K80" si="64">H80-F80</f>
        <v>25</v>
      </c>
      <c r="L80" s="253">
        <v>50</v>
      </c>
      <c r="M80" s="401">
        <v>600</v>
      </c>
      <c r="N80" s="228">
        <v>40</v>
      </c>
      <c r="O80" s="406" t="s">
        <v>595</v>
      </c>
      <c r="P80" s="398">
        <v>45208</v>
      </c>
      <c r="Q80" s="143"/>
      <c r="R80" s="55" t="s">
        <v>594</v>
      </c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</row>
    <row r="81" spans="1:38" ht="15" customHeight="1">
      <c r="A81" s="414"/>
      <c r="B81" s="399"/>
      <c r="C81" s="262"/>
      <c r="D81" s="262" t="s">
        <v>942</v>
      </c>
      <c r="E81" s="228" t="s">
        <v>893</v>
      </c>
      <c r="F81" s="228">
        <v>45</v>
      </c>
      <c r="G81" s="228"/>
      <c r="H81" s="221">
        <v>52.5</v>
      </c>
      <c r="I81" s="221"/>
      <c r="J81" s="416"/>
      <c r="K81" s="228">
        <f t="shared" ref="K81" si="65">F81-H81</f>
        <v>-7.5</v>
      </c>
      <c r="L81" s="253">
        <v>50</v>
      </c>
      <c r="M81" s="402"/>
      <c r="N81" s="228">
        <v>40</v>
      </c>
      <c r="O81" s="407" t="s">
        <v>595</v>
      </c>
      <c r="P81" s="399"/>
      <c r="Q81" s="143"/>
      <c r="R81" s="55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</row>
    <row r="82" spans="1:38" ht="15" customHeight="1">
      <c r="A82" s="413">
        <v>7</v>
      </c>
      <c r="B82" s="398">
        <v>45208</v>
      </c>
      <c r="C82" s="262"/>
      <c r="D82" s="262" t="s">
        <v>949</v>
      </c>
      <c r="E82" s="228" t="s">
        <v>604</v>
      </c>
      <c r="F82" s="228">
        <v>94</v>
      </c>
      <c r="G82" s="228"/>
      <c r="H82" s="221">
        <v>151</v>
      </c>
      <c r="I82" s="221"/>
      <c r="J82" s="415" t="s">
        <v>915</v>
      </c>
      <c r="K82" s="228">
        <f t="shared" ref="K82" si="66">H82-F82</f>
        <v>57</v>
      </c>
      <c r="L82" s="253">
        <v>50</v>
      </c>
      <c r="M82" s="401">
        <v>1225</v>
      </c>
      <c r="N82" s="228">
        <v>50</v>
      </c>
      <c r="O82" s="406" t="s">
        <v>595</v>
      </c>
      <c r="P82" s="398">
        <v>45209</v>
      </c>
      <c r="Q82" s="143"/>
      <c r="R82" s="55" t="s">
        <v>594</v>
      </c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</row>
    <row r="83" spans="1:38" ht="15" customHeight="1">
      <c r="A83" s="414"/>
      <c r="B83" s="399"/>
      <c r="C83" s="262"/>
      <c r="D83" s="262" t="s">
        <v>950</v>
      </c>
      <c r="E83" s="228" t="s">
        <v>893</v>
      </c>
      <c r="F83" s="228">
        <v>52</v>
      </c>
      <c r="G83" s="228"/>
      <c r="H83" s="221">
        <v>82.5</v>
      </c>
      <c r="I83" s="221"/>
      <c r="J83" s="416"/>
      <c r="K83" s="228">
        <f t="shared" ref="K83" si="67">F83-H83</f>
        <v>-30.5</v>
      </c>
      <c r="L83" s="253">
        <v>50</v>
      </c>
      <c r="M83" s="402"/>
      <c r="N83" s="228">
        <v>50</v>
      </c>
      <c r="O83" s="407" t="s">
        <v>595</v>
      </c>
      <c r="P83" s="399"/>
      <c r="Q83" s="143"/>
      <c r="R83" s="55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</row>
    <row r="84" spans="1:38" ht="15" customHeight="1">
      <c r="A84" s="343">
        <v>8</v>
      </c>
      <c r="B84" s="342">
        <v>45208</v>
      </c>
      <c r="C84" s="262"/>
      <c r="D84" s="262" t="s">
        <v>951</v>
      </c>
      <c r="E84" s="228" t="s">
        <v>604</v>
      </c>
      <c r="F84" s="228">
        <v>22</v>
      </c>
      <c r="G84" s="228">
        <v>0</v>
      </c>
      <c r="H84" s="221">
        <v>47.5</v>
      </c>
      <c r="I84" s="221" t="s">
        <v>952</v>
      </c>
      <c r="J84" s="242" t="s">
        <v>959</v>
      </c>
      <c r="K84" s="243">
        <f t="shared" ref="K84" si="68">H84-F84</f>
        <v>25.5</v>
      </c>
      <c r="L84" s="253">
        <v>50</v>
      </c>
      <c r="M84" s="244">
        <f t="shared" ref="M84" si="69">(K84*N84)-L84</f>
        <v>970</v>
      </c>
      <c r="N84" s="243">
        <v>40</v>
      </c>
      <c r="O84" s="103" t="s">
        <v>595</v>
      </c>
      <c r="P84" s="245">
        <v>45209</v>
      </c>
      <c r="Q84" s="143"/>
      <c r="R84" s="55" t="s">
        <v>606</v>
      </c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</row>
    <row r="85" spans="1:38" ht="15" customHeight="1">
      <c r="A85" s="392">
        <v>9</v>
      </c>
      <c r="B85" s="394">
        <v>45209</v>
      </c>
      <c r="C85" s="263"/>
      <c r="D85" s="263" t="s">
        <v>941</v>
      </c>
      <c r="E85" s="239" t="s">
        <v>604</v>
      </c>
      <c r="F85" s="239">
        <v>18</v>
      </c>
      <c r="G85" s="239"/>
      <c r="H85" s="240">
        <v>0</v>
      </c>
      <c r="I85" s="240"/>
      <c r="J85" s="417" t="s">
        <v>971</v>
      </c>
      <c r="K85" s="325">
        <f t="shared" ref="K85" si="70">H85-F85</f>
        <v>-18</v>
      </c>
      <c r="L85" s="241">
        <v>25</v>
      </c>
      <c r="M85" s="419">
        <v>-370</v>
      </c>
      <c r="N85" s="325">
        <v>40</v>
      </c>
      <c r="O85" s="421" t="s">
        <v>605</v>
      </c>
      <c r="P85" s="423">
        <v>45209</v>
      </c>
      <c r="Q85" s="143"/>
      <c r="R85" s="55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</row>
    <row r="86" spans="1:38" ht="15" customHeight="1">
      <c r="A86" s="411"/>
      <c r="B86" s="400"/>
      <c r="C86" s="263"/>
      <c r="D86" s="263" t="s">
        <v>963</v>
      </c>
      <c r="E86" s="239" t="s">
        <v>893</v>
      </c>
      <c r="F86" s="346" t="s">
        <v>970</v>
      </c>
      <c r="G86" s="239"/>
      <c r="H86" s="240">
        <v>0</v>
      </c>
      <c r="I86" s="240"/>
      <c r="J86" s="418"/>
      <c r="K86" s="347">
        <f>F86-H86</f>
        <v>10</v>
      </c>
      <c r="L86" s="241">
        <v>25</v>
      </c>
      <c r="M86" s="420"/>
      <c r="N86" s="325">
        <v>40</v>
      </c>
      <c r="O86" s="422"/>
      <c r="P86" s="424"/>
      <c r="Q86" s="143"/>
      <c r="R86" s="55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</row>
    <row r="87" spans="1:38" ht="15" customHeight="1">
      <c r="A87" s="413">
        <v>10</v>
      </c>
      <c r="B87" s="398">
        <v>45209</v>
      </c>
      <c r="C87" s="262"/>
      <c r="D87" s="262" t="s">
        <v>965</v>
      </c>
      <c r="E87" s="228" t="s">
        <v>893</v>
      </c>
      <c r="F87" s="348" t="s">
        <v>976</v>
      </c>
      <c r="G87" s="228"/>
      <c r="H87" s="221">
        <v>118</v>
      </c>
      <c r="I87" s="221"/>
      <c r="J87" s="429" t="s">
        <v>977</v>
      </c>
      <c r="K87" s="349">
        <f>F87-H87</f>
        <v>-40</v>
      </c>
      <c r="L87" s="253">
        <v>50</v>
      </c>
      <c r="M87" s="427">
        <v>550</v>
      </c>
      <c r="N87" s="243">
        <v>50</v>
      </c>
      <c r="O87" s="431" t="s">
        <v>595</v>
      </c>
      <c r="P87" s="425">
        <v>45210</v>
      </c>
      <c r="Q87" s="143"/>
      <c r="R87" s="55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</row>
    <row r="88" spans="1:38" ht="15" customHeight="1">
      <c r="A88" s="414"/>
      <c r="B88" s="399"/>
      <c r="C88" s="262"/>
      <c r="D88" s="262" t="s">
        <v>966</v>
      </c>
      <c r="E88" s="228" t="s">
        <v>893</v>
      </c>
      <c r="F88" s="228">
        <v>73</v>
      </c>
      <c r="G88" s="228"/>
      <c r="H88" s="221">
        <v>20</v>
      </c>
      <c r="I88" s="221"/>
      <c r="J88" s="430"/>
      <c r="K88" s="243">
        <f>F88-H88</f>
        <v>53</v>
      </c>
      <c r="L88" s="253">
        <v>50</v>
      </c>
      <c r="M88" s="428"/>
      <c r="N88" s="243">
        <v>50</v>
      </c>
      <c r="O88" s="432"/>
      <c r="P88" s="426"/>
      <c r="Q88" s="143"/>
      <c r="R88" s="55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</row>
    <row r="89" spans="1:38" ht="15" customHeight="1">
      <c r="A89" s="350">
        <v>11</v>
      </c>
      <c r="B89" s="351">
        <v>45210</v>
      </c>
      <c r="C89" s="263"/>
      <c r="D89" s="263" t="s">
        <v>978</v>
      </c>
      <c r="E89" s="239" t="s">
        <v>604</v>
      </c>
      <c r="F89" s="239">
        <v>89</v>
      </c>
      <c r="G89" s="239">
        <v>65</v>
      </c>
      <c r="H89" s="240">
        <v>71</v>
      </c>
      <c r="I89" s="240" t="s">
        <v>979</v>
      </c>
      <c r="J89" s="324" t="s">
        <v>986</v>
      </c>
      <c r="K89" s="325">
        <f t="shared" ref="K89" si="71">H89-F89</f>
        <v>-18</v>
      </c>
      <c r="L89" s="241">
        <v>50</v>
      </c>
      <c r="M89" s="327">
        <f t="shared" ref="M89" si="72">(K89*N89)-L89</f>
        <v>-770</v>
      </c>
      <c r="N89" s="325">
        <v>40</v>
      </c>
      <c r="O89" s="328" t="s">
        <v>605</v>
      </c>
      <c r="P89" s="321">
        <v>45210</v>
      </c>
      <c r="Q89" s="143"/>
      <c r="R89" s="55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</row>
    <row r="90" spans="1:38" ht="15" customHeight="1">
      <c r="A90" s="413">
        <v>12</v>
      </c>
      <c r="B90" s="398">
        <v>45212</v>
      </c>
      <c r="C90" s="262"/>
      <c r="D90" s="262" t="s">
        <v>993</v>
      </c>
      <c r="E90" s="228" t="s">
        <v>604</v>
      </c>
      <c r="F90" s="228">
        <v>11.75</v>
      </c>
      <c r="G90" s="228"/>
      <c r="H90" s="221">
        <v>17</v>
      </c>
      <c r="I90" s="221"/>
      <c r="J90" s="433" t="s">
        <v>1001</v>
      </c>
      <c r="K90" s="436">
        <v>1.25</v>
      </c>
      <c r="L90" s="253">
        <v>50</v>
      </c>
      <c r="M90" s="427">
        <v>1681.25</v>
      </c>
      <c r="N90" s="243">
        <v>1425</v>
      </c>
      <c r="O90" s="434" t="s">
        <v>595</v>
      </c>
      <c r="P90" s="435">
        <v>45215</v>
      </c>
      <c r="Q90" s="143"/>
      <c r="R90" s="55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</row>
    <row r="91" spans="1:38" ht="15" customHeight="1">
      <c r="A91" s="414"/>
      <c r="B91" s="399"/>
      <c r="C91" s="262"/>
      <c r="D91" s="262" t="s">
        <v>994</v>
      </c>
      <c r="E91" s="228" t="s">
        <v>893</v>
      </c>
      <c r="F91" s="228">
        <v>8</v>
      </c>
      <c r="G91" s="228"/>
      <c r="H91" s="221">
        <v>12</v>
      </c>
      <c r="I91" s="221"/>
      <c r="J91" s="430"/>
      <c r="K91" s="437"/>
      <c r="L91" s="253">
        <v>50</v>
      </c>
      <c r="M91" s="428"/>
      <c r="N91" s="243">
        <v>1425</v>
      </c>
      <c r="O91" s="432"/>
      <c r="P91" s="426"/>
      <c r="Q91" s="143"/>
      <c r="R91" s="55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</row>
    <row r="92" spans="1:38" ht="15" customHeight="1">
      <c r="A92" s="343">
        <v>13</v>
      </c>
      <c r="B92" s="368">
        <v>45217</v>
      </c>
      <c r="C92" s="262"/>
      <c r="D92" s="262" t="s">
        <v>1030</v>
      </c>
      <c r="E92" s="228" t="s">
        <v>604</v>
      </c>
      <c r="F92" s="228">
        <v>62.5</v>
      </c>
      <c r="G92" s="228">
        <v>0</v>
      </c>
      <c r="H92" s="221">
        <v>120</v>
      </c>
      <c r="I92" s="221" t="s">
        <v>1031</v>
      </c>
      <c r="J92" s="242" t="s">
        <v>1032</v>
      </c>
      <c r="K92" s="243">
        <f t="shared" ref="K92:K93" si="73">H92-F92</f>
        <v>57.5</v>
      </c>
      <c r="L92" s="253">
        <v>50</v>
      </c>
      <c r="M92" s="244">
        <f t="shared" ref="M92:M93" si="74">(K92*N92)-L92</f>
        <v>812.5</v>
      </c>
      <c r="N92" s="243">
        <v>15</v>
      </c>
      <c r="O92" s="103" t="s">
        <v>595</v>
      </c>
      <c r="P92" s="245">
        <v>45217</v>
      </c>
      <c r="Q92" s="143"/>
      <c r="R92" s="55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</row>
    <row r="93" spans="1:38" ht="15" customHeight="1">
      <c r="A93" s="350">
        <v>14</v>
      </c>
      <c r="B93" s="351">
        <v>45217</v>
      </c>
      <c r="C93" s="263"/>
      <c r="D93" s="263" t="s">
        <v>1037</v>
      </c>
      <c r="E93" s="239" t="s">
        <v>604</v>
      </c>
      <c r="F93" s="239">
        <v>60</v>
      </c>
      <c r="G93" s="239">
        <v>0</v>
      </c>
      <c r="H93" s="240">
        <v>25</v>
      </c>
      <c r="I93" s="240" t="s">
        <v>1038</v>
      </c>
      <c r="J93" s="324" t="s">
        <v>1039</v>
      </c>
      <c r="K93" s="325">
        <f t="shared" si="73"/>
        <v>-35</v>
      </c>
      <c r="L93" s="241">
        <v>50</v>
      </c>
      <c r="M93" s="327">
        <f t="shared" si="74"/>
        <v>-575</v>
      </c>
      <c r="N93" s="325">
        <v>15</v>
      </c>
      <c r="O93" s="328" t="s">
        <v>605</v>
      </c>
      <c r="P93" s="321">
        <v>45217</v>
      </c>
      <c r="Q93" s="143"/>
      <c r="R93" s="55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</row>
    <row r="94" spans="1:38" ht="15" customHeight="1">
      <c r="A94" s="438">
        <v>15</v>
      </c>
      <c r="B94" s="439">
        <v>45218</v>
      </c>
      <c r="C94" s="440"/>
      <c r="D94" s="440" t="s">
        <v>1070</v>
      </c>
      <c r="E94" s="441" t="s">
        <v>604</v>
      </c>
      <c r="F94" s="441">
        <v>19</v>
      </c>
      <c r="G94" s="441">
        <v>0</v>
      </c>
      <c r="H94" s="442">
        <v>20</v>
      </c>
      <c r="I94" s="442" t="s">
        <v>1071</v>
      </c>
      <c r="J94" s="315" t="s">
        <v>809</v>
      </c>
      <c r="K94" s="316">
        <f t="shared" ref="K94" si="75">H94-F94</f>
        <v>1</v>
      </c>
      <c r="L94" s="443">
        <v>50</v>
      </c>
      <c r="M94" s="318">
        <f t="shared" ref="M94" si="76">(K94*N94)-L94</f>
        <v>0</v>
      </c>
      <c r="N94" s="316">
        <v>50</v>
      </c>
      <c r="O94" s="319" t="s">
        <v>613</v>
      </c>
      <c r="P94" s="312">
        <v>45218</v>
      </c>
      <c r="Q94" s="143"/>
      <c r="R94" s="55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</row>
    <row r="95" spans="1:38" ht="15" customHeight="1">
      <c r="A95" s="386">
        <v>16</v>
      </c>
      <c r="B95" s="388">
        <v>45218</v>
      </c>
      <c r="C95" s="337"/>
      <c r="D95" s="337" t="s">
        <v>1072</v>
      </c>
      <c r="E95" s="225" t="s">
        <v>604</v>
      </c>
      <c r="F95" s="225" t="s">
        <v>1074</v>
      </c>
      <c r="G95" s="225"/>
      <c r="H95" s="227"/>
      <c r="I95" s="227"/>
      <c r="J95" s="390" t="s">
        <v>593</v>
      </c>
      <c r="K95" s="225"/>
      <c r="L95" s="338"/>
      <c r="M95" s="339"/>
      <c r="N95" s="225"/>
      <c r="O95" s="227"/>
      <c r="P95" s="336"/>
      <c r="Q95" s="143"/>
      <c r="R95" s="55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</row>
    <row r="96" spans="1:38" ht="15" customHeight="1">
      <c r="A96" s="387"/>
      <c r="B96" s="389"/>
      <c r="C96" s="337"/>
      <c r="D96" s="337" t="s">
        <v>1073</v>
      </c>
      <c r="E96" s="225" t="s">
        <v>893</v>
      </c>
      <c r="F96" s="225" t="s">
        <v>1075</v>
      </c>
      <c r="G96" s="225"/>
      <c r="H96" s="227"/>
      <c r="I96" s="227"/>
      <c r="J96" s="391"/>
      <c r="K96" s="225"/>
      <c r="L96" s="338"/>
      <c r="M96" s="339"/>
      <c r="N96" s="225"/>
      <c r="O96" s="227"/>
      <c r="P96" s="336"/>
      <c r="Q96" s="143"/>
      <c r="R96" s="55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</row>
    <row r="97" spans="1:38" ht="15" customHeight="1">
      <c r="A97" s="341"/>
      <c r="B97" s="336"/>
      <c r="C97" s="337"/>
      <c r="D97" s="337"/>
      <c r="E97" s="225"/>
      <c r="F97" s="225"/>
      <c r="G97" s="225"/>
      <c r="H97" s="227"/>
      <c r="I97" s="227"/>
      <c r="J97" s="227"/>
      <c r="K97" s="225"/>
      <c r="L97" s="338"/>
      <c r="M97" s="339"/>
      <c r="N97" s="225"/>
      <c r="O97" s="227"/>
      <c r="P97" s="336"/>
      <c r="Q97" s="143"/>
      <c r="R97" s="55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</row>
    <row r="98" spans="1:38" ht="15" customHeight="1">
      <c r="A98" s="225"/>
      <c r="B98" s="336"/>
      <c r="C98" s="337"/>
      <c r="D98" s="337"/>
      <c r="E98" s="225"/>
      <c r="F98" s="225"/>
      <c r="G98" s="225"/>
      <c r="H98" s="227"/>
      <c r="I98" s="227"/>
      <c r="J98" s="227"/>
      <c r="K98" s="225"/>
      <c r="L98" s="338"/>
      <c r="M98" s="339"/>
      <c r="N98" s="225"/>
      <c r="O98" s="227"/>
      <c r="P98" s="336"/>
      <c r="Q98" s="143"/>
      <c r="R98" s="55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</row>
    <row r="99" spans="1:38" ht="15" customHeight="1">
      <c r="A99" s="302"/>
      <c r="B99" s="303"/>
      <c r="C99" s="304"/>
      <c r="D99" s="304"/>
      <c r="E99" s="302"/>
      <c r="F99" s="302"/>
      <c r="G99" s="302"/>
      <c r="H99" s="305"/>
      <c r="I99" s="305"/>
      <c r="J99" s="305"/>
      <c r="K99" s="302"/>
      <c r="L99" s="306"/>
      <c r="M99" s="307"/>
      <c r="N99" s="302"/>
      <c r="O99" s="305"/>
      <c r="P99" s="308"/>
      <c r="Q99" s="143"/>
      <c r="R99" s="55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</row>
    <row r="100" spans="1:38" ht="38.25" customHeight="1">
      <c r="A100" s="94" t="s">
        <v>617</v>
      </c>
      <c r="B100" s="150"/>
      <c r="C100" s="150"/>
      <c r="D100" s="151"/>
      <c r="E100" s="131"/>
      <c r="F100" s="6"/>
      <c r="G100" s="6"/>
      <c r="H100" s="132"/>
      <c r="I100" s="152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"/>
      <c r="AI100" s="1"/>
      <c r="AJ100" s="6"/>
      <c r="AK100" s="1"/>
    </row>
    <row r="101" spans="1:38" ht="39.6">
      <c r="A101" s="95" t="s">
        <v>16</v>
      </c>
      <c r="B101" s="96" t="s">
        <v>567</v>
      </c>
      <c r="C101" s="96"/>
      <c r="D101" s="97" t="s">
        <v>579</v>
      </c>
      <c r="E101" s="96" t="s">
        <v>580</v>
      </c>
      <c r="F101" s="96" t="s">
        <v>581</v>
      </c>
      <c r="G101" s="96" t="s">
        <v>582</v>
      </c>
      <c r="H101" s="96" t="s">
        <v>583</v>
      </c>
      <c r="I101" s="96" t="s">
        <v>584</v>
      </c>
      <c r="J101" s="95" t="s">
        <v>585</v>
      </c>
      <c r="K101" s="135" t="s">
        <v>603</v>
      </c>
      <c r="L101" s="136" t="s">
        <v>587</v>
      </c>
      <c r="M101" s="98" t="s">
        <v>588</v>
      </c>
      <c r="N101" s="96" t="s">
        <v>589</v>
      </c>
      <c r="O101" s="97" t="s">
        <v>590</v>
      </c>
      <c r="P101" s="96" t="s">
        <v>591</v>
      </c>
      <c r="Q101" s="37"/>
      <c r="R101" s="6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ht="14.25" customHeight="1">
      <c r="A102" s="99">
        <v>1</v>
      </c>
      <c r="B102" s="100">
        <v>45169</v>
      </c>
      <c r="C102" s="145"/>
      <c r="D102" s="145" t="s">
        <v>874</v>
      </c>
      <c r="E102" s="99" t="s">
        <v>604</v>
      </c>
      <c r="F102" s="99" t="s">
        <v>876</v>
      </c>
      <c r="G102" s="99">
        <v>350</v>
      </c>
      <c r="H102" s="99"/>
      <c r="I102" s="99" t="s">
        <v>875</v>
      </c>
      <c r="J102" s="101" t="s">
        <v>593</v>
      </c>
      <c r="K102" s="101"/>
      <c r="L102" s="102"/>
      <c r="M102" s="264"/>
      <c r="N102" s="227"/>
      <c r="O102" s="234"/>
      <c r="P102" s="265"/>
      <c r="Q102" s="37"/>
      <c r="R102" s="37" t="s">
        <v>594</v>
      </c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</row>
    <row r="103" spans="1:38" ht="14.25" customHeight="1">
      <c r="A103" s="99">
        <v>2</v>
      </c>
      <c r="B103" s="100">
        <v>45173</v>
      </c>
      <c r="C103" s="145"/>
      <c r="D103" s="145" t="s">
        <v>168</v>
      </c>
      <c r="E103" s="99" t="s">
        <v>604</v>
      </c>
      <c r="F103" s="99" t="s">
        <v>877</v>
      </c>
      <c r="G103" s="99">
        <v>4790</v>
      </c>
      <c r="H103" s="99"/>
      <c r="I103" s="99" t="s">
        <v>878</v>
      </c>
      <c r="J103" s="101" t="s">
        <v>593</v>
      </c>
      <c r="K103" s="101"/>
      <c r="L103" s="102"/>
      <c r="M103" s="264"/>
      <c r="N103" s="227"/>
      <c r="O103" s="234"/>
      <c r="P103" s="265"/>
      <c r="Q103" s="37"/>
      <c r="R103" s="37" t="s">
        <v>594</v>
      </c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ht="14.25" customHeight="1">
      <c r="A104" s="99"/>
      <c r="B104" s="100"/>
      <c r="C104" s="145"/>
      <c r="D104" s="145"/>
      <c r="E104" s="99"/>
      <c r="F104" s="99"/>
      <c r="G104" s="99"/>
      <c r="H104" s="99"/>
      <c r="I104" s="99"/>
      <c r="J104" s="101"/>
      <c r="K104" s="101"/>
      <c r="L104" s="102"/>
      <c r="M104" s="264"/>
      <c r="N104" s="227"/>
      <c r="O104" s="234"/>
      <c r="P104" s="265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</row>
    <row r="105" spans="1:38" ht="12.75" customHeight="1">
      <c r="A105" s="99"/>
      <c r="B105" s="100"/>
      <c r="C105" s="145"/>
      <c r="D105" s="145"/>
      <c r="E105" s="99"/>
      <c r="F105" s="99"/>
      <c r="G105" s="99"/>
      <c r="H105" s="99"/>
      <c r="I105" s="99"/>
      <c r="J105" s="101"/>
      <c r="K105" s="101"/>
      <c r="L105" s="102"/>
      <c r="M105" s="153"/>
      <c r="N105" s="224"/>
      <c r="O105" s="224"/>
      <c r="P105" s="100"/>
      <c r="R105" s="6"/>
      <c r="S105" s="1"/>
      <c r="T105" s="1"/>
      <c r="U105" s="1"/>
      <c r="V105" s="1"/>
      <c r="W105" s="1"/>
      <c r="X105" s="1"/>
      <c r="Y105" s="1"/>
    </row>
    <row r="106" spans="1:38" ht="12.75" customHeight="1">
      <c r="A106" s="117" t="s">
        <v>596</v>
      </c>
      <c r="B106" s="117"/>
      <c r="C106" s="117"/>
      <c r="D106" s="117"/>
      <c r="E106" s="37"/>
      <c r="F106" s="124" t="s">
        <v>598</v>
      </c>
      <c r="G106" s="55"/>
      <c r="H106" s="55"/>
      <c r="I106" s="55"/>
      <c r="J106" s="6"/>
      <c r="K106" s="137"/>
      <c r="L106" s="138"/>
      <c r="M106" s="6"/>
      <c r="N106" s="107"/>
      <c r="O106" s="154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23" t="s">
        <v>597</v>
      </c>
      <c r="B107" s="117"/>
      <c r="C107" s="117"/>
      <c r="D107" s="117"/>
      <c r="E107" s="6"/>
      <c r="F107" s="124" t="s">
        <v>601</v>
      </c>
      <c r="G107" s="6"/>
      <c r="H107" s="6" t="s">
        <v>619</v>
      </c>
      <c r="I107" s="6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23"/>
      <c r="B108" s="117"/>
      <c r="C108" s="117"/>
      <c r="D108" s="117"/>
      <c r="E108" s="6"/>
      <c r="F108" s="124"/>
      <c r="G108" s="6"/>
      <c r="H108" s="6"/>
      <c r="I108" s="6"/>
      <c r="J108" s="1"/>
      <c r="K108" s="6"/>
      <c r="L108" s="6"/>
      <c r="M108" s="6"/>
      <c r="N108" s="1"/>
      <c r="O108" s="1"/>
      <c r="Q108" s="1"/>
      <c r="R108" s="55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23"/>
      <c r="B109" s="117"/>
      <c r="C109" s="117"/>
      <c r="D109" s="117"/>
      <c r="E109" s="6"/>
      <c r="F109" s="124"/>
      <c r="G109" s="55"/>
      <c r="H109" s="37"/>
      <c r="I109" s="55"/>
      <c r="J109" s="6"/>
      <c r="K109" s="137"/>
      <c r="L109" s="138"/>
      <c r="M109" s="6"/>
      <c r="N109" s="107"/>
      <c r="O109" s="139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23"/>
      <c r="B110" s="117"/>
      <c r="C110" s="117"/>
      <c r="D110" s="117"/>
      <c r="E110" s="6"/>
      <c r="F110" s="124"/>
      <c r="G110" s="55"/>
      <c r="H110" s="37"/>
      <c r="I110" s="55"/>
      <c r="J110" s="6"/>
      <c r="K110" s="137"/>
      <c r="L110" s="138"/>
      <c r="M110" s="6"/>
      <c r="N110" s="107"/>
      <c r="O110" s="139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23"/>
      <c r="B111" s="117"/>
      <c r="C111" s="117"/>
      <c r="D111" s="117"/>
      <c r="E111" s="6"/>
      <c r="F111" s="124"/>
      <c r="G111" s="55"/>
      <c r="H111" s="37"/>
      <c r="I111" s="55"/>
      <c r="J111" s="6"/>
      <c r="K111" s="137"/>
      <c r="L111" s="138"/>
      <c r="M111" s="6"/>
      <c r="N111" s="107"/>
      <c r="O111" s="139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23"/>
      <c r="B112" s="117"/>
      <c r="C112" s="117"/>
      <c r="D112" s="117"/>
      <c r="E112" s="6"/>
      <c r="F112" s="124"/>
      <c r="G112" s="55"/>
      <c r="H112" s="37"/>
      <c r="I112" s="55"/>
      <c r="J112" s="6"/>
      <c r="K112" s="137"/>
      <c r="L112" s="138"/>
      <c r="M112" s="6"/>
      <c r="N112" s="107"/>
      <c r="O112" s="139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23"/>
      <c r="B113" s="117"/>
      <c r="C113" s="117"/>
      <c r="D113" s="117"/>
      <c r="E113" s="6"/>
      <c r="F113" s="124"/>
      <c r="G113" s="55"/>
      <c r="H113" s="37"/>
      <c r="I113" s="55"/>
      <c r="J113" s="6"/>
      <c r="K113" s="137"/>
      <c r="L113" s="138"/>
      <c r="M113" s="6"/>
      <c r="N113" s="107"/>
      <c r="O113" s="139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23"/>
      <c r="B114" s="117"/>
      <c r="C114" s="117"/>
      <c r="D114" s="117"/>
      <c r="E114" s="6"/>
      <c r="F114" s="124"/>
      <c r="G114" s="55"/>
      <c r="H114" s="37"/>
      <c r="I114" s="55"/>
      <c r="J114" s="6"/>
      <c r="K114" s="137"/>
      <c r="L114" s="138"/>
      <c r="M114" s="6"/>
      <c r="N114" s="107"/>
      <c r="O114" s="139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55"/>
      <c r="B115" s="106"/>
      <c r="C115" s="106"/>
      <c r="D115" s="37"/>
      <c r="E115" s="55"/>
      <c r="F115" s="55"/>
      <c r="G115" s="55"/>
      <c r="H115" s="37"/>
      <c r="I115" s="55"/>
      <c r="J115" s="6"/>
      <c r="K115" s="137"/>
      <c r="L115" s="138"/>
      <c r="M115" s="6"/>
      <c r="N115" s="107"/>
      <c r="O115" s="139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38.25" customHeight="1">
      <c r="A116" s="37"/>
      <c r="B116" s="155" t="s">
        <v>620</v>
      </c>
      <c r="C116" s="155"/>
      <c r="D116" s="155"/>
      <c r="E116" s="155"/>
      <c r="F116" s="6"/>
      <c r="G116" s="6"/>
      <c r="H116" s="133"/>
      <c r="I116" s="6"/>
      <c r="J116" s="133"/>
      <c r="K116" s="134"/>
      <c r="L116" s="6"/>
      <c r="M116" s="6"/>
      <c r="N116" s="1"/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95" t="s">
        <v>16</v>
      </c>
      <c r="B117" s="96" t="s">
        <v>567</v>
      </c>
      <c r="C117" s="96"/>
      <c r="D117" s="97" t="s">
        <v>579</v>
      </c>
      <c r="E117" s="96" t="s">
        <v>580</v>
      </c>
      <c r="F117" s="96" t="s">
        <v>581</v>
      </c>
      <c r="G117" s="96" t="s">
        <v>621</v>
      </c>
      <c r="H117" s="96" t="s">
        <v>622</v>
      </c>
      <c r="I117" s="96" t="s">
        <v>584</v>
      </c>
      <c r="J117" s="156" t="s">
        <v>585</v>
      </c>
      <c r="K117" s="96" t="s">
        <v>586</v>
      </c>
      <c r="L117" s="96" t="s">
        <v>623</v>
      </c>
      <c r="M117" s="96" t="s">
        <v>589</v>
      </c>
      <c r="N117" s="97" t="s">
        <v>590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7">
        <v>1</v>
      </c>
      <c r="B118" s="158">
        <v>41579</v>
      </c>
      <c r="C118" s="158"/>
      <c r="D118" s="159" t="s">
        <v>624</v>
      </c>
      <c r="E118" s="160" t="s">
        <v>592</v>
      </c>
      <c r="F118" s="161">
        <v>82</v>
      </c>
      <c r="G118" s="160" t="s">
        <v>625</v>
      </c>
      <c r="H118" s="160">
        <v>100</v>
      </c>
      <c r="I118" s="162">
        <v>100</v>
      </c>
      <c r="J118" s="163" t="s">
        <v>626</v>
      </c>
      <c r="K118" s="164">
        <f t="shared" ref="K118:K170" si="77">H118-F118</f>
        <v>18</v>
      </c>
      <c r="L118" s="165">
        <f t="shared" ref="L118:L170" si="78">K118/F118</f>
        <v>0.21951219512195122</v>
      </c>
      <c r="M118" s="160" t="s">
        <v>595</v>
      </c>
      <c r="N118" s="166">
        <v>42657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7">
        <v>2</v>
      </c>
      <c r="B119" s="158">
        <v>41794</v>
      </c>
      <c r="C119" s="158"/>
      <c r="D119" s="159" t="s">
        <v>627</v>
      </c>
      <c r="E119" s="160" t="s">
        <v>604</v>
      </c>
      <c r="F119" s="161">
        <v>257</v>
      </c>
      <c r="G119" s="160" t="s">
        <v>625</v>
      </c>
      <c r="H119" s="160">
        <v>300</v>
      </c>
      <c r="I119" s="162">
        <v>300</v>
      </c>
      <c r="J119" s="163" t="s">
        <v>626</v>
      </c>
      <c r="K119" s="164">
        <f t="shared" si="77"/>
        <v>43</v>
      </c>
      <c r="L119" s="165">
        <f t="shared" si="78"/>
        <v>0.16731517509727625</v>
      </c>
      <c r="M119" s="160" t="s">
        <v>595</v>
      </c>
      <c r="N119" s="166">
        <v>41822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7">
        <v>3</v>
      </c>
      <c r="B120" s="158">
        <v>41828</v>
      </c>
      <c r="C120" s="158"/>
      <c r="D120" s="159" t="s">
        <v>628</v>
      </c>
      <c r="E120" s="160" t="s">
        <v>604</v>
      </c>
      <c r="F120" s="161">
        <v>393</v>
      </c>
      <c r="G120" s="160" t="s">
        <v>625</v>
      </c>
      <c r="H120" s="160">
        <v>468</v>
      </c>
      <c r="I120" s="162">
        <v>468</v>
      </c>
      <c r="J120" s="163" t="s">
        <v>626</v>
      </c>
      <c r="K120" s="164">
        <f t="shared" si="77"/>
        <v>75</v>
      </c>
      <c r="L120" s="165">
        <f t="shared" si="78"/>
        <v>0.19083969465648856</v>
      </c>
      <c r="M120" s="160" t="s">
        <v>595</v>
      </c>
      <c r="N120" s="166">
        <v>41863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7">
        <v>4</v>
      </c>
      <c r="B121" s="158">
        <v>41857</v>
      </c>
      <c r="C121" s="158"/>
      <c r="D121" s="159" t="s">
        <v>629</v>
      </c>
      <c r="E121" s="160" t="s">
        <v>604</v>
      </c>
      <c r="F121" s="161">
        <v>205</v>
      </c>
      <c r="G121" s="160" t="s">
        <v>625</v>
      </c>
      <c r="H121" s="160">
        <v>275</v>
      </c>
      <c r="I121" s="162">
        <v>250</v>
      </c>
      <c r="J121" s="163" t="s">
        <v>626</v>
      </c>
      <c r="K121" s="164">
        <f t="shared" si="77"/>
        <v>70</v>
      </c>
      <c r="L121" s="165">
        <f t="shared" si="78"/>
        <v>0.34146341463414637</v>
      </c>
      <c r="M121" s="160" t="s">
        <v>595</v>
      </c>
      <c r="N121" s="166">
        <v>41962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7">
        <v>5</v>
      </c>
      <c r="B122" s="158">
        <v>41886</v>
      </c>
      <c r="C122" s="158"/>
      <c r="D122" s="159" t="s">
        <v>630</v>
      </c>
      <c r="E122" s="160" t="s">
        <v>604</v>
      </c>
      <c r="F122" s="161">
        <v>162</v>
      </c>
      <c r="G122" s="160" t="s">
        <v>625</v>
      </c>
      <c r="H122" s="160">
        <v>190</v>
      </c>
      <c r="I122" s="162">
        <v>190</v>
      </c>
      <c r="J122" s="163" t="s">
        <v>626</v>
      </c>
      <c r="K122" s="164">
        <f t="shared" si="77"/>
        <v>28</v>
      </c>
      <c r="L122" s="165">
        <f t="shared" si="78"/>
        <v>0.1728395061728395</v>
      </c>
      <c r="M122" s="160" t="s">
        <v>595</v>
      </c>
      <c r="N122" s="166">
        <v>42006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7">
        <v>6</v>
      </c>
      <c r="B123" s="158">
        <v>41886</v>
      </c>
      <c r="C123" s="158"/>
      <c r="D123" s="159" t="s">
        <v>631</v>
      </c>
      <c r="E123" s="160" t="s">
        <v>604</v>
      </c>
      <c r="F123" s="161">
        <v>75</v>
      </c>
      <c r="G123" s="160" t="s">
        <v>625</v>
      </c>
      <c r="H123" s="160">
        <v>91.5</v>
      </c>
      <c r="I123" s="162" t="s">
        <v>618</v>
      </c>
      <c r="J123" s="163" t="s">
        <v>632</v>
      </c>
      <c r="K123" s="164">
        <f t="shared" si="77"/>
        <v>16.5</v>
      </c>
      <c r="L123" s="165">
        <f t="shared" si="78"/>
        <v>0.22</v>
      </c>
      <c r="M123" s="160" t="s">
        <v>595</v>
      </c>
      <c r="N123" s="166">
        <v>41954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7">
        <v>7</v>
      </c>
      <c r="B124" s="158">
        <v>41913</v>
      </c>
      <c r="C124" s="158"/>
      <c r="D124" s="159" t="s">
        <v>633</v>
      </c>
      <c r="E124" s="160" t="s">
        <v>604</v>
      </c>
      <c r="F124" s="161">
        <v>850</v>
      </c>
      <c r="G124" s="160" t="s">
        <v>625</v>
      </c>
      <c r="H124" s="160">
        <v>982.5</v>
      </c>
      <c r="I124" s="162">
        <v>1050</v>
      </c>
      <c r="J124" s="163" t="s">
        <v>634</v>
      </c>
      <c r="K124" s="164">
        <f t="shared" si="77"/>
        <v>132.5</v>
      </c>
      <c r="L124" s="165">
        <f t="shared" si="78"/>
        <v>0.15588235294117647</v>
      </c>
      <c r="M124" s="160" t="s">
        <v>595</v>
      </c>
      <c r="N124" s="166">
        <v>42039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7">
        <v>8</v>
      </c>
      <c r="B125" s="158">
        <v>41913</v>
      </c>
      <c r="C125" s="158"/>
      <c r="D125" s="159" t="s">
        <v>635</v>
      </c>
      <c r="E125" s="160" t="s">
        <v>604</v>
      </c>
      <c r="F125" s="161">
        <v>475</v>
      </c>
      <c r="G125" s="160" t="s">
        <v>625</v>
      </c>
      <c r="H125" s="160">
        <v>515</v>
      </c>
      <c r="I125" s="162">
        <v>600</v>
      </c>
      <c r="J125" s="163" t="s">
        <v>636</v>
      </c>
      <c r="K125" s="164">
        <f t="shared" si="77"/>
        <v>40</v>
      </c>
      <c r="L125" s="165">
        <f t="shared" si="78"/>
        <v>8.4210526315789472E-2</v>
      </c>
      <c r="M125" s="160" t="s">
        <v>595</v>
      </c>
      <c r="N125" s="166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7">
        <v>9</v>
      </c>
      <c r="B126" s="158">
        <v>41913</v>
      </c>
      <c r="C126" s="158"/>
      <c r="D126" s="159" t="s">
        <v>637</v>
      </c>
      <c r="E126" s="160" t="s">
        <v>604</v>
      </c>
      <c r="F126" s="161">
        <v>86</v>
      </c>
      <c r="G126" s="160" t="s">
        <v>625</v>
      </c>
      <c r="H126" s="160">
        <v>99</v>
      </c>
      <c r="I126" s="162">
        <v>140</v>
      </c>
      <c r="J126" s="163" t="s">
        <v>638</v>
      </c>
      <c r="K126" s="164">
        <f t="shared" si="77"/>
        <v>13</v>
      </c>
      <c r="L126" s="165">
        <f t="shared" si="78"/>
        <v>0.15116279069767441</v>
      </c>
      <c r="M126" s="160" t="s">
        <v>595</v>
      </c>
      <c r="N126" s="166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7">
        <v>10</v>
      </c>
      <c r="B127" s="158">
        <v>41926</v>
      </c>
      <c r="C127" s="158"/>
      <c r="D127" s="159" t="s">
        <v>639</v>
      </c>
      <c r="E127" s="160" t="s">
        <v>604</v>
      </c>
      <c r="F127" s="161">
        <v>496.6</v>
      </c>
      <c r="G127" s="160" t="s">
        <v>625</v>
      </c>
      <c r="H127" s="160">
        <v>621</v>
      </c>
      <c r="I127" s="162">
        <v>580</v>
      </c>
      <c r="J127" s="163" t="s">
        <v>626</v>
      </c>
      <c r="K127" s="164">
        <f t="shared" si="77"/>
        <v>124.39999999999998</v>
      </c>
      <c r="L127" s="165">
        <f t="shared" si="78"/>
        <v>0.25050342327829234</v>
      </c>
      <c r="M127" s="160" t="s">
        <v>595</v>
      </c>
      <c r="N127" s="166">
        <v>42605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7">
        <v>11</v>
      </c>
      <c r="B128" s="158">
        <v>41926</v>
      </c>
      <c r="C128" s="158"/>
      <c r="D128" s="159" t="s">
        <v>640</v>
      </c>
      <c r="E128" s="160" t="s">
        <v>604</v>
      </c>
      <c r="F128" s="161">
        <v>2481.9</v>
      </c>
      <c r="G128" s="160" t="s">
        <v>625</v>
      </c>
      <c r="H128" s="160">
        <v>2840</v>
      </c>
      <c r="I128" s="162">
        <v>2870</v>
      </c>
      <c r="J128" s="163" t="s">
        <v>641</v>
      </c>
      <c r="K128" s="164">
        <f t="shared" si="77"/>
        <v>358.09999999999991</v>
      </c>
      <c r="L128" s="165">
        <f t="shared" si="78"/>
        <v>0.14428462065353154</v>
      </c>
      <c r="M128" s="160" t="s">
        <v>595</v>
      </c>
      <c r="N128" s="166">
        <v>42017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7">
        <v>12</v>
      </c>
      <c r="B129" s="158">
        <v>41928</v>
      </c>
      <c r="C129" s="158"/>
      <c r="D129" s="159" t="s">
        <v>642</v>
      </c>
      <c r="E129" s="160" t="s">
        <v>604</v>
      </c>
      <c r="F129" s="161">
        <v>84.5</v>
      </c>
      <c r="G129" s="160" t="s">
        <v>625</v>
      </c>
      <c r="H129" s="160">
        <v>93</v>
      </c>
      <c r="I129" s="162">
        <v>110</v>
      </c>
      <c r="J129" s="163" t="s">
        <v>643</v>
      </c>
      <c r="K129" s="164">
        <f t="shared" si="77"/>
        <v>8.5</v>
      </c>
      <c r="L129" s="165">
        <f t="shared" si="78"/>
        <v>0.10059171597633136</v>
      </c>
      <c r="M129" s="160" t="s">
        <v>595</v>
      </c>
      <c r="N129" s="166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7">
        <v>13</v>
      </c>
      <c r="B130" s="158">
        <v>41928</v>
      </c>
      <c r="C130" s="158"/>
      <c r="D130" s="159" t="s">
        <v>644</v>
      </c>
      <c r="E130" s="160" t="s">
        <v>604</v>
      </c>
      <c r="F130" s="161">
        <v>401</v>
      </c>
      <c r="G130" s="160" t="s">
        <v>625</v>
      </c>
      <c r="H130" s="160">
        <v>428</v>
      </c>
      <c r="I130" s="162">
        <v>450</v>
      </c>
      <c r="J130" s="163" t="s">
        <v>645</v>
      </c>
      <c r="K130" s="164">
        <f t="shared" si="77"/>
        <v>27</v>
      </c>
      <c r="L130" s="165">
        <f t="shared" si="78"/>
        <v>6.7331670822942641E-2</v>
      </c>
      <c r="M130" s="160" t="s">
        <v>595</v>
      </c>
      <c r="N130" s="166">
        <v>42020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7">
        <v>14</v>
      </c>
      <c r="B131" s="158">
        <v>41928</v>
      </c>
      <c r="C131" s="158"/>
      <c r="D131" s="159" t="s">
        <v>646</v>
      </c>
      <c r="E131" s="160" t="s">
        <v>604</v>
      </c>
      <c r="F131" s="161">
        <v>101</v>
      </c>
      <c r="G131" s="160" t="s">
        <v>625</v>
      </c>
      <c r="H131" s="160">
        <v>112</v>
      </c>
      <c r="I131" s="162">
        <v>120</v>
      </c>
      <c r="J131" s="163" t="s">
        <v>647</v>
      </c>
      <c r="K131" s="164">
        <f t="shared" si="77"/>
        <v>11</v>
      </c>
      <c r="L131" s="165">
        <f t="shared" si="78"/>
        <v>0.10891089108910891</v>
      </c>
      <c r="M131" s="160" t="s">
        <v>595</v>
      </c>
      <c r="N131" s="166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7">
        <v>15</v>
      </c>
      <c r="B132" s="158">
        <v>41954</v>
      </c>
      <c r="C132" s="158"/>
      <c r="D132" s="159" t="s">
        <v>648</v>
      </c>
      <c r="E132" s="160" t="s">
        <v>604</v>
      </c>
      <c r="F132" s="161">
        <v>59</v>
      </c>
      <c r="G132" s="160" t="s">
        <v>625</v>
      </c>
      <c r="H132" s="160">
        <v>76</v>
      </c>
      <c r="I132" s="162">
        <v>76</v>
      </c>
      <c r="J132" s="163" t="s">
        <v>626</v>
      </c>
      <c r="K132" s="164">
        <f t="shared" si="77"/>
        <v>17</v>
      </c>
      <c r="L132" s="165">
        <f t="shared" si="78"/>
        <v>0.28813559322033899</v>
      </c>
      <c r="M132" s="160" t="s">
        <v>595</v>
      </c>
      <c r="N132" s="166">
        <v>43032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7">
        <v>16</v>
      </c>
      <c r="B133" s="158">
        <v>41954</v>
      </c>
      <c r="C133" s="158"/>
      <c r="D133" s="159" t="s">
        <v>637</v>
      </c>
      <c r="E133" s="160" t="s">
        <v>604</v>
      </c>
      <c r="F133" s="161">
        <v>99</v>
      </c>
      <c r="G133" s="160" t="s">
        <v>625</v>
      </c>
      <c r="H133" s="160">
        <v>120</v>
      </c>
      <c r="I133" s="162">
        <v>120</v>
      </c>
      <c r="J133" s="163" t="s">
        <v>614</v>
      </c>
      <c r="K133" s="164">
        <f t="shared" si="77"/>
        <v>21</v>
      </c>
      <c r="L133" s="165">
        <f t="shared" si="78"/>
        <v>0.21212121212121213</v>
      </c>
      <c r="M133" s="160" t="s">
        <v>595</v>
      </c>
      <c r="N133" s="166">
        <v>41960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7">
        <v>17</v>
      </c>
      <c r="B134" s="158">
        <v>41956</v>
      </c>
      <c r="C134" s="158"/>
      <c r="D134" s="159" t="s">
        <v>649</v>
      </c>
      <c r="E134" s="160" t="s">
        <v>604</v>
      </c>
      <c r="F134" s="161">
        <v>22</v>
      </c>
      <c r="G134" s="160" t="s">
        <v>625</v>
      </c>
      <c r="H134" s="160">
        <v>33.549999999999997</v>
      </c>
      <c r="I134" s="162">
        <v>32</v>
      </c>
      <c r="J134" s="163" t="s">
        <v>650</v>
      </c>
      <c r="K134" s="164">
        <f t="shared" si="77"/>
        <v>11.549999999999997</v>
      </c>
      <c r="L134" s="165">
        <f t="shared" si="78"/>
        <v>0.52499999999999991</v>
      </c>
      <c r="M134" s="160" t="s">
        <v>595</v>
      </c>
      <c r="N134" s="166">
        <v>42188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7">
        <v>18</v>
      </c>
      <c r="B135" s="158">
        <v>41976</v>
      </c>
      <c r="C135" s="158"/>
      <c r="D135" s="159" t="s">
        <v>651</v>
      </c>
      <c r="E135" s="160" t="s">
        <v>604</v>
      </c>
      <c r="F135" s="161">
        <v>440</v>
      </c>
      <c r="G135" s="160" t="s">
        <v>625</v>
      </c>
      <c r="H135" s="160">
        <v>520</v>
      </c>
      <c r="I135" s="162">
        <v>520</v>
      </c>
      <c r="J135" s="163" t="s">
        <v>652</v>
      </c>
      <c r="K135" s="164">
        <f t="shared" si="77"/>
        <v>80</v>
      </c>
      <c r="L135" s="165">
        <f t="shared" si="78"/>
        <v>0.18181818181818182</v>
      </c>
      <c r="M135" s="160" t="s">
        <v>595</v>
      </c>
      <c r="N135" s="166">
        <v>42208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7">
        <v>19</v>
      </c>
      <c r="B136" s="158">
        <v>41976</v>
      </c>
      <c r="C136" s="158"/>
      <c r="D136" s="159" t="s">
        <v>653</v>
      </c>
      <c r="E136" s="160" t="s">
        <v>604</v>
      </c>
      <c r="F136" s="161">
        <v>360</v>
      </c>
      <c r="G136" s="160" t="s">
        <v>625</v>
      </c>
      <c r="H136" s="160">
        <v>427</v>
      </c>
      <c r="I136" s="162">
        <v>425</v>
      </c>
      <c r="J136" s="163" t="s">
        <v>654</v>
      </c>
      <c r="K136" s="164">
        <f t="shared" si="77"/>
        <v>67</v>
      </c>
      <c r="L136" s="165">
        <f t="shared" si="78"/>
        <v>0.18611111111111112</v>
      </c>
      <c r="M136" s="160" t="s">
        <v>595</v>
      </c>
      <c r="N136" s="166">
        <v>42058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7">
        <v>20</v>
      </c>
      <c r="B137" s="158">
        <v>42012</v>
      </c>
      <c r="C137" s="158"/>
      <c r="D137" s="159" t="s">
        <v>655</v>
      </c>
      <c r="E137" s="160" t="s">
        <v>604</v>
      </c>
      <c r="F137" s="161">
        <v>360</v>
      </c>
      <c r="G137" s="160" t="s">
        <v>625</v>
      </c>
      <c r="H137" s="160">
        <v>455</v>
      </c>
      <c r="I137" s="162">
        <v>420</v>
      </c>
      <c r="J137" s="163" t="s">
        <v>656</v>
      </c>
      <c r="K137" s="164">
        <f t="shared" si="77"/>
        <v>95</v>
      </c>
      <c r="L137" s="165">
        <f t="shared" si="78"/>
        <v>0.2638888888888889</v>
      </c>
      <c r="M137" s="160" t="s">
        <v>595</v>
      </c>
      <c r="N137" s="166">
        <v>42024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7">
        <v>21</v>
      </c>
      <c r="B138" s="158">
        <v>42012</v>
      </c>
      <c r="C138" s="158"/>
      <c r="D138" s="159" t="s">
        <v>657</v>
      </c>
      <c r="E138" s="160" t="s">
        <v>604</v>
      </c>
      <c r="F138" s="161">
        <v>130</v>
      </c>
      <c r="G138" s="160"/>
      <c r="H138" s="160">
        <v>175.5</v>
      </c>
      <c r="I138" s="162">
        <v>165</v>
      </c>
      <c r="J138" s="163" t="s">
        <v>658</v>
      </c>
      <c r="K138" s="164">
        <f t="shared" si="77"/>
        <v>45.5</v>
      </c>
      <c r="L138" s="165">
        <f t="shared" si="78"/>
        <v>0.35</v>
      </c>
      <c r="M138" s="160" t="s">
        <v>595</v>
      </c>
      <c r="N138" s="166">
        <v>43088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7">
        <v>22</v>
      </c>
      <c r="B139" s="158">
        <v>42040</v>
      </c>
      <c r="C139" s="158"/>
      <c r="D139" s="159" t="s">
        <v>404</v>
      </c>
      <c r="E139" s="160" t="s">
        <v>592</v>
      </c>
      <c r="F139" s="161">
        <v>98</v>
      </c>
      <c r="G139" s="160"/>
      <c r="H139" s="160">
        <v>120</v>
      </c>
      <c r="I139" s="162">
        <v>120</v>
      </c>
      <c r="J139" s="163" t="s">
        <v>626</v>
      </c>
      <c r="K139" s="164">
        <f t="shared" si="77"/>
        <v>22</v>
      </c>
      <c r="L139" s="165">
        <f t="shared" si="78"/>
        <v>0.22448979591836735</v>
      </c>
      <c r="M139" s="160" t="s">
        <v>595</v>
      </c>
      <c r="N139" s="166">
        <v>42753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7">
        <v>23</v>
      </c>
      <c r="B140" s="158">
        <v>42040</v>
      </c>
      <c r="C140" s="158"/>
      <c r="D140" s="159" t="s">
        <v>659</v>
      </c>
      <c r="E140" s="160" t="s">
        <v>592</v>
      </c>
      <c r="F140" s="161">
        <v>196</v>
      </c>
      <c r="G140" s="160"/>
      <c r="H140" s="160">
        <v>262</v>
      </c>
      <c r="I140" s="162">
        <v>255</v>
      </c>
      <c r="J140" s="163" t="s">
        <v>626</v>
      </c>
      <c r="K140" s="164">
        <f t="shared" si="77"/>
        <v>66</v>
      </c>
      <c r="L140" s="165">
        <f t="shared" si="78"/>
        <v>0.33673469387755101</v>
      </c>
      <c r="M140" s="160" t="s">
        <v>595</v>
      </c>
      <c r="N140" s="166">
        <v>42599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24</v>
      </c>
      <c r="B141" s="168">
        <v>42067</v>
      </c>
      <c r="C141" s="168"/>
      <c r="D141" s="169" t="s">
        <v>403</v>
      </c>
      <c r="E141" s="170" t="s">
        <v>592</v>
      </c>
      <c r="F141" s="171">
        <v>235</v>
      </c>
      <c r="G141" s="171"/>
      <c r="H141" s="172">
        <v>77</v>
      </c>
      <c r="I141" s="172" t="s">
        <v>660</v>
      </c>
      <c r="J141" s="173" t="s">
        <v>661</v>
      </c>
      <c r="K141" s="174">
        <f t="shared" si="77"/>
        <v>-158</v>
      </c>
      <c r="L141" s="175">
        <f t="shared" si="78"/>
        <v>-0.67234042553191486</v>
      </c>
      <c r="M141" s="171" t="s">
        <v>605</v>
      </c>
      <c r="N141" s="168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7">
        <v>25</v>
      </c>
      <c r="B142" s="158">
        <v>42067</v>
      </c>
      <c r="C142" s="158"/>
      <c r="D142" s="159" t="s">
        <v>662</v>
      </c>
      <c r="E142" s="160" t="s">
        <v>592</v>
      </c>
      <c r="F142" s="161">
        <v>185</v>
      </c>
      <c r="G142" s="160"/>
      <c r="H142" s="160">
        <v>224</v>
      </c>
      <c r="I142" s="162" t="s">
        <v>663</v>
      </c>
      <c r="J142" s="163" t="s">
        <v>626</v>
      </c>
      <c r="K142" s="164">
        <f t="shared" si="77"/>
        <v>39</v>
      </c>
      <c r="L142" s="165">
        <f t="shared" si="78"/>
        <v>0.21081081081081082</v>
      </c>
      <c r="M142" s="160" t="s">
        <v>595</v>
      </c>
      <c r="N142" s="166">
        <v>42647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7">
        <v>26</v>
      </c>
      <c r="B143" s="168">
        <v>42090</v>
      </c>
      <c r="C143" s="168"/>
      <c r="D143" s="176" t="s">
        <v>664</v>
      </c>
      <c r="E143" s="171" t="s">
        <v>592</v>
      </c>
      <c r="F143" s="171">
        <v>49.5</v>
      </c>
      <c r="G143" s="172"/>
      <c r="H143" s="172">
        <v>15.85</v>
      </c>
      <c r="I143" s="172">
        <v>67</v>
      </c>
      <c r="J143" s="173" t="s">
        <v>665</v>
      </c>
      <c r="K143" s="172">
        <f t="shared" si="77"/>
        <v>-33.65</v>
      </c>
      <c r="L143" s="177">
        <f t="shared" si="78"/>
        <v>-0.67979797979797973</v>
      </c>
      <c r="M143" s="171" t="s">
        <v>605</v>
      </c>
      <c r="N143" s="178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7">
        <v>27</v>
      </c>
      <c r="B144" s="158">
        <v>42093</v>
      </c>
      <c r="C144" s="158"/>
      <c r="D144" s="159" t="s">
        <v>666</v>
      </c>
      <c r="E144" s="160" t="s">
        <v>592</v>
      </c>
      <c r="F144" s="161">
        <v>183.5</v>
      </c>
      <c r="G144" s="160"/>
      <c r="H144" s="160">
        <v>219</v>
      </c>
      <c r="I144" s="162">
        <v>218</v>
      </c>
      <c r="J144" s="163" t="s">
        <v>667</v>
      </c>
      <c r="K144" s="164">
        <f t="shared" si="77"/>
        <v>35.5</v>
      </c>
      <c r="L144" s="165">
        <f t="shared" si="78"/>
        <v>0.19346049046321526</v>
      </c>
      <c r="M144" s="160" t="s">
        <v>595</v>
      </c>
      <c r="N144" s="166">
        <v>42103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7">
        <v>28</v>
      </c>
      <c r="B145" s="158">
        <v>42114</v>
      </c>
      <c r="C145" s="158"/>
      <c r="D145" s="159" t="s">
        <v>668</v>
      </c>
      <c r="E145" s="160" t="s">
        <v>592</v>
      </c>
      <c r="F145" s="161">
        <f>(227+237)/2</f>
        <v>232</v>
      </c>
      <c r="G145" s="160"/>
      <c r="H145" s="160">
        <v>298</v>
      </c>
      <c r="I145" s="162">
        <v>298</v>
      </c>
      <c r="J145" s="163" t="s">
        <v>626</v>
      </c>
      <c r="K145" s="164">
        <f t="shared" si="77"/>
        <v>66</v>
      </c>
      <c r="L145" s="165">
        <f t="shared" si="78"/>
        <v>0.28448275862068967</v>
      </c>
      <c r="M145" s="160" t="s">
        <v>595</v>
      </c>
      <c r="N145" s="166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7">
        <v>29</v>
      </c>
      <c r="B146" s="158">
        <v>42128</v>
      </c>
      <c r="C146" s="158"/>
      <c r="D146" s="159" t="s">
        <v>669</v>
      </c>
      <c r="E146" s="160" t="s">
        <v>604</v>
      </c>
      <c r="F146" s="161">
        <v>385</v>
      </c>
      <c r="G146" s="160"/>
      <c r="H146" s="160">
        <f>212.5+331</f>
        <v>543.5</v>
      </c>
      <c r="I146" s="162">
        <v>510</v>
      </c>
      <c r="J146" s="163" t="s">
        <v>670</v>
      </c>
      <c r="K146" s="164">
        <f t="shared" si="77"/>
        <v>158.5</v>
      </c>
      <c r="L146" s="165">
        <f t="shared" si="78"/>
        <v>0.41168831168831171</v>
      </c>
      <c r="M146" s="160" t="s">
        <v>595</v>
      </c>
      <c r="N146" s="166">
        <v>42235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7">
        <v>30</v>
      </c>
      <c r="B147" s="158">
        <v>42128</v>
      </c>
      <c r="C147" s="158"/>
      <c r="D147" s="159" t="s">
        <v>671</v>
      </c>
      <c r="E147" s="160" t="s">
        <v>604</v>
      </c>
      <c r="F147" s="161">
        <v>115.5</v>
      </c>
      <c r="G147" s="160"/>
      <c r="H147" s="160">
        <v>146</v>
      </c>
      <c r="I147" s="162">
        <v>142</v>
      </c>
      <c r="J147" s="163" t="s">
        <v>672</v>
      </c>
      <c r="K147" s="164">
        <f t="shared" si="77"/>
        <v>30.5</v>
      </c>
      <c r="L147" s="165">
        <f t="shared" si="78"/>
        <v>0.26406926406926406</v>
      </c>
      <c r="M147" s="160" t="s">
        <v>595</v>
      </c>
      <c r="N147" s="166">
        <v>42202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7">
        <v>31</v>
      </c>
      <c r="B148" s="158">
        <v>42151</v>
      </c>
      <c r="C148" s="158"/>
      <c r="D148" s="159" t="s">
        <v>541</v>
      </c>
      <c r="E148" s="160" t="s">
        <v>604</v>
      </c>
      <c r="F148" s="161">
        <v>237.5</v>
      </c>
      <c r="G148" s="160"/>
      <c r="H148" s="160">
        <v>279.5</v>
      </c>
      <c r="I148" s="162">
        <v>278</v>
      </c>
      <c r="J148" s="163" t="s">
        <v>626</v>
      </c>
      <c r="K148" s="164">
        <f t="shared" si="77"/>
        <v>42</v>
      </c>
      <c r="L148" s="165">
        <f t="shared" si="78"/>
        <v>0.17684210526315788</v>
      </c>
      <c r="M148" s="160" t="s">
        <v>595</v>
      </c>
      <c r="N148" s="166">
        <v>42222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7">
        <v>32</v>
      </c>
      <c r="B149" s="158">
        <v>42174</v>
      </c>
      <c r="C149" s="158"/>
      <c r="D149" s="159" t="s">
        <v>644</v>
      </c>
      <c r="E149" s="160" t="s">
        <v>592</v>
      </c>
      <c r="F149" s="161">
        <v>340</v>
      </c>
      <c r="G149" s="160"/>
      <c r="H149" s="160">
        <v>448</v>
      </c>
      <c r="I149" s="162">
        <v>448</v>
      </c>
      <c r="J149" s="163" t="s">
        <v>626</v>
      </c>
      <c r="K149" s="164">
        <f t="shared" si="77"/>
        <v>108</v>
      </c>
      <c r="L149" s="165">
        <f t="shared" si="78"/>
        <v>0.31764705882352939</v>
      </c>
      <c r="M149" s="160" t="s">
        <v>595</v>
      </c>
      <c r="N149" s="166">
        <v>43018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7">
        <v>33</v>
      </c>
      <c r="B150" s="158">
        <v>42191</v>
      </c>
      <c r="C150" s="158"/>
      <c r="D150" s="159" t="s">
        <v>673</v>
      </c>
      <c r="E150" s="160" t="s">
        <v>592</v>
      </c>
      <c r="F150" s="161">
        <v>390</v>
      </c>
      <c r="G150" s="160"/>
      <c r="H150" s="160">
        <v>460</v>
      </c>
      <c r="I150" s="162">
        <v>460</v>
      </c>
      <c r="J150" s="163" t="s">
        <v>626</v>
      </c>
      <c r="K150" s="164">
        <f t="shared" si="77"/>
        <v>70</v>
      </c>
      <c r="L150" s="165">
        <f t="shared" si="78"/>
        <v>0.17948717948717949</v>
      </c>
      <c r="M150" s="160" t="s">
        <v>595</v>
      </c>
      <c r="N150" s="166">
        <v>42478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34</v>
      </c>
      <c r="B151" s="168">
        <v>42195</v>
      </c>
      <c r="C151" s="168"/>
      <c r="D151" s="169" t="s">
        <v>674</v>
      </c>
      <c r="E151" s="170" t="s">
        <v>592</v>
      </c>
      <c r="F151" s="171">
        <v>122.5</v>
      </c>
      <c r="G151" s="171"/>
      <c r="H151" s="172">
        <v>61</v>
      </c>
      <c r="I151" s="172">
        <v>172</v>
      </c>
      <c r="J151" s="173" t="s">
        <v>675</v>
      </c>
      <c r="K151" s="174">
        <f t="shared" si="77"/>
        <v>-61.5</v>
      </c>
      <c r="L151" s="175">
        <f t="shared" si="78"/>
        <v>-0.50204081632653064</v>
      </c>
      <c r="M151" s="171" t="s">
        <v>605</v>
      </c>
      <c r="N151" s="168">
        <v>43333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7">
        <v>35</v>
      </c>
      <c r="B152" s="158">
        <v>42219</v>
      </c>
      <c r="C152" s="158"/>
      <c r="D152" s="159" t="s">
        <v>676</v>
      </c>
      <c r="E152" s="160" t="s">
        <v>592</v>
      </c>
      <c r="F152" s="161">
        <v>297.5</v>
      </c>
      <c r="G152" s="160"/>
      <c r="H152" s="160">
        <v>350</v>
      </c>
      <c r="I152" s="162">
        <v>360</v>
      </c>
      <c r="J152" s="163" t="s">
        <v>677</v>
      </c>
      <c r="K152" s="164">
        <f t="shared" si="77"/>
        <v>52.5</v>
      </c>
      <c r="L152" s="165">
        <f t="shared" si="78"/>
        <v>0.17647058823529413</v>
      </c>
      <c r="M152" s="160" t="s">
        <v>595</v>
      </c>
      <c r="N152" s="166">
        <v>42232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7">
        <v>36</v>
      </c>
      <c r="B153" s="158">
        <v>42219</v>
      </c>
      <c r="C153" s="158"/>
      <c r="D153" s="159" t="s">
        <v>678</v>
      </c>
      <c r="E153" s="160" t="s">
        <v>592</v>
      </c>
      <c r="F153" s="161">
        <v>115.5</v>
      </c>
      <c r="G153" s="160"/>
      <c r="H153" s="160">
        <v>149</v>
      </c>
      <c r="I153" s="162">
        <v>140</v>
      </c>
      <c r="J153" s="163" t="s">
        <v>679</v>
      </c>
      <c r="K153" s="164">
        <f t="shared" si="77"/>
        <v>33.5</v>
      </c>
      <c r="L153" s="165">
        <f t="shared" si="78"/>
        <v>0.29004329004329005</v>
      </c>
      <c r="M153" s="160" t="s">
        <v>595</v>
      </c>
      <c r="N153" s="166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7">
        <v>37</v>
      </c>
      <c r="B154" s="158">
        <v>42251</v>
      </c>
      <c r="C154" s="158"/>
      <c r="D154" s="159" t="s">
        <v>541</v>
      </c>
      <c r="E154" s="160" t="s">
        <v>592</v>
      </c>
      <c r="F154" s="161">
        <v>226</v>
      </c>
      <c r="G154" s="160"/>
      <c r="H154" s="160">
        <v>292</v>
      </c>
      <c r="I154" s="162">
        <v>292</v>
      </c>
      <c r="J154" s="163" t="s">
        <v>680</v>
      </c>
      <c r="K154" s="164">
        <f t="shared" si="77"/>
        <v>66</v>
      </c>
      <c r="L154" s="165">
        <f t="shared" si="78"/>
        <v>0.29203539823008851</v>
      </c>
      <c r="M154" s="160" t="s">
        <v>595</v>
      </c>
      <c r="N154" s="166">
        <v>42286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7">
        <v>38</v>
      </c>
      <c r="B155" s="158">
        <v>42254</v>
      </c>
      <c r="C155" s="158"/>
      <c r="D155" s="159" t="s">
        <v>668</v>
      </c>
      <c r="E155" s="160" t="s">
        <v>592</v>
      </c>
      <c r="F155" s="161">
        <v>232.5</v>
      </c>
      <c r="G155" s="160"/>
      <c r="H155" s="160">
        <v>312.5</v>
      </c>
      <c r="I155" s="162">
        <v>310</v>
      </c>
      <c r="J155" s="163" t="s">
        <v>626</v>
      </c>
      <c r="K155" s="164">
        <f t="shared" si="77"/>
        <v>80</v>
      </c>
      <c r="L155" s="165">
        <f t="shared" si="78"/>
        <v>0.34408602150537637</v>
      </c>
      <c r="M155" s="160" t="s">
        <v>595</v>
      </c>
      <c r="N155" s="166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7">
        <v>39</v>
      </c>
      <c r="B156" s="158">
        <v>42268</v>
      </c>
      <c r="C156" s="158"/>
      <c r="D156" s="159" t="s">
        <v>681</v>
      </c>
      <c r="E156" s="160" t="s">
        <v>592</v>
      </c>
      <c r="F156" s="161">
        <v>196.5</v>
      </c>
      <c r="G156" s="160"/>
      <c r="H156" s="160">
        <v>238</v>
      </c>
      <c r="I156" s="162">
        <v>238</v>
      </c>
      <c r="J156" s="163" t="s">
        <v>680</v>
      </c>
      <c r="K156" s="164">
        <f t="shared" si="77"/>
        <v>41.5</v>
      </c>
      <c r="L156" s="165">
        <f t="shared" si="78"/>
        <v>0.21119592875318066</v>
      </c>
      <c r="M156" s="160" t="s">
        <v>595</v>
      </c>
      <c r="N156" s="166">
        <v>42291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7">
        <v>40</v>
      </c>
      <c r="B157" s="158">
        <v>42271</v>
      </c>
      <c r="C157" s="158"/>
      <c r="D157" s="159" t="s">
        <v>624</v>
      </c>
      <c r="E157" s="160" t="s">
        <v>592</v>
      </c>
      <c r="F157" s="161">
        <v>65</v>
      </c>
      <c r="G157" s="160"/>
      <c r="H157" s="160">
        <v>82</v>
      </c>
      <c r="I157" s="162">
        <v>82</v>
      </c>
      <c r="J157" s="163" t="s">
        <v>680</v>
      </c>
      <c r="K157" s="164">
        <f t="shared" si="77"/>
        <v>17</v>
      </c>
      <c r="L157" s="165">
        <f t="shared" si="78"/>
        <v>0.26153846153846155</v>
      </c>
      <c r="M157" s="160" t="s">
        <v>595</v>
      </c>
      <c r="N157" s="166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7">
        <v>41</v>
      </c>
      <c r="B158" s="158">
        <v>42291</v>
      </c>
      <c r="C158" s="158"/>
      <c r="D158" s="159" t="s">
        <v>682</v>
      </c>
      <c r="E158" s="160" t="s">
        <v>592</v>
      </c>
      <c r="F158" s="161">
        <v>144</v>
      </c>
      <c r="G158" s="160"/>
      <c r="H158" s="160">
        <v>182.5</v>
      </c>
      <c r="I158" s="162">
        <v>181</v>
      </c>
      <c r="J158" s="163" t="s">
        <v>680</v>
      </c>
      <c r="K158" s="164">
        <f t="shared" si="77"/>
        <v>38.5</v>
      </c>
      <c r="L158" s="165">
        <f t="shared" si="78"/>
        <v>0.2673611111111111</v>
      </c>
      <c r="M158" s="160" t="s">
        <v>595</v>
      </c>
      <c r="N158" s="166">
        <v>42817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7">
        <v>42</v>
      </c>
      <c r="B159" s="158">
        <v>42291</v>
      </c>
      <c r="C159" s="158"/>
      <c r="D159" s="159" t="s">
        <v>683</v>
      </c>
      <c r="E159" s="160" t="s">
        <v>592</v>
      </c>
      <c r="F159" s="161">
        <v>264</v>
      </c>
      <c r="G159" s="160"/>
      <c r="H159" s="160">
        <v>311</v>
      </c>
      <c r="I159" s="162">
        <v>311</v>
      </c>
      <c r="J159" s="163" t="s">
        <v>680</v>
      </c>
      <c r="K159" s="164">
        <f t="shared" si="77"/>
        <v>47</v>
      </c>
      <c r="L159" s="165">
        <f t="shared" si="78"/>
        <v>0.17803030303030304</v>
      </c>
      <c r="M159" s="160" t="s">
        <v>595</v>
      </c>
      <c r="N159" s="166">
        <v>42604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7">
        <v>43</v>
      </c>
      <c r="B160" s="158">
        <v>42318</v>
      </c>
      <c r="C160" s="158"/>
      <c r="D160" s="159" t="s">
        <v>684</v>
      </c>
      <c r="E160" s="160" t="s">
        <v>604</v>
      </c>
      <c r="F160" s="161">
        <v>549.5</v>
      </c>
      <c r="G160" s="160"/>
      <c r="H160" s="160">
        <v>630</v>
      </c>
      <c r="I160" s="162">
        <v>630</v>
      </c>
      <c r="J160" s="163" t="s">
        <v>680</v>
      </c>
      <c r="K160" s="164">
        <f t="shared" si="77"/>
        <v>80.5</v>
      </c>
      <c r="L160" s="165">
        <f t="shared" si="78"/>
        <v>0.1464968152866242</v>
      </c>
      <c r="M160" s="160" t="s">
        <v>595</v>
      </c>
      <c r="N160" s="166">
        <v>42419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7">
        <v>44</v>
      </c>
      <c r="B161" s="158">
        <v>42342</v>
      </c>
      <c r="C161" s="158"/>
      <c r="D161" s="159" t="s">
        <v>685</v>
      </c>
      <c r="E161" s="160" t="s">
        <v>592</v>
      </c>
      <c r="F161" s="161">
        <v>1027.5</v>
      </c>
      <c r="G161" s="160"/>
      <c r="H161" s="160">
        <v>1315</v>
      </c>
      <c r="I161" s="162">
        <v>1250</v>
      </c>
      <c r="J161" s="163" t="s">
        <v>680</v>
      </c>
      <c r="K161" s="164">
        <f t="shared" si="77"/>
        <v>287.5</v>
      </c>
      <c r="L161" s="165">
        <f t="shared" si="78"/>
        <v>0.27980535279805352</v>
      </c>
      <c r="M161" s="160" t="s">
        <v>595</v>
      </c>
      <c r="N161" s="166">
        <v>43244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7">
        <v>45</v>
      </c>
      <c r="B162" s="158">
        <v>42367</v>
      </c>
      <c r="C162" s="158"/>
      <c r="D162" s="159" t="s">
        <v>686</v>
      </c>
      <c r="E162" s="160" t="s">
        <v>592</v>
      </c>
      <c r="F162" s="161">
        <v>465</v>
      </c>
      <c r="G162" s="160"/>
      <c r="H162" s="160">
        <v>540</v>
      </c>
      <c r="I162" s="162">
        <v>540</v>
      </c>
      <c r="J162" s="163" t="s">
        <v>680</v>
      </c>
      <c r="K162" s="164">
        <f t="shared" si="77"/>
        <v>75</v>
      </c>
      <c r="L162" s="165">
        <f t="shared" si="78"/>
        <v>0.16129032258064516</v>
      </c>
      <c r="M162" s="160" t="s">
        <v>595</v>
      </c>
      <c r="N162" s="166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7">
        <v>46</v>
      </c>
      <c r="B163" s="158">
        <v>42380</v>
      </c>
      <c r="C163" s="158"/>
      <c r="D163" s="159" t="s">
        <v>404</v>
      </c>
      <c r="E163" s="160" t="s">
        <v>604</v>
      </c>
      <c r="F163" s="161">
        <v>81</v>
      </c>
      <c r="G163" s="160"/>
      <c r="H163" s="160">
        <v>110</v>
      </c>
      <c r="I163" s="162">
        <v>110</v>
      </c>
      <c r="J163" s="163" t="s">
        <v>680</v>
      </c>
      <c r="K163" s="164">
        <f t="shared" si="77"/>
        <v>29</v>
      </c>
      <c r="L163" s="165">
        <f t="shared" si="78"/>
        <v>0.35802469135802467</v>
      </c>
      <c r="M163" s="160" t="s">
        <v>595</v>
      </c>
      <c r="N163" s="166">
        <v>42745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7">
        <v>47</v>
      </c>
      <c r="B164" s="158">
        <v>42382</v>
      </c>
      <c r="C164" s="158"/>
      <c r="D164" s="159" t="s">
        <v>687</v>
      </c>
      <c r="E164" s="160" t="s">
        <v>604</v>
      </c>
      <c r="F164" s="161">
        <v>417.5</v>
      </c>
      <c r="G164" s="160"/>
      <c r="H164" s="160">
        <v>547</v>
      </c>
      <c r="I164" s="162">
        <v>535</v>
      </c>
      <c r="J164" s="163" t="s">
        <v>680</v>
      </c>
      <c r="K164" s="164">
        <f t="shared" si="77"/>
        <v>129.5</v>
      </c>
      <c r="L164" s="165">
        <f t="shared" si="78"/>
        <v>0.31017964071856285</v>
      </c>
      <c r="M164" s="160" t="s">
        <v>595</v>
      </c>
      <c r="N164" s="166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7">
        <v>48</v>
      </c>
      <c r="B165" s="158">
        <v>42408</v>
      </c>
      <c r="C165" s="158"/>
      <c r="D165" s="159" t="s">
        <v>688</v>
      </c>
      <c r="E165" s="160" t="s">
        <v>592</v>
      </c>
      <c r="F165" s="161">
        <v>650</v>
      </c>
      <c r="G165" s="160"/>
      <c r="H165" s="160">
        <v>800</v>
      </c>
      <c r="I165" s="162">
        <v>800</v>
      </c>
      <c r="J165" s="163" t="s">
        <v>680</v>
      </c>
      <c r="K165" s="164">
        <f t="shared" si="77"/>
        <v>150</v>
      </c>
      <c r="L165" s="165">
        <f t="shared" si="78"/>
        <v>0.23076923076923078</v>
      </c>
      <c r="M165" s="160" t="s">
        <v>595</v>
      </c>
      <c r="N165" s="166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7">
        <v>49</v>
      </c>
      <c r="B166" s="158">
        <v>42433</v>
      </c>
      <c r="C166" s="158"/>
      <c r="D166" s="159" t="s">
        <v>237</v>
      </c>
      <c r="E166" s="160" t="s">
        <v>592</v>
      </c>
      <c r="F166" s="161">
        <v>437.5</v>
      </c>
      <c r="G166" s="160"/>
      <c r="H166" s="160">
        <v>504.5</v>
      </c>
      <c r="I166" s="162">
        <v>522</v>
      </c>
      <c r="J166" s="163" t="s">
        <v>689</v>
      </c>
      <c r="K166" s="164">
        <f t="shared" si="77"/>
        <v>67</v>
      </c>
      <c r="L166" s="165">
        <f t="shared" si="78"/>
        <v>0.15314285714285714</v>
      </c>
      <c r="M166" s="160" t="s">
        <v>595</v>
      </c>
      <c r="N166" s="166">
        <v>42480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7">
        <v>50</v>
      </c>
      <c r="B167" s="158">
        <v>42438</v>
      </c>
      <c r="C167" s="158"/>
      <c r="D167" s="159" t="s">
        <v>690</v>
      </c>
      <c r="E167" s="160" t="s">
        <v>592</v>
      </c>
      <c r="F167" s="161">
        <v>189.5</v>
      </c>
      <c r="G167" s="160"/>
      <c r="H167" s="160">
        <v>218</v>
      </c>
      <c r="I167" s="162">
        <v>218</v>
      </c>
      <c r="J167" s="163" t="s">
        <v>680</v>
      </c>
      <c r="K167" s="164">
        <f t="shared" si="77"/>
        <v>28.5</v>
      </c>
      <c r="L167" s="165">
        <f t="shared" si="78"/>
        <v>0.15039577836411611</v>
      </c>
      <c r="M167" s="160" t="s">
        <v>595</v>
      </c>
      <c r="N167" s="166">
        <v>43034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51</v>
      </c>
      <c r="B168" s="168">
        <v>42471</v>
      </c>
      <c r="C168" s="168"/>
      <c r="D168" s="176" t="s">
        <v>691</v>
      </c>
      <c r="E168" s="171" t="s">
        <v>592</v>
      </c>
      <c r="F168" s="171">
        <v>36.5</v>
      </c>
      <c r="G168" s="172"/>
      <c r="H168" s="172">
        <v>15.85</v>
      </c>
      <c r="I168" s="172">
        <v>60</v>
      </c>
      <c r="J168" s="173" t="s">
        <v>692</v>
      </c>
      <c r="K168" s="174">
        <f t="shared" si="77"/>
        <v>-20.65</v>
      </c>
      <c r="L168" s="175">
        <f t="shared" si="78"/>
        <v>-0.5657534246575342</v>
      </c>
      <c r="M168" s="171" t="s">
        <v>605</v>
      </c>
      <c r="N168" s="179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7">
        <v>52</v>
      </c>
      <c r="B169" s="158">
        <v>42472</v>
      </c>
      <c r="C169" s="158"/>
      <c r="D169" s="159" t="s">
        <v>693</v>
      </c>
      <c r="E169" s="160" t="s">
        <v>592</v>
      </c>
      <c r="F169" s="161">
        <v>93</v>
      </c>
      <c r="G169" s="160"/>
      <c r="H169" s="160">
        <v>149</v>
      </c>
      <c r="I169" s="162">
        <v>140</v>
      </c>
      <c r="J169" s="163" t="s">
        <v>694</v>
      </c>
      <c r="K169" s="164">
        <f t="shared" si="77"/>
        <v>56</v>
      </c>
      <c r="L169" s="165">
        <f t="shared" si="78"/>
        <v>0.60215053763440862</v>
      </c>
      <c r="M169" s="160" t="s">
        <v>595</v>
      </c>
      <c r="N169" s="166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7">
        <v>53</v>
      </c>
      <c r="B170" s="158">
        <v>42472</v>
      </c>
      <c r="C170" s="158"/>
      <c r="D170" s="159" t="s">
        <v>695</v>
      </c>
      <c r="E170" s="160" t="s">
        <v>592</v>
      </c>
      <c r="F170" s="161">
        <v>130</v>
      </c>
      <c r="G170" s="160"/>
      <c r="H170" s="160">
        <v>150</v>
      </c>
      <c r="I170" s="162" t="s">
        <v>696</v>
      </c>
      <c r="J170" s="163" t="s">
        <v>680</v>
      </c>
      <c r="K170" s="164">
        <f t="shared" si="77"/>
        <v>20</v>
      </c>
      <c r="L170" s="165">
        <f t="shared" si="78"/>
        <v>0.15384615384615385</v>
      </c>
      <c r="M170" s="160" t="s">
        <v>595</v>
      </c>
      <c r="N170" s="166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7">
        <v>54</v>
      </c>
      <c r="B171" s="158">
        <v>42473</v>
      </c>
      <c r="C171" s="158"/>
      <c r="D171" s="159" t="s">
        <v>697</v>
      </c>
      <c r="E171" s="160" t="s">
        <v>592</v>
      </c>
      <c r="F171" s="161">
        <v>196</v>
      </c>
      <c r="G171" s="160"/>
      <c r="H171" s="160">
        <v>299</v>
      </c>
      <c r="I171" s="162">
        <v>299</v>
      </c>
      <c r="J171" s="163" t="s">
        <v>680</v>
      </c>
      <c r="K171" s="164">
        <v>103</v>
      </c>
      <c r="L171" s="165">
        <v>0.52551020408163296</v>
      </c>
      <c r="M171" s="160" t="s">
        <v>595</v>
      </c>
      <c r="N171" s="166">
        <v>42620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7">
        <v>55</v>
      </c>
      <c r="B172" s="158">
        <v>42473</v>
      </c>
      <c r="C172" s="158"/>
      <c r="D172" s="159" t="s">
        <v>698</v>
      </c>
      <c r="E172" s="160" t="s">
        <v>592</v>
      </c>
      <c r="F172" s="161">
        <v>88</v>
      </c>
      <c r="G172" s="160"/>
      <c r="H172" s="160">
        <v>103</v>
      </c>
      <c r="I172" s="162">
        <v>103</v>
      </c>
      <c r="J172" s="163" t="s">
        <v>680</v>
      </c>
      <c r="K172" s="164">
        <v>15</v>
      </c>
      <c r="L172" s="165">
        <v>0.170454545454545</v>
      </c>
      <c r="M172" s="160" t="s">
        <v>595</v>
      </c>
      <c r="N172" s="166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7">
        <v>56</v>
      </c>
      <c r="B173" s="158">
        <v>42492</v>
      </c>
      <c r="C173" s="158"/>
      <c r="D173" s="159" t="s">
        <v>699</v>
      </c>
      <c r="E173" s="160" t="s">
        <v>592</v>
      </c>
      <c r="F173" s="161">
        <v>127.5</v>
      </c>
      <c r="G173" s="160"/>
      <c r="H173" s="160">
        <v>148</v>
      </c>
      <c r="I173" s="162" t="s">
        <v>700</v>
      </c>
      <c r="J173" s="163" t="s">
        <v>680</v>
      </c>
      <c r="K173" s="164">
        <f t="shared" ref="K173:K177" si="79">H173-F173</f>
        <v>20.5</v>
      </c>
      <c r="L173" s="165">
        <f t="shared" ref="L173:L177" si="80">K173/F173</f>
        <v>0.16078431372549021</v>
      </c>
      <c r="M173" s="160" t="s">
        <v>595</v>
      </c>
      <c r="N173" s="166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7">
        <v>57</v>
      </c>
      <c r="B174" s="158">
        <v>42493</v>
      </c>
      <c r="C174" s="158"/>
      <c r="D174" s="159" t="s">
        <v>701</v>
      </c>
      <c r="E174" s="160" t="s">
        <v>592</v>
      </c>
      <c r="F174" s="161">
        <v>675</v>
      </c>
      <c r="G174" s="160"/>
      <c r="H174" s="160">
        <v>815</v>
      </c>
      <c r="I174" s="162" t="s">
        <v>702</v>
      </c>
      <c r="J174" s="163" t="s">
        <v>680</v>
      </c>
      <c r="K174" s="164">
        <f t="shared" si="79"/>
        <v>140</v>
      </c>
      <c r="L174" s="165">
        <f t="shared" si="80"/>
        <v>0.2074074074074074</v>
      </c>
      <c r="M174" s="160" t="s">
        <v>595</v>
      </c>
      <c r="N174" s="166">
        <v>43154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58</v>
      </c>
      <c r="B175" s="168">
        <v>42522</v>
      </c>
      <c r="C175" s="168"/>
      <c r="D175" s="169" t="s">
        <v>703</v>
      </c>
      <c r="E175" s="170" t="s">
        <v>592</v>
      </c>
      <c r="F175" s="171">
        <v>500</v>
      </c>
      <c r="G175" s="171"/>
      <c r="H175" s="172">
        <v>232.5</v>
      </c>
      <c r="I175" s="172" t="s">
        <v>704</v>
      </c>
      <c r="J175" s="173" t="s">
        <v>705</v>
      </c>
      <c r="K175" s="174">
        <f t="shared" si="79"/>
        <v>-267.5</v>
      </c>
      <c r="L175" s="175">
        <f t="shared" si="80"/>
        <v>-0.53500000000000003</v>
      </c>
      <c r="M175" s="171" t="s">
        <v>605</v>
      </c>
      <c r="N175" s="168">
        <v>43735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7">
        <v>59</v>
      </c>
      <c r="B176" s="158">
        <v>42527</v>
      </c>
      <c r="C176" s="158"/>
      <c r="D176" s="159" t="s">
        <v>543</v>
      </c>
      <c r="E176" s="160" t="s">
        <v>592</v>
      </c>
      <c r="F176" s="161">
        <v>110</v>
      </c>
      <c r="G176" s="160"/>
      <c r="H176" s="160">
        <v>126.5</v>
      </c>
      <c r="I176" s="162">
        <v>125</v>
      </c>
      <c r="J176" s="163" t="s">
        <v>632</v>
      </c>
      <c r="K176" s="164">
        <f t="shared" si="79"/>
        <v>16.5</v>
      </c>
      <c r="L176" s="165">
        <f t="shared" si="80"/>
        <v>0.15</v>
      </c>
      <c r="M176" s="160" t="s">
        <v>595</v>
      </c>
      <c r="N176" s="166">
        <v>42552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7">
        <v>60</v>
      </c>
      <c r="B177" s="158">
        <v>42538</v>
      </c>
      <c r="C177" s="158"/>
      <c r="D177" s="159" t="s">
        <v>706</v>
      </c>
      <c r="E177" s="160" t="s">
        <v>592</v>
      </c>
      <c r="F177" s="161">
        <v>44</v>
      </c>
      <c r="G177" s="160"/>
      <c r="H177" s="160">
        <v>69.5</v>
      </c>
      <c r="I177" s="162">
        <v>69.5</v>
      </c>
      <c r="J177" s="163" t="s">
        <v>707</v>
      </c>
      <c r="K177" s="164">
        <f t="shared" si="79"/>
        <v>25.5</v>
      </c>
      <c r="L177" s="165">
        <f t="shared" si="80"/>
        <v>0.57954545454545459</v>
      </c>
      <c r="M177" s="160" t="s">
        <v>595</v>
      </c>
      <c r="N177" s="166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7">
        <v>61</v>
      </c>
      <c r="B178" s="158">
        <v>42549</v>
      </c>
      <c r="C178" s="158"/>
      <c r="D178" s="159" t="s">
        <v>708</v>
      </c>
      <c r="E178" s="160" t="s">
        <v>592</v>
      </c>
      <c r="F178" s="161">
        <v>262.5</v>
      </c>
      <c r="G178" s="160"/>
      <c r="H178" s="160">
        <v>340</v>
      </c>
      <c r="I178" s="162">
        <v>333</v>
      </c>
      <c r="J178" s="163" t="s">
        <v>709</v>
      </c>
      <c r="K178" s="164">
        <v>77.5</v>
      </c>
      <c r="L178" s="165">
        <v>0.29523809523809502</v>
      </c>
      <c r="M178" s="160" t="s">
        <v>595</v>
      </c>
      <c r="N178" s="166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7">
        <v>62</v>
      </c>
      <c r="B179" s="158">
        <v>42549</v>
      </c>
      <c r="C179" s="158"/>
      <c r="D179" s="159" t="s">
        <v>710</v>
      </c>
      <c r="E179" s="160" t="s">
        <v>592</v>
      </c>
      <c r="F179" s="161">
        <v>840</v>
      </c>
      <c r="G179" s="160"/>
      <c r="H179" s="160">
        <v>1230</v>
      </c>
      <c r="I179" s="162">
        <v>1230</v>
      </c>
      <c r="J179" s="163" t="s">
        <v>680</v>
      </c>
      <c r="K179" s="164">
        <v>390</v>
      </c>
      <c r="L179" s="165">
        <v>0.46428571428571402</v>
      </c>
      <c r="M179" s="160" t="s">
        <v>595</v>
      </c>
      <c r="N179" s="166">
        <v>42649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0">
        <v>63</v>
      </c>
      <c r="B180" s="181">
        <v>42556</v>
      </c>
      <c r="C180" s="181"/>
      <c r="D180" s="182" t="s">
        <v>711</v>
      </c>
      <c r="E180" s="183" t="s">
        <v>592</v>
      </c>
      <c r="F180" s="183">
        <v>395</v>
      </c>
      <c r="G180" s="184"/>
      <c r="H180" s="184">
        <f>(468.5+342.5)/2</f>
        <v>405.5</v>
      </c>
      <c r="I180" s="184">
        <v>510</v>
      </c>
      <c r="J180" s="185" t="s">
        <v>712</v>
      </c>
      <c r="K180" s="186">
        <f t="shared" ref="K180:K186" si="81">H180-F180</f>
        <v>10.5</v>
      </c>
      <c r="L180" s="187">
        <f t="shared" ref="L180:L186" si="82">K180/F180</f>
        <v>2.6582278481012658E-2</v>
      </c>
      <c r="M180" s="183" t="s">
        <v>613</v>
      </c>
      <c r="N180" s="181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64</v>
      </c>
      <c r="B181" s="168">
        <v>42584</v>
      </c>
      <c r="C181" s="168"/>
      <c r="D181" s="169" t="s">
        <v>713</v>
      </c>
      <c r="E181" s="170" t="s">
        <v>604</v>
      </c>
      <c r="F181" s="171">
        <f>169.5-12.8</f>
        <v>156.69999999999999</v>
      </c>
      <c r="G181" s="171"/>
      <c r="H181" s="172">
        <v>77</v>
      </c>
      <c r="I181" s="172" t="s">
        <v>714</v>
      </c>
      <c r="J181" s="173" t="s">
        <v>715</v>
      </c>
      <c r="K181" s="174">
        <f t="shared" si="81"/>
        <v>-79.699999999999989</v>
      </c>
      <c r="L181" s="175">
        <f t="shared" si="82"/>
        <v>-0.50861518825781749</v>
      </c>
      <c r="M181" s="171" t="s">
        <v>605</v>
      </c>
      <c r="N181" s="168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65</v>
      </c>
      <c r="B182" s="168">
        <v>42586</v>
      </c>
      <c r="C182" s="168"/>
      <c r="D182" s="169" t="s">
        <v>716</v>
      </c>
      <c r="E182" s="170" t="s">
        <v>592</v>
      </c>
      <c r="F182" s="171">
        <v>400</v>
      </c>
      <c r="G182" s="171"/>
      <c r="H182" s="172">
        <v>305</v>
      </c>
      <c r="I182" s="172">
        <v>475</v>
      </c>
      <c r="J182" s="173" t="s">
        <v>717</v>
      </c>
      <c r="K182" s="174">
        <f t="shared" si="81"/>
        <v>-95</v>
      </c>
      <c r="L182" s="175">
        <f t="shared" si="82"/>
        <v>-0.23749999999999999</v>
      </c>
      <c r="M182" s="171" t="s">
        <v>605</v>
      </c>
      <c r="N182" s="168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7">
        <v>66</v>
      </c>
      <c r="B183" s="158">
        <v>42593</v>
      </c>
      <c r="C183" s="158"/>
      <c r="D183" s="159" t="s">
        <v>718</v>
      </c>
      <c r="E183" s="160" t="s">
        <v>592</v>
      </c>
      <c r="F183" s="161">
        <v>86.5</v>
      </c>
      <c r="G183" s="160"/>
      <c r="H183" s="160">
        <v>130</v>
      </c>
      <c r="I183" s="162">
        <v>130</v>
      </c>
      <c r="J183" s="163" t="s">
        <v>719</v>
      </c>
      <c r="K183" s="164">
        <f t="shared" si="81"/>
        <v>43.5</v>
      </c>
      <c r="L183" s="165">
        <f t="shared" si="82"/>
        <v>0.50289017341040465</v>
      </c>
      <c r="M183" s="160" t="s">
        <v>595</v>
      </c>
      <c r="N183" s="166">
        <v>43091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67</v>
      </c>
      <c r="B184" s="168">
        <v>42600</v>
      </c>
      <c r="C184" s="168"/>
      <c r="D184" s="169" t="s">
        <v>122</v>
      </c>
      <c r="E184" s="170" t="s">
        <v>592</v>
      </c>
      <c r="F184" s="171">
        <v>133.5</v>
      </c>
      <c r="G184" s="171"/>
      <c r="H184" s="172">
        <v>126.5</v>
      </c>
      <c r="I184" s="172">
        <v>178</v>
      </c>
      <c r="J184" s="173" t="s">
        <v>720</v>
      </c>
      <c r="K184" s="174">
        <f t="shared" si="81"/>
        <v>-7</v>
      </c>
      <c r="L184" s="175">
        <f t="shared" si="82"/>
        <v>-5.2434456928838954E-2</v>
      </c>
      <c r="M184" s="171" t="s">
        <v>605</v>
      </c>
      <c r="N184" s="168">
        <v>42615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7">
        <v>68</v>
      </c>
      <c r="B185" s="158">
        <v>42613</v>
      </c>
      <c r="C185" s="158"/>
      <c r="D185" s="159" t="s">
        <v>721</v>
      </c>
      <c r="E185" s="160" t="s">
        <v>592</v>
      </c>
      <c r="F185" s="161">
        <v>560</v>
      </c>
      <c r="G185" s="160"/>
      <c r="H185" s="160">
        <v>725</v>
      </c>
      <c r="I185" s="162">
        <v>725</v>
      </c>
      <c r="J185" s="163" t="s">
        <v>626</v>
      </c>
      <c r="K185" s="164">
        <f t="shared" si="81"/>
        <v>165</v>
      </c>
      <c r="L185" s="165">
        <f t="shared" si="82"/>
        <v>0.29464285714285715</v>
      </c>
      <c r="M185" s="160" t="s">
        <v>595</v>
      </c>
      <c r="N185" s="166">
        <v>42456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7">
        <v>69</v>
      </c>
      <c r="B186" s="158">
        <v>42614</v>
      </c>
      <c r="C186" s="158"/>
      <c r="D186" s="159" t="s">
        <v>722</v>
      </c>
      <c r="E186" s="160" t="s">
        <v>592</v>
      </c>
      <c r="F186" s="161">
        <v>160.5</v>
      </c>
      <c r="G186" s="160"/>
      <c r="H186" s="160">
        <v>210</v>
      </c>
      <c r="I186" s="162">
        <v>210</v>
      </c>
      <c r="J186" s="163" t="s">
        <v>626</v>
      </c>
      <c r="K186" s="164">
        <f t="shared" si="81"/>
        <v>49.5</v>
      </c>
      <c r="L186" s="165">
        <f t="shared" si="82"/>
        <v>0.30841121495327101</v>
      </c>
      <c r="M186" s="160" t="s">
        <v>595</v>
      </c>
      <c r="N186" s="166">
        <v>42871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7">
        <v>70</v>
      </c>
      <c r="B187" s="158">
        <v>42646</v>
      </c>
      <c r="C187" s="158"/>
      <c r="D187" s="159" t="s">
        <v>416</v>
      </c>
      <c r="E187" s="160" t="s">
        <v>592</v>
      </c>
      <c r="F187" s="161">
        <v>430</v>
      </c>
      <c r="G187" s="160"/>
      <c r="H187" s="160">
        <v>596</v>
      </c>
      <c r="I187" s="162">
        <v>575</v>
      </c>
      <c r="J187" s="163" t="s">
        <v>723</v>
      </c>
      <c r="K187" s="164">
        <v>166</v>
      </c>
      <c r="L187" s="165">
        <v>0.38604651162790699</v>
      </c>
      <c r="M187" s="160" t="s">
        <v>595</v>
      </c>
      <c r="N187" s="166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7">
        <v>71</v>
      </c>
      <c r="B188" s="158">
        <v>42657</v>
      </c>
      <c r="C188" s="158"/>
      <c r="D188" s="159" t="s">
        <v>724</v>
      </c>
      <c r="E188" s="160" t="s">
        <v>592</v>
      </c>
      <c r="F188" s="161">
        <v>280</v>
      </c>
      <c r="G188" s="160"/>
      <c r="H188" s="160">
        <v>345</v>
      </c>
      <c r="I188" s="162">
        <v>345</v>
      </c>
      <c r="J188" s="163" t="s">
        <v>626</v>
      </c>
      <c r="K188" s="164">
        <f t="shared" ref="K188:K193" si="83">H188-F188</f>
        <v>65</v>
      </c>
      <c r="L188" s="165">
        <f t="shared" ref="L188:L189" si="84">K188/F188</f>
        <v>0.23214285714285715</v>
      </c>
      <c r="M188" s="160" t="s">
        <v>595</v>
      </c>
      <c r="N188" s="166">
        <v>42814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7">
        <v>72</v>
      </c>
      <c r="B189" s="158">
        <v>42657</v>
      </c>
      <c r="C189" s="158"/>
      <c r="D189" s="159" t="s">
        <v>725</v>
      </c>
      <c r="E189" s="160" t="s">
        <v>592</v>
      </c>
      <c r="F189" s="161">
        <v>245</v>
      </c>
      <c r="G189" s="160"/>
      <c r="H189" s="160">
        <v>325.5</v>
      </c>
      <c r="I189" s="162">
        <v>330</v>
      </c>
      <c r="J189" s="163" t="s">
        <v>726</v>
      </c>
      <c r="K189" s="164">
        <f t="shared" si="83"/>
        <v>80.5</v>
      </c>
      <c r="L189" s="165">
        <f t="shared" si="84"/>
        <v>0.32857142857142857</v>
      </c>
      <c r="M189" s="160" t="s">
        <v>595</v>
      </c>
      <c r="N189" s="166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7">
        <v>73</v>
      </c>
      <c r="B190" s="158">
        <v>42660</v>
      </c>
      <c r="C190" s="158"/>
      <c r="D190" s="159" t="s">
        <v>727</v>
      </c>
      <c r="E190" s="160" t="s">
        <v>592</v>
      </c>
      <c r="F190" s="161">
        <v>125</v>
      </c>
      <c r="G190" s="160"/>
      <c r="H190" s="160">
        <v>160</v>
      </c>
      <c r="I190" s="162">
        <v>160</v>
      </c>
      <c r="J190" s="163" t="s">
        <v>680</v>
      </c>
      <c r="K190" s="164">
        <f t="shared" si="83"/>
        <v>35</v>
      </c>
      <c r="L190" s="165">
        <v>0.28000000000000003</v>
      </c>
      <c r="M190" s="160" t="s">
        <v>595</v>
      </c>
      <c r="N190" s="166">
        <v>42803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7">
        <v>74</v>
      </c>
      <c r="B191" s="158">
        <v>42660</v>
      </c>
      <c r="C191" s="158"/>
      <c r="D191" s="159" t="s">
        <v>728</v>
      </c>
      <c r="E191" s="160" t="s">
        <v>592</v>
      </c>
      <c r="F191" s="161">
        <v>114</v>
      </c>
      <c r="G191" s="160"/>
      <c r="H191" s="160">
        <v>145</v>
      </c>
      <c r="I191" s="162">
        <v>145</v>
      </c>
      <c r="J191" s="163" t="s">
        <v>680</v>
      </c>
      <c r="K191" s="164">
        <f t="shared" si="83"/>
        <v>31</v>
      </c>
      <c r="L191" s="165">
        <f t="shared" ref="L191:L193" si="85">K191/F191</f>
        <v>0.27192982456140352</v>
      </c>
      <c r="M191" s="160" t="s">
        <v>595</v>
      </c>
      <c r="N191" s="166">
        <v>42859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7">
        <v>75</v>
      </c>
      <c r="B192" s="158">
        <v>42660</v>
      </c>
      <c r="C192" s="158"/>
      <c r="D192" s="159" t="s">
        <v>729</v>
      </c>
      <c r="E192" s="160" t="s">
        <v>592</v>
      </c>
      <c r="F192" s="161">
        <v>212</v>
      </c>
      <c r="G192" s="160"/>
      <c r="H192" s="160">
        <v>280</v>
      </c>
      <c r="I192" s="162">
        <v>276</v>
      </c>
      <c r="J192" s="163" t="s">
        <v>730</v>
      </c>
      <c r="K192" s="164">
        <f t="shared" si="83"/>
        <v>68</v>
      </c>
      <c r="L192" s="165">
        <f t="shared" si="85"/>
        <v>0.32075471698113206</v>
      </c>
      <c r="M192" s="160" t="s">
        <v>595</v>
      </c>
      <c r="N192" s="166">
        <v>42858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7">
        <v>76</v>
      </c>
      <c r="B193" s="158">
        <v>42678</v>
      </c>
      <c r="C193" s="158"/>
      <c r="D193" s="159" t="s">
        <v>465</v>
      </c>
      <c r="E193" s="160" t="s">
        <v>592</v>
      </c>
      <c r="F193" s="161">
        <v>155</v>
      </c>
      <c r="G193" s="160"/>
      <c r="H193" s="160">
        <v>210</v>
      </c>
      <c r="I193" s="162">
        <v>210</v>
      </c>
      <c r="J193" s="163" t="s">
        <v>731</v>
      </c>
      <c r="K193" s="164">
        <f t="shared" si="83"/>
        <v>55</v>
      </c>
      <c r="L193" s="165">
        <f t="shared" si="85"/>
        <v>0.35483870967741937</v>
      </c>
      <c r="M193" s="160" t="s">
        <v>595</v>
      </c>
      <c r="N193" s="166">
        <v>42944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77</v>
      </c>
      <c r="B194" s="168">
        <v>42710</v>
      </c>
      <c r="C194" s="168"/>
      <c r="D194" s="169" t="s">
        <v>732</v>
      </c>
      <c r="E194" s="170" t="s">
        <v>592</v>
      </c>
      <c r="F194" s="171">
        <v>150.5</v>
      </c>
      <c r="G194" s="171"/>
      <c r="H194" s="172">
        <v>72.5</v>
      </c>
      <c r="I194" s="172">
        <v>174</v>
      </c>
      <c r="J194" s="173" t="s">
        <v>733</v>
      </c>
      <c r="K194" s="174">
        <v>-78</v>
      </c>
      <c r="L194" s="175">
        <v>-0.51827242524916906</v>
      </c>
      <c r="M194" s="171" t="s">
        <v>605</v>
      </c>
      <c r="N194" s="168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7">
        <v>78</v>
      </c>
      <c r="B195" s="158">
        <v>42712</v>
      </c>
      <c r="C195" s="158"/>
      <c r="D195" s="159" t="s">
        <v>734</v>
      </c>
      <c r="E195" s="160" t="s">
        <v>592</v>
      </c>
      <c r="F195" s="161">
        <v>380</v>
      </c>
      <c r="G195" s="160"/>
      <c r="H195" s="160">
        <v>478</v>
      </c>
      <c r="I195" s="162">
        <v>468</v>
      </c>
      <c r="J195" s="163" t="s">
        <v>680</v>
      </c>
      <c r="K195" s="164">
        <f t="shared" ref="K195:K197" si="86">H195-F195</f>
        <v>98</v>
      </c>
      <c r="L195" s="165">
        <f t="shared" ref="L195:L197" si="87">K195/F195</f>
        <v>0.25789473684210529</v>
      </c>
      <c r="M195" s="160" t="s">
        <v>595</v>
      </c>
      <c r="N195" s="166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7">
        <v>79</v>
      </c>
      <c r="B196" s="158">
        <v>42734</v>
      </c>
      <c r="C196" s="158"/>
      <c r="D196" s="159" t="s">
        <v>121</v>
      </c>
      <c r="E196" s="160" t="s">
        <v>592</v>
      </c>
      <c r="F196" s="161">
        <v>305</v>
      </c>
      <c r="G196" s="160"/>
      <c r="H196" s="160">
        <v>375</v>
      </c>
      <c r="I196" s="162">
        <v>375</v>
      </c>
      <c r="J196" s="163" t="s">
        <v>680</v>
      </c>
      <c r="K196" s="164">
        <f t="shared" si="86"/>
        <v>70</v>
      </c>
      <c r="L196" s="165">
        <f t="shared" si="87"/>
        <v>0.22950819672131148</v>
      </c>
      <c r="M196" s="160" t="s">
        <v>595</v>
      </c>
      <c r="N196" s="166">
        <v>42768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7">
        <v>80</v>
      </c>
      <c r="B197" s="158">
        <v>42739</v>
      </c>
      <c r="C197" s="158"/>
      <c r="D197" s="159" t="s">
        <v>104</v>
      </c>
      <c r="E197" s="160" t="s">
        <v>592</v>
      </c>
      <c r="F197" s="161">
        <v>99.5</v>
      </c>
      <c r="G197" s="160"/>
      <c r="H197" s="160">
        <v>158</v>
      </c>
      <c r="I197" s="162">
        <v>158</v>
      </c>
      <c r="J197" s="163" t="s">
        <v>680</v>
      </c>
      <c r="K197" s="164">
        <f t="shared" si="86"/>
        <v>58.5</v>
      </c>
      <c r="L197" s="165">
        <f t="shared" si="87"/>
        <v>0.5879396984924623</v>
      </c>
      <c r="M197" s="160" t="s">
        <v>595</v>
      </c>
      <c r="N197" s="166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7">
        <v>81</v>
      </c>
      <c r="B198" s="158">
        <v>42739</v>
      </c>
      <c r="C198" s="158"/>
      <c r="D198" s="159" t="s">
        <v>104</v>
      </c>
      <c r="E198" s="160" t="s">
        <v>592</v>
      </c>
      <c r="F198" s="161">
        <v>99.5</v>
      </c>
      <c r="G198" s="160"/>
      <c r="H198" s="160">
        <v>158</v>
      </c>
      <c r="I198" s="162">
        <v>158</v>
      </c>
      <c r="J198" s="163" t="s">
        <v>680</v>
      </c>
      <c r="K198" s="164">
        <v>58.5</v>
      </c>
      <c r="L198" s="165">
        <v>0.58793969849246197</v>
      </c>
      <c r="M198" s="160" t="s">
        <v>595</v>
      </c>
      <c r="N198" s="166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7">
        <v>82</v>
      </c>
      <c r="B199" s="158">
        <v>42786</v>
      </c>
      <c r="C199" s="158"/>
      <c r="D199" s="159" t="s">
        <v>210</v>
      </c>
      <c r="E199" s="160" t="s">
        <v>592</v>
      </c>
      <c r="F199" s="161">
        <v>140.5</v>
      </c>
      <c r="G199" s="160"/>
      <c r="H199" s="160">
        <v>220</v>
      </c>
      <c r="I199" s="162">
        <v>220</v>
      </c>
      <c r="J199" s="163" t="s">
        <v>680</v>
      </c>
      <c r="K199" s="164">
        <f>H199-F199</f>
        <v>79.5</v>
      </c>
      <c r="L199" s="165">
        <f>K199/F199</f>
        <v>0.5658362989323843</v>
      </c>
      <c r="M199" s="160" t="s">
        <v>595</v>
      </c>
      <c r="N199" s="166">
        <v>42864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7">
        <v>83</v>
      </c>
      <c r="B200" s="158">
        <v>42786</v>
      </c>
      <c r="C200" s="158"/>
      <c r="D200" s="159" t="s">
        <v>735</v>
      </c>
      <c r="E200" s="160" t="s">
        <v>592</v>
      </c>
      <c r="F200" s="161">
        <v>202.5</v>
      </c>
      <c r="G200" s="160"/>
      <c r="H200" s="160">
        <v>234</v>
      </c>
      <c r="I200" s="162">
        <v>234</v>
      </c>
      <c r="J200" s="163" t="s">
        <v>680</v>
      </c>
      <c r="K200" s="164">
        <v>31.5</v>
      </c>
      <c r="L200" s="165">
        <v>0.155555555555556</v>
      </c>
      <c r="M200" s="160" t="s">
        <v>595</v>
      </c>
      <c r="N200" s="166">
        <v>42836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7">
        <v>84</v>
      </c>
      <c r="B201" s="158">
        <v>42818</v>
      </c>
      <c r="C201" s="158"/>
      <c r="D201" s="159" t="s">
        <v>736</v>
      </c>
      <c r="E201" s="160" t="s">
        <v>592</v>
      </c>
      <c r="F201" s="161">
        <v>300.5</v>
      </c>
      <c r="G201" s="160"/>
      <c r="H201" s="160">
        <v>417.5</v>
      </c>
      <c r="I201" s="162">
        <v>420</v>
      </c>
      <c r="J201" s="163" t="s">
        <v>737</v>
      </c>
      <c r="K201" s="164">
        <f>H201-F201</f>
        <v>117</v>
      </c>
      <c r="L201" s="165">
        <f>K201/F201</f>
        <v>0.38935108153078202</v>
      </c>
      <c r="M201" s="160" t="s">
        <v>595</v>
      </c>
      <c r="N201" s="166">
        <v>43070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7">
        <v>85</v>
      </c>
      <c r="B202" s="158">
        <v>42818</v>
      </c>
      <c r="C202" s="158"/>
      <c r="D202" s="159" t="s">
        <v>710</v>
      </c>
      <c r="E202" s="160" t="s">
        <v>592</v>
      </c>
      <c r="F202" s="161">
        <v>850</v>
      </c>
      <c r="G202" s="160"/>
      <c r="H202" s="160">
        <v>1042.5</v>
      </c>
      <c r="I202" s="162">
        <v>1023</v>
      </c>
      <c r="J202" s="163" t="s">
        <v>738</v>
      </c>
      <c r="K202" s="164">
        <v>192.5</v>
      </c>
      <c r="L202" s="165">
        <v>0.22647058823529401</v>
      </c>
      <c r="M202" s="160" t="s">
        <v>595</v>
      </c>
      <c r="N202" s="166">
        <v>42830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7">
        <v>86</v>
      </c>
      <c r="B203" s="158">
        <v>42830</v>
      </c>
      <c r="C203" s="158"/>
      <c r="D203" s="159" t="s">
        <v>496</v>
      </c>
      <c r="E203" s="160" t="s">
        <v>592</v>
      </c>
      <c r="F203" s="161">
        <v>785</v>
      </c>
      <c r="G203" s="160"/>
      <c r="H203" s="160">
        <v>930</v>
      </c>
      <c r="I203" s="162">
        <v>920</v>
      </c>
      <c r="J203" s="163" t="s">
        <v>739</v>
      </c>
      <c r="K203" s="164">
        <f>H203-F203</f>
        <v>145</v>
      </c>
      <c r="L203" s="165">
        <f>K203/F203</f>
        <v>0.18471337579617833</v>
      </c>
      <c r="M203" s="160" t="s">
        <v>595</v>
      </c>
      <c r="N203" s="166">
        <v>42976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7">
        <v>87</v>
      </c>
      <c r="B204" s="168">
        <v>42831</v>
      </c>
      <c r="C204" s="168"/>
      <c r="D204" s="169" t="s">
        <v>740</v>
      </c>
      <c r="E204" s="170" t="s">
        <v>592</v>
      </c>
      <c r="F204" s="171">
        <v>40</v>
      </c>
      <c r="G204" s="171"/>
      <c r="H204" s="172">
        <v>13.1</v>
      </c>
      <c r="I204" s="172">
        <v>60</v>
      </c>
      <c r="J204" s="173" t="s">
        <v>741</v>
      </c>
      <c r="K204" s="174">
        <v>-26.9</v>
      </c>
      <c r="L204" s="175">
        <v>-0.67249999999999999</v>
      </c>
      <c r="M204" s="171" t="s">
        <v>605</v>
      </c>
      <c r="N204" s="168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7">
        <v>88</v>
      </c>
      <c r="B205" s="158">
        <v>42837</v>
      </c>
      <c r="C205" s="158"/>
      <c r="D205" s="159" t="s">
        <v>102</v>
      </c>
      <c r="E205" s="160" t="s">
        <v>592</v>
      </c>
      <c r="F205" s="161">
        <v>289.5</v>
      </c>
      <c r="G205" s="160"/>
      <c r="H205" s="160">
        <v>354</v>
      </c>
      <c r="I205" s="162">
        <v>360</v>
      </c>
      <c r="J205" s="163" t="s">
        <v>742</v>
      </c>
      <c r="K205" s="164">
        <f t="shared" ref="K205:K213" si="88">H205-F205</f>
        <v>64.5</v>
      </c>
      <c r="L205" s="165">
        <f t="shared" ref="L205:L213" si="89">K205/F205</f>
        <v>0.22279792746113988</v>
      </c>
      <c r="M205" s="160" t="s">
        <v>595</v>
      </c>
      <c r="N205" s="166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7">
        <v>89</v>
      </c>
      <c r="B206" s="158">
        <v>42845</v>
      </c>
      <c r="C206" s="158"/>
      <c r="D206" s="159" t="s">
        <v>436</v>
      </c>
      <c r="E206" s="160" t="s">
        <v>592</v>
      </c>
      <c r="F206" s="161">
        <v>700</v>
      </c>
      <c r="G206" s="160"/>
      <c r="H206" s="160">
        <v>840</v>
      </c>
      <c r="I206" s="162">
        <v>840</v>
      </c>
      <c r="J206" s="163" t="s">
        <v>743</v>
      </c>
      <c r="K206" s="164">
        <f t="shared" si="88"/>
        <v>140</v>
      </c>
      <c r="L206" s="165">
        <f t="shared" si="89"/>
        <v>0.2</v>
      </c>
      <c r="M206" s="160" t="s">
        <v>595</v>
      </c>
      <c r="N206" s="166">
        <v>42893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7">
        <v>90</v>
      </c>
      <c r="B207" s="158">
        <v>42887</v>
      </c>
      <c r="C207" s="158"/>
      <c r="D207" s="159" t="s">
        <v>744</v>
      </c>
      <c r="E207" s="160" t="s">
        <v>592</v>
      </c>
      <c r="F207" s="161">
        <v>130</v>
      </c>
      <c r="G207" s="160"/>
      <c r="H207" s="160">
        <v>144.25</v>
      </c>
      <c r="I207" s="162">
        <v>170</v>
      </c>
      <c r="J207" s="163" t="s">
        <v>745</v>
      </c>
      <c r="K207" s="164">
        <f t="shared" si="88"/>
        <v>14.25</v>
      </c>
      <c r="L207" s="165">
        <f t="shared" si="89"/>
        <v>0.10961538461538461</v>
      </c>
      <c r="M207" s="160" t="s">
        <v>595</v>
      </c>
      <c r="N207" s="166">
        <v>43675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7">
        <v>91</v>
      </c>
      <c r="B208" s="158">
        <v>42901</v>
      </c>
      <c r="C208" s="158"/>
      <c r="D208" s="159" t="s">
        <v>746</v>
      </c>
      <c r="E208" s="160" t="s">
        <v>592</v>
      </c>
      <c r="F208" s="161">
        <v>214.5</v>
      </c>
      <c r="G208" s="160"/>
      <c r="H208" s="160">
        <v>262</v>
      </c>
      <c r="I208" s="162">
        <v>262</v>
      </c>
      <c r="J208" s="163" t="s">
        <v>615</v>
      </c>
      <c r="K208" s="164">
        <f t="shared" si="88"/>
        <v>47.5</v>
      </c>
      <c r="L208" s="165">
        <f t="shared" si="89"/>
        <v>0.22144522144522144</v>
      </c>
      <c r="M208" s="160" t="s">
        <v>595</v>
      </c>
      <c r="N208" s="166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8">
        <v>92</v>
      </c>
      <c r="B209" s="189">
        <v>42933</v>
      </c>
      <c r="C209" s="189"/>
      <c r="D209" s="190" t="s">
        <v>747</v>
      </c>
      <c r="E209" s="191" t="s">
        <v>592</v>
      </c>
      <c r="F209" s="192">
        <v>370</v>
      </c>
      <c r="G209" s="191"/>
      <c r="H209" s="191">
        <v>447.5</v>
      </c>
      <c r="I209" s="193">
        <v>450</v>
      </c>
      <c r="J209" s="194" t="s">
        <v>680</v>
      </c>
      <c r="K209" s="164">
        <f t="shared" si="88"/>
        <v>77.5</v>
      </c>
      <c r="L209" s="195">
        <f t="shared" si="89"/>
        <v>0.20945945945945946</v>
      </c>
      <c r="M209" s="191" t="s">
        <v>595</v>
      </c>
      <c r="N209" s="196">
        <v>43035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8">
        <v>93</v>
      </c>
      <c r="B210" s="189">
        <v>42943</v>
      </c>
      <c r="C210" s="189"/>
      <c r="D210" s="190" t="s">
        <v>208</v>
      </c>
      <c r="E210" s="191" t="s">
        <v>592</v>
      </c>
      <c r="F210" s="192">
        <v>657.5</v>
      </c>
      <c r="G210" s="191"/>
      <c r="H210" s="191">
        <v>825</v>
      </c>
      <c r="I210" s="193">
        <v>820</v>
      </c>
      <c r="J210" s="194" t="s">
        <v>680</v>
      </c>
      <c r="K210" s="164">
        <f t="shared" si="88"/>
        <v>167.5</v>
      </c>
      <c r="L210" s="195">
        <f t="shared" si="89"/>
        <v>0.25475285171102663</v>
      </c>
      <c r="M210" s="191" t="s">
        <v>595</v>
      </c>
      <c r="N210" s="196">
        <v>43090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7">
        <v>94</v>
      </c>
      <c r="B211" s="158">
        <v>42964</v>
      </c>
      <c r="C211" s="158"/>
      <c r="D211" s="159" t="s">
        <v>384</v>
      </c>
      <c r="E211" s="160" t="s">
        <v>592</v>
      </c>
      <c r="F211" s="161">
        <v>605</v>
      </c>
      <c r="G211" s="160"/>
      <c r="H211" s="160">
        <v>750</v>
      </c>
      <c r="I211" s="162">
        <v>750</v>
      </c>
      <c r="J211" s="163" t="s">
        <v>739</v>
      </c>
      <c r="K211" s="164">
        <f t="shared" si="88"/>
        <v>145</v>
      </c>
      <c r="L211" s="165">
        <f t="shared" si="89"/>
        <v>0.23966942148760331</v>
      </c>
      <c r="M211" s="160" t="s">
        <v>595</v>
      </c>
      <c r="N211" s="166">
        <v>43027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95</v>
      </c>
      <c r="B212" s="168">
        <v>42979</v>
      </c>
      <c r="C212" s="168"/>
      <c r="D212" s="176" t="s">
        <v>748</v>
      </c>
      <c r="E212" s="171" t="s">
        <v>592</v>
      </c>
      <c r="F212" s="171">
        <v>255</v>
      </c>
      <c r="G212" s="172"/>
      <c r="H212" s="172">
        <v>217.25</v>
      </c>
      <c r="I212" s="172">
        <v>320</v>
      </c>
      <c r="J212" s="173" t="s">
        <v>749</v>
      </c>
      <c r="K212" s="174">
        <f t="shared" si="88"/>
        <v>-37.75</v>
      </c>
      <c r="L212" s="177">
        <f t="shared" si="89"/>
        <v>-0.14803921568627451</v>
      </c>
      <c r="M212" s="171" t="s">
        <v>605</v>
      </c>
      <c r="N212" s="168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7">
        <v>96</v>
      </c>
      <c r="B213" s="158">
        <v>42997</v>
      </c>
      <c r="C213" s="158"/>
      <c r="D213" s="159" t="s">
        <v>750</v>
      </c>
      <c r="E213" s="160" t="s">
        <v>592</v>
      </c>
      <c r="F213" s="161">
        <v>215</v>
      </c>
      <c r="G213" s="160"/>
      <c r="H213" s="160">
        <v>258</v>
      </c>
      <c r="I213" s="162">
        <v>258</v>
      </c>
      <c r="J213" s="163" t="s">
        <v>680</v>
      </c>
      <c r="K213" s="164">
        <f t="shared" si="88"/>
        <v>43</v>
      </c>
      <c r="L213" s="165">
        <f t="shared" si="89"/>
        <v>0.2</v>
      </c>
      <c r="M213" s="160" t="s">
        <v>595</v>
      </c>
      <c r="N213" s="166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7">
        <v>97</v>
      </c>
      <c r="B214" s="158">
        <v>42997</v>
      </c>
      <c r="C214" s="158"/>
      <c r="D214" s="159" t="s">
        <v>750</v>
      </c>
      <c r="E214" s="160" t="s">
        <v>592</v>
      </c>
      <c r="F214" s="161">
        <v>215</v>
      </c>
      <c r="G214" s="160"/>
      <c r="H214" s="160">
        <v>258</v>
      </c>
      <c r="I214" s="162">
        <v>258</v>
      </c>
      <c r="J214" s="194" t="s">
        <v>680</v>
      </c>
      <c r="K214" s="164">
        <v>43</v>
      </c>
      <c r="L214" s="165">
        <v>0.2</v>
      </c>
      <c r="M214" s="160" t="s">
        <v>595</v>
      </c>
      <c r="N214" s="166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8">
        <v>98</v>
      </c>
      <c r="B215" s="189">
        <v>42998</v>
      </c>
      <c r="C215" s="189"/>
      <c r="D215" s="190" t="s">
        <v>751</v>
      </c>
      <c r="E215" s="191" t="s">
        <v>592</v>
      </c>
      <c r="F215" s="161">
        <v>75</v>
      </c>
      <c r="G215" s="191"/>
      <c r="H215" s="191">
        <v>90</v>
      </c>
      <c r="I215" s="193">
        <v>90</v>
      </c>
      <c r="J215" s="163" t="s">
        <v>752</v>
      </c>
      <c r="K215" s="164">
        <f t="shared" ref="K215:K220" si="90">H215-F215</f>
        <v>15</v>
      </c>
      <c r="L215" s="165">
        <f t="shared" ref="L215:L220" si="91">K215/F215</f>
        <v>0.2</v>
      </c>
      <c r="M215" s="160" t="s">
        <v>595</v>
      </c>
      <c r="N215" s="166">
        <v>43019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8">
        <v>99</v>
      </c>
      <c r="B216" s="189">
        <v>43011</v>
      </c>
      <c r="C216" s="189"/>
      <c r="D216" s="190" t="s">
        <v>753</v>
      </c>
      <c r="E216" s="191" t="s">
        <v>592</v>
      </c>
      <c r="F216" s="192">
        <v>315</v>
      </c>
      <c r="G216" s="191"/>
      <c r="H216" s="191">
        <v>392</v>
      </c>
      <c r="I216" s="193">
        <v>384</v>
      </c>
      <c r="J216" s="194" t="s">
        <v>754</v>
      </c>
      <c r="K216" s="164">
        <f t="shared" si="90"/>
        <v>77</v>
      </c>
      <c r="L216" s="195">
        <f t="shared" si="91"/>
        <v>0.24444444444444444</v>
      </c>
      <c r="M216" s="191" t="s">
        <v>595</v>
      </c>
      <c r="N216" s="196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8">
        <v>100</v>
      </c>
      <c r="B217" s="189">
        <v>43013</v>
      </c>
      <c r="C217" s="189"/>
      <c r="D217" s="190" t="s">
        <v>469</v>
      </c>
      <c r="E217" s="191" t="s">
        <v>592</v>
      </c>
      <c r="F217" s="192">
        <v>145</v>
      </c>
      <c r="G217" s="191"/>
      <c r="H217" s="191">
        <v>179</v>
      </c>
      <c r="I217" s="193">
        <v>180</v>
      </c>
      <c r="J217" s="194" t="s">
        <v>755</v>
      </c>
      <c r="K217" s="164">
        <f t="shared" si="90"/>
        <v>34</v>
      </c>
      <c r="L217" s="195">
        <f t="shared" si="91"/>
        <v>0.23448275862068965</v>
      </c>
      <c r="M217" s="191" t="s">
        <v>595</v>
      </c>
      <c r="N217" s="196">
        <v>43025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8">
        <v>101</v>
      </c>
      <c r="B218" s="189">
        <v>43014</v>
      </c>
      <c r="C218" s="189"/>
      <c r="D218" s="190" t="s">
        <v>359</v>
      </c>
      <c r="E218" s="191" t="s">
        <v>592</v>
      </c>
      <c r="F218" s="192">
        <v>256</v>
      </c>
      <c r="G218" s="191"/>
      <c r="H218" s="191">
        <v>323</v>
      </c>
      <c r="I218" s="193">
        <v>320</v>
      </c>
      <c r="J218" s="194" t="s">
        <v>680</v>
      </c>
      <c r="K218" s="164">
        <f t="shared" si="90"/>
        <v>67</v>
      </c>
      <c r="L218" s="195">
        <f t="shared" si="91"/>
        <v>0.26171875</v>
      </c>
      <c r="M218" s="191" t="s">
        <v>595</v>
      </c>
      <c r="N218" s="196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8">
        <v>102</v>
      </c>
      <c r="B219" s="189">
        <v>43017</v>
      </c>
      <c r="C219" s="189"/>
      <c r="D219" s="190" t="s">
        <v>373</v>
      </c>
      <c r="E219" s="191" t="s">
        <v>592</v>
      </c>
      <c r="F219" s="192">
        <v>137.5</v>
      </c>
      <c r="G219" s="191"/>
      <c r="H219" s="191">
        <v>184</v>
      </c>
      <c r="I219" s="193">
        <v>183</v>
      </c>
      <c r="J219" s="194" t="s">
        <v>756</v>
      </c>
      <c r="K219" s="164">
        <f t="shared" si="90"/>
        <v>46.5</v>
      </c>
      <c r="L219" s="195">
        <f t="shared" si="91"/>
        <v>0.33818181818181819</v>
      </c>
      <c r="M219" s="191" t="s">
        <v>595</v>
      </c>
      <c r="N219" s="196">
        <v>43108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8">
        <v>103</v>
      </c>
      <c r="B220" s="189">
        <v>43018</v>
      </c>
      <c r="C220" s="189"/>
      <c r="D220" s="190" t="s">
        <v>757</v>
      </c>
      <c r="E220" s="191" t="s">
        <v>592</v>
      </c>
      <c r="F220" s="192">
        <v>125.5</v>
      </c>
      <c r="G220" s="191"/>
      <c r="H220" s="191">
        <v>158</v>
      </c>
      <c r="I220" s="193">
        <v>155</v>
      </c>
      <c r="J220" s="194" t="s">
        <v>758</v>
      </c>
      <c r="K220" s="164">
        <f t="shared" si="90"/>
        <v>32.5</v>
      </c>
      <c r="L220" s="195">
        <f t="shared" si="91"/>
        <v>0.25896414342629481</v>
      </c>
      <c r="M220" s="191" t="s">
        <v>595</v>
      </c>
      <c r="N220" s="196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8">
        <v>104</v>
      </c>
      <c r="B221" s="189">
        <v>43018</v>
      </c>
      <c r="C221" s="189"/>
      <c r="D221" s="190" t="s">
        <v>759</v>
      </c>
      <c r="E221" s="191" t="s">
        <v>592</v>
      </c>
      <c r="F221" s="192">
        <v>895</v>
      </c>
      <c r="G221" s="191"/>
      <c r="H221" s="191">
        <v>1122.5</v>
      </c>
      <c r="I221" s="193">
        <v>1078</v>
      </c>
      <c r="J221" s="194" t="s">
        <v>760</v>
      </c>
      <c r="K221" s="164">
        <v>227.5</v>
      </c>
      <c r="L221" s="195">
        <v>0.25418994413407803</v>
      </c>
      <c r="M221" s="191" t="s">
        <v>595</v>
      </c>
      <c r="N221" s="196">
        <v>43117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8">
        <v>105</v>
      </c>
      <c r="B222" s="189">
        <v>43020</v>
      </c>
      <c r="C222" s="189"/>
      <c r="D222" s="190" t="s">
        <v>368</v>
      </c>
      <c r="E222" s="191" t="s">
        <v>592</v>
      </c>
      <c r="F222" s="192">
        <v>525</v>
      </c>
      <c r="G222" s="191"/>
      <c r="H222" s="191">
        <v>629</v>
      </c>
      <c r="I222" s="193">
        <v>629</v>
      </c>
      <c r="J222" s="194" t="s">
        <v>680</v>
      </c>
      <c r="K222" s="164">
        <v>104</v>
      </c>
      <c r="L222" s="195">
        <v>0.19809523809523799</v>
      </c>
      <c r="M222" s="191" t="s">
        <v>595</v>
      </c>
      <c r="N222" s="196">
        <v>43119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8">
        <v>106</v>
      </c>
      <c r="B223" s="189">
        <v>43046</v>
      </c>
      <c r="C223" s="189"/>
      <c r="D223" s="190" t="s">
        <v>409</v>
      </c>
      <c r="E223" s="191" t="s">
        <v>592</v>
      </c>
      <c r="F223" s="192">
        <v>740</v>
      </c>
      <c r="G223" s="191"/>
      <c r="H223" s="191">
        <v>892.5</v>
      </c>
      <c r="I223" s="193">
        <v>900</v>
      </c>
      <c r="J223" s="194" t="s">
        <v>761</v>
      </c>
      <c r="K223" s="164">
        <f t="shared" ref="K223:K225" si="92">H223-F223</f>
        <v>152.5</v>
      </c>
      <c r="L223" s="195">
        <f t="shared" ref="L223:L225" si="93">K223/F223</f>
        <v>0.20608108108108109</v>
      </c>
      <c r="M223" s="191" t="s">
        <v>595</v>
      </c>
      <c r="N223" s="196">
        <v>43052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7">
        <v>107</v>
      </c>
      <c r="B224" s="158">
        <v>43073</v>
      </c>
      <c r="C224" s="158"/>
      <c r="D224" s="159" t="s">
        <v>762</v>
      </c>
      <c r="E224" s="160" t="s">
        <v>592</v>
      </c>
      <c r="F224" s="161">
        <v>118.5</v>
      </c>
      <c r="G224" s="160"/>
      <c r="H224" s="160">
        <v>143.5</v>
      </c>
      <c r="I224" s="162">
        <v>145</v>
      </c>
      <c r="J224" s="163" t="s">
        <v>763</v>
      </c>
      <c r="K224" s="164">
        <f t="shared" si="92"/>
        <v>25</v>
      </c>
      <c r="L224" s="165">
        <f t="shared" si="93"/>
        <v>0.2109704641350211</v>
      </c>
      <c r="M224" s="160" t="s">
        <v>595</v>
      </c>
      <c r="N224" s="166">
        <v>43097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108</v>
      </c>
      <c r="B225" s="168">
        <v>43090</v>
      </c>
      <c r="C225" s="168"/>
      <c r="D225" s="169" t="s">
        <v>441</v>
      </c>
      <c r="E225" s="170" t="s">
        <v>592</v>
      </c>
      <c r="F225" s="171">
        <v>715</v>
      </c>
      <c r="G225" s="171"/>
      <c r="H225" s="172">
        <v>500</v>
      </c>
      <c r="I225" s="172">
        <v>872</v>
      </c>
      <c r="J225" s="173" t="s">
        <v>764</v>
      </c>
      <c r="K225" s="174">
        <f t="shared" si="92"/>
        <v>-215</v>
      </c>
      <c r="L225" s="175">
        <f t="shared" si="93"/>
        <v>-0.30069930069930068</v>
      </c>
      <c r="M225" s="171" t="s">
        <v>605</v>
      </c>
      <c r="N225" s="168">
        <v>43670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7">
        <v>109</v>
      </c>
      <c r="B226" s="158">
        <v>43098</v>
      </c>
      <c r="C226" s="158"/>
      <c r="D226" s="159" t="s">
        <v>753</v>
      </c>
      <c r="E226" s="160" t="s">
        <v>592</v>
      </c>
      <c r="F226" s="161">
        <v>435</v>
      </c>
      <c r="G226" s="160"/>
      <c r="H226" s="160">
        <v>542.5</v>
      </c>
      <c r="I226" s="162">
        <v>539</v>
      </c>
      <c r="J226" s="163" t="s">
        <v>680</v>
      </c>
      <c r="K226" s="164">
        <v>107.5</v>
      </c>
      <c r="L226" s="165">
        <v>0.247126436781609</v>
      </c>
      <c r="M226" s="160" t="s">
        <v>595</v>
      </c>
      <c r="N226" s="166">
        <v>43206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7">
        <v>110</v>
      </c>
      <c r="B227" s="158">
        <v>43098</v>
      </c>
      <c r="C227" s="158"/>
      <c r="D227" s="159" t="s">
        <v>561</v>
      </c>
      <c r="E227" s="160" t="s">
        <v>592</v>
      </c>
      <c r="F227" s="161">
        <v>885</v>
      </c>
      <c r="G227" s="160"/>
      <c r="H227" s="160">
        <v>1090</v>
      </c>
      <c r="I227" s="162">
        <v>1084</v>
      </c>
      <c r="J227" s="163" t="s">
        <v>680</v>
      </c>
      <c r="K227" s="164">
        <v>205</v>
      </c>
      <c r="L227" s="165">
        <v>0.23163841807909599</v>
      </c>
      <c r="M227" s="160" t="s">
        <v>595</v>
      </c>
      <c r="N227" s="166">
        <v>43213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7">
        <v>111</v>
      </c>
      <c r="B228" s="198">
        <v>43192</v>
      </c>
      <c r="C228" s="198"/>
      <c r="D228" s="176" t="s">
        <v>765</v>
      </c>
      <c r="E228" s="171" t="s">
        <v>592</v>
      </c>
      <c r="F228" s="199">
        <v>478.5</v>
      </c>
      <c r="G228" s="171"/>
      <c r="H228" s="171">
        <v>442</v>
      </c>
      <c r="I228" s="172">
        <v>613</v>
      </c>
      <c r="J228" s="173" t="s">
        <v>766</v>
      </c>
      <c r="K228" s="174">
        <f t="shared" ref="K228:K231" si="94">H228-F228</f>
        <v>-36.5</v>
      </c>
      <c r="L228" s="175">
        <f t="shared" ref="L228:L231" si="95">K228/F228</f>
        <v>-7.6280041797283177E-2</v>
      </c>
      <c r="M228" s="171" t="s">
        <v>605</v>
      </c>
      <c r="N228" s="168">
        <v>43762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67">
        <v>112</v>
      </c>
      <c r="B229" s="168">
        <v>43194</v>
      </c>
      <c r="C229" s="168"/>
      <c r="D229" s="169" t="s">
        <v>767</v>
      </c>
      <c r="E229" s="170" t="s">
        <v>592</v>
      </c>
      <c r="F229" s="171">
        <f>141.5-7.3</f>
        <v>134.19999999999999</v>
      </c>
      <c r="G229" s="171"/>
      <c r="H229" s="172">
        <v>77</v>
      </c>
      <c r="I229" s="172">
        <v>180</v>
      </c>
      <c r="J229" s="173" t="s">
        <v>768</v>
      </c>
      <c r="K229" s="174">
        <f t="shared" si="94"/>
        <v>-57.199999999999989</v>
      </c>
      <c r="L229" s="175">
        <f t="shared" si="95"/>
        <v>-0.42622950819672129</v>
      </c>
      <c r="M229" s="171" t="s">
        <v>605</v>
      </c>
      <c r="N229" s="168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7">
        <v>113</v>
      </c>
      <c r="B230" s="168">
        <v>43209</v>
      </c>
      <c r="C230" s="168"/>
      <c r="D230" s="169" t="s">
        <v>769</v>
      </c>
      <c r="E230" s="170" t="s">
        <v>592</v>
      </c>
      <c r="F230" s="171">
        <v>430</v>
      </c>
      <c r="G230" s="171"/>
      <c r="H230" s="172">
        <v>220</v>
      </c>
      <c r="I230" s="172">
        <v>537</v>
      </c>
      <c r="J230" s="173" t="s">
        <v>770</v>
      </c>
      <c r="K230" s="174">
        <f t="shared" si="94"/>
        <v>-210</v>
      </c>
      <c r="L230" s="175">
        <f t="shared" si="95"/>
        <v>-0.48837209302325579</v>
      </c>
      <c r="M230" s="171" t="s">
        <v>605</v>
      </c>
      <c r="N230" s="168">
        <v>43252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8">
        <v>114</v>
      </c>
      <c r="B231" s="189">
        <v>43220</v>
      </c>
      <c r="C231" s="189"/>
      <c r="D231" s="190" t="s">
        <v>771</v>
      </c>
      <c r="E231" s="191" t="s">
        <v>592</v>
      </c>
      <c r="F231" s="191">
        <v>153.5</v>
      </c>
      <c r="G231" s="191"/>
      <c r="H231" s="191">
        <v>196</v>
      </c>
      <c r="I231" s="193">
        <v>196</v>
      </c>
      <c r="J231" s="163" t="s">
        <v>772</v>
      </c>
      <c r="K231" s="164">
        <f t="shared" si="94"/>
        <v>42.5</v>
      </c>
      <c r="L231" s="165">
        <f t="shared" si="95"/>
        <v>0.27687296416938112</v>
      </c>
      <c r="M231" s="160" t="s">
        <v>595</v>
      </c>
      <c r="N231" s="166">
        <v>43605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7">
        <v>115</v>
      </c>
      <c r="B232" s="168">
        <v>43306</v>
      </c>
      <c r="C232" s="168"/>
      <c r="D232" s="169" t="s">
        <v>740</v>
      </c>
      <c r="E232" s="170" t="s">
        <v>592</v>
      </c>
      <c r="F232" s="171">
        <v>27.5</v>
      </c>
      <c r="G232" s="171"/>
      <c r="H232" s="172">
        <v>13.1</v>
      </c>
      <c r="I232" s="172">
        <v>60</v>
      </c>
      <c r="J232" s="173" t="s">
        <v>773</v>
      </c>
      <c r="K232" s="174">
        <v>-14.4</v>
      </c>
      <c r="L232" s="175">
        <v>-0.52363636363636401</v>
      </c>
      <c r="M232" s="171" t="s">
        <v>605</v>
      </c>
      <c r="N232" s="168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7">
        <v>116</v>
      </c>
      <c r="B233" s="198">
        <v>43318</v>
      </c>
      <c r="C233" s="198"/>
      <c r="D233" s="176" t="s">
        <v>774</v>
      </c>
      <c r="E233" s="171" t="s">
        <v>592</v>
      </c>
      <c r="F233" s="171">
        <v>148.5</v>
      </c>
      <c r="G233" s="171"/>
      <c r="H233" s="171">
        <v>102</v>
      </c>
      <c r="I233" s="172">
        <v>182</v>
      </c>
      <c r="J233" s="173" t="s">
        <v>775</v>
      </c>
      <c r="K233" s="174">
        <f>H233-F233</f>
        <v>-46.5</v>
      </c>
      <c r="L233" s="175">
        <f>K233/F233</f>
        <v>-0.31313131313131315</v>
      </c>
      <c r="M233" s="171" t="s">
        <v>605</v>
      </c>
      <c r="N233" s="168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7">
        <v>117</v>
      </c>
      <c r="B234" s="158">
        <v>43335</v>
      </c>
      <c r="C234" s="158"/>
      <c r="D234" s="159" t="s">
        <v>776</v>
      </c>
      <c r="E234" s="160" t="s">
        <v>592</v>
      </c>
      <c r="F234" s="191">
        <v>285</v>
      </c>
      <c r="G234" s="160"/>
      <c r="H234" s="160">
        <v>355</v>
      </c>
      <c r="I234" s="162">
        <v>364</v>
      </c>
      <c r="J234" s="163" t="s">
        <v>777</v>
      </c>
      <c r="K234" s="164">
        <v>70</v>
      </c>
      <c r="L234" s="165">
        <v>0.24561403508771901</v>
      </c>
      <c r="M234" s="160" t="s">
        <v>595</v>
      </c>
      <c r="N234" s="166">
        <v>43455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7">
        <v>118</v>
      </c>
      <c r="B235" s="158">
        <v>43341</v>
      </c>
      <c r="C235" s="158"/>
      <c r="D235" s="159" t="s">
        <v>399</v>
      </c>
      <c r="E235" s="160" t="s">
        <v>592</v>
      </c>
      <c r="F235" s="191">
        <v>525</v>
      </c>
      <c r="G235" s="160"/>
      <c r="H235" s="160">
        <v>585</v>
      </c>
      <c r="I235" s="162">
        <v>635</v>
      </c>
      <c r="J235" s="163" t="s">
        <v>778</v>
      </c>
      <c r="K235" s="164">
        <f t="shared" ref="K235:K286" si="96">H235-F235</f>
        <v>60</v>
      </c>
      <c r="L235" s="165">
        <f t="shared" ref="L235:L286" si="97">K235/F235</f>
        <v>0.11428571428571428</v>
      </c>
      <c r="M235" s="160" t="s">
        <v>595</v>
      </c>
      <c r="N235" s="166">
        <v>43662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7">
        <v>119</v>
      </c>
      <c r="B236" s="158">
        <v>43395</v>
      </c>
      <c r="C236" s="158"/>
      <c r="D236" s="159" t="s">
        <v>384</v>
      </c>
      <c r="E236" s="160" t="s">
        <v>592</v>
      </c>
      <c r="F236" s="191">
        <v>475</v>
      </c>
      <c r="G236" s="160"/>
      <c r="H236" s="160">
        <v>574</v>
      </c>
      <c r="I236" s="162">
        <v>570</v>
      </c>
      <c r="J236" s="163" t="s">
        <v>680</v>
      </c>
      <c r="K236" s="164">
        <f t="shared" si="96"/>
        <v>99</v>
      </c>
      <c r="L236" s="165">
        <f t="shared" si="97"/>
        <v>0.20842105263157895</v>
      </c>
      <c r="M236" s="160" t="s">
        <v>595</v>
      </c>
      <c r="N236" s="166">
        <v>43403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8">
        <v>120</v>
      </c>
      <c r="B237" s="189">
        <v>43397</v>
      </c>
      <c r="C237" s="189"/>
      <c r="D237" s="190" t="s">
        <v>779</v>
      </c>
      <c r="E237" s="191" t="s">
        <v>592</v>
      </c>
      <c r="F237" s="191">
        <v>707.5</v>
      </c>
      <c r="G237" s="191"/>
      <c r="H237" s="191">
        <v>872</v>
      </c>
      <c r="I237" s="193">
        <v>872</v>
      </c>
      <c r="J237" s="194" t="s">
        <v>680</v>
      </c>
      <c r="K237" s="164">
        <f t="shared" si="96"/>
        <v>164.5</v>
      </c>
      <c r="L237" s="195">
        <f t="shared" si="97"/>
        <v>0.23250883392226149</v>
      </c>
      <c r="M237" s="191" t="s">
        <v>595</v>
      </c>
      <c r="N237" s="196">
        <v>43482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8">
        <v>121</v>
      </c>
      <c r="B238" s="189">
        <v>43398</v>
      </c>
      <c r="C238" s="189"/>
      <c r="D238" s="190" t="s">
        <v>780</v>
      </c>
      <c r="E238" s="191" t="s">
        <v>592</v>
      </c>
      <c r="F238" s="191">
        <v>162</v>
      </c>
      <c r="G238" s="191"/>
      <c r="H238" s="191">
        <v>204</v>
      </c>
      <c r="I238" s="193">
        <v>209</v>
      </c>
      <c r="J238" s="194" t="s">
        <v>781</v>
      </c>
      <c r="K238" s="164">
        <f t="shared" si="96"/>
        <v>42</v>
      </c>
      <c r="L238" s="195">
        <f t="shared" si="97"/>
        <v>0.25925925925925924</v>
      </c>
      <c r="M238" s="191" t="s">
        <v>595</v>
      </c>
      <c r="N238" s="196">
        <v>43539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8">
        <v>122</v>
      </c>
      <c r="B239" s="189">
        <v>43399</v>
      </c>
      <c r="C239" s="189"/>
      <c r="D239" s="190" t="s">
        <v>489</v>
      </c>
      <c r="E239" s="191" t="s">
        <v>592</v>
      </c>
      <c r="F239" s="191">
        <v>240</v>
      </c>
      <c r="G239" s="191"/>
      <c r="H239" s="191">
        <v>297</v>
      </c>
      <c r="I239" s="193">
        <v>297</v>
      </c>
      <c r="J239" s="194" t="s">
        <v>680</v>
      </c>
      <c r="K239" s="200">
        <f t="shared" si="96"/>
        <v>57</v>
      </c>
      <c r="L239" s="195">
        <f t="shared" si="97"/>
        <v>0.23749999999999999</v>
      </c>
      <c r="M239" s="191" t="s">
        <v>595</v>
      </c>
      <c r="N239" s="196">
        <v>43417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7">
        <v>123</v>
      </c>
      <c r="B240" s="158">
        <v>43439</v>
      </c>
      <c r="C240" s="158"/>
      <c r="D240" s="159" t="s">
        <v>782</v>
      </c>
      <c r="E240" s="160" t="s">
        <v>592</v>
      </c>
      <c r="F240" s="160">
        <v>202.5</v>
      </c>
      <c r="G240" s="160"/>
      <c r="H240" s="160">
        <v>255</v>
      </c>
      <c r="I240" s="162">
        <v>252</v>
      </c>
      <c r="J240" s="163" t="s">
        <v>680</v>
      </c>
      <c r="K240" s="164">
        <f t="shared" si="96"/>
        <v>52.5</v>
      </c>
      <c r="L240" s="165">
        <f t="shared" si="97"/>
        <v>0.25925925925925924</v>
      </c>
      <c r="M240" s="160" t="s">
        <v>595</v>
      </c>
      <c r="N240" s="166">
        <v>43542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8">
        <v>124</v>
      </c>
      <c r="B241" s="189">
        <v>43465</v>
      </c>
      <c r="C241" s="158"/>
      <c r="D241" s="190" t="s">
        <v>159</v>
      </c>
      <c r="E241" s="191" t="s">
        <v>592</v>
      </c>
      <c r="F241" s="191">
        <v>710</v>
      </c>
      <c r="G241" s="191"/>
      <c r="H241" s="191">
        <v>866</v>
      </c>
      <c r="I241" s="193">
        <v>866</v>
      </c>
      <c r="J241" s="194" t="s">
        <v>680</v>
      </c>
      <c r="K241" s="164">
        <f t="shared" si="96"/>
        <v>156</v>
      </c>
      <c r="L241" s="165">
        <f t="shared" si="97"/>
        <v>0.21971830985915494</v>
      </c>
      <c r="M241" s="160" t="s">
        <v>595</v>
      </c>
      <c r="N241" s="166">
        <v>43553</v>
      </c>
      <c r="O241" s="1"/>
      <c r="P241" s="1"/>
      <c r="Q241" s="1"/>
      <c r="R241" s="6" t="s">
        <v>783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8">
        <v>125</v>
      </c>
      <c r="B242" s="189">
        <v>43522</v>
      </c>
      <c r="C242" s="189"/>
      <c r="D242" s="190" t="s">
        <v>174</v>
      </c>
      <c r="E242" s="191" t="s">
        <v>592</v>
      </c>
      <c r="F242" s="191">
        <v>337.25</v>
      </c>
      <c r="G242" s="191"/>
      <c r="H242" s="191">
        <v>398.5</v>
      </c>
      <c r="I242" s="193">
        <v>411</v>
      </c>
      <c r="J242" s="163" t="s">
        <v>784</v>
      </c>
      <c r="K242" s="164">
        <f t="shared" si="96"/>
        <v>61.25</v>
      </c>
      <c r="L242" s="165">
        <f t="shared" si="97"/>
        <v>0.1816160118606375</v>
      </c>
      <c r="M242" s="160" t="s">
        <v>595</v>
      </c>
      <c r="N242" s="166">
        <v>43760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1">
        <v>126</v>
      </c>
      <c r="B243" s="202">
        <v>43559</v>
      </c>
      <c r="C243" s="202"/>
      <c r="D243" s="203" t="s">
        <v>785</v>
      </c>
      <c r="E243" s="204" t="s">
        <v>592</v>
      </c>
      <c r="F243" s="204">
        <v>130</v>
      </c>
      <c r="G243" s="204"/>
      <c r="H243" s="204">
        <v>65</v>
      </c>
      <c r="I243" s="205">
        <v>158</v>
      </c>
      <c r="J243" s="173" t="s">
        <v>786</v>
      </c>
      <c r="K243" s="174">
        <f t="shared" si="96"/>
        <v>-65</v>
      </c>
      <c r="L243" s="175">
        <f t="shared" si="97"/>
        <v>-0.5</v>
      </c>
      <c r="M243" s="171" t="s">
        <v>605</v>
      </c>
      <c r="N243" s="168">
        <v>43726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8">
        <v>127</v>
      </c>
      <c r="B244" s="189">
        <v>43017</v>
      </c>
      <c r="C244" s="189"/>
      <c r="D244" s="190" t="s">
        <v>210</v>
      </c>
      <c r="E244" s="191" t="s">
        <v>592</v>
      </c>
      <c r="F244" s="191">
        <v>141.5</v>
      </c>
      <c r="G244" s="191"/>
      <c r="H244" s="191">
        <v>183.5</v>
      </c>
      <c r="I244" s="193">
        <v>210</v>
      </c>
      <c r="J244" s="163" t="s">
        <v>781</v>
      </c>
      <c r="K244" s="164">
        <f t="shared" si="96"/>
        <v>42</v>
      </c>
      <c r="L244" s="165">
        <f t="shared" si="97"/>
        <v>0.29681978798586572</v>
      </c>
      <c r="M244" s="160" t="s">
        <v>595</v>
      </c>
      <c r="N244" s="166">
        <v>43042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1">
        <v>128</v>
      </c>
      <c r="B245" s="202">
        <v>43074</v>
      </c>
      <c r="C245" s="202"/>
      <c r="D245" s="203" t="s">
        <v>788</v>
      </c>
      <c r="E245" s="204" t="s">
        <v>592</v>
      </c>
      <c r="F245" s="199">
        <v>172</v>
      </c>
      <c r="G245" s="204"/>
      <c r="H245" s="204">
        <v>155.25</v>
      </c>
      <c r="I245" s="205">
        <v>230</v>
      </c>
      <c r="J245" s="173" t="s">
        <v>789</v>
      </c>
      <c r="K245" s="174">
        <f t="shared" si="96"/>
        <v>-16.75</v>
      </c>
      <c r="L245" s="175">
        <f t="shared" si="97"/>
        <v>-9.7383720930232565E-2</v>
      </c>
      <c r="M245" s="171" t="s">
        <v>605</v>
      </c>
      <c r="N245" s="168">
        <v>43787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8">
        <v>129</v>
      </c>
      <c r="B246" s="189">
        <v>43398</v>
      </c>
      <c r="C246" s="189"/>
      <c r="D246" s="190" t="s">
        <v>120</v>
      </c>
      <c r="E246" s="191" t="s">
        <v>592</v>
      </c>
      <c r="F246" s="191">
        <v>698.5</v>
      </c>
      <c r="G246" s="191"/>
      <c r="H246" s="191">
        <v>890</v>
      </c>
      <c r="I246" s="193">
        <v>890</v>
      </c>
      <c r="J246" s="163" t="s">
        <v>790</v>
      </c>
      <c r="K246" s="164">
        <f t="shared" si="96"/>
        <v>191.5</v>
      </c>
      <c r="L246" s="165">
        <f t="shared" si="97"/>
        <v>0.27415891195418757</v>
      </c>
      <c r="M246" s="160" t="s">
        <v>595</v>
      </c>
      <c r="N246" s="166">
        <v>44328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8">
        <v>130</v>
      </c>
      <c r="B247" s="189">
        <v>42877</v>
      </c>
      <c r="C247" s="189"/>
      <c r="D247" s="190" t="s">
        <v>791</v>
      </c>
      <c r="E247" s="191" t="s">
        <v>592</v>
      </c>
      <c r="F247" s="191">
        <v>127.6</v>
      </c>
      <c r="G247" s="191"/>
      <c r="H247" s="191">
        <v>138</v>
      </c>
      <c r="I247" s="193">
        <v>190</v>
      </c>
      <c r="J247" s="163" t="s">
        <v>792</v>
      </c>
      <c r="K247" s="164">
        <f t="shared" si="96"/>
        <v>10.400000000000006</v>
      </c>
      <c r="L247" s="165">
        <f t="shared" si="97"/>
        <v>8.1504702194357417E-2</v>
      </c>
      <c r="M247" s="160" t="s">
        <v>595</v>
      </c>
      <c r="N247" s="166">
        <v>43774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8">
        <v>131</v>
      </c>
      <c r="B248" s="189">
        <v>43158</v>
      </c>
      <c r="C248" s="189"/>
      <c r="D248" s="190" t="s">
        <v>793</v>
      </c>
      <c r="E248" s="191" t="s">
        <v>592</v>
      </c>
      <c r="F248" s="191">
        <v>317</v>
      </c>
      <c r="G248" s="191"/>
      <c r="H248" s="191">
        <v>382.5</v>
      </c>
      <c r="I248" s="193">
        <v>398</v>
      </c>
      <c r="J248" s="163" t="s">
        <v>794</v>
      </c>
      <c r="K248" s="164">
        <f t="shared" si="96"/>
        <v>65.5</v>
      </c>
      <c r="L248" s="165">
        <f t="shared" si="97"/>
        <v>0.20662460567823343</v>
      </c>
      <c r="M248" s="160" t="s">
        <v>595</v>
      </c>
      <c r="N248" s="166">
        <v>44238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1">
        <v>132</v>
      </c>
      <c r="B249" s="202">
        <v>43164</v>
      </c>
      <c r="C249" s="202"/>
      <c r="D249" s="203" t="s">
        <v>166</v>
      </c>
      <c r="E249" s="204" t="s">
        <v>592</v>
      </c>
      <c r="F249" s="199">
        <f>510-14.4</f>
        <v>495.6</v>
      </c>
      <c r="G249" s="204"/>
      <c r="H249" s="204">
        <v>350</v>
      </c>
      <c r="I249" s="205">
        <v>672</v>
      </c>
      <c r="J249" s="173" t="s">
        <v>795</v>
      </c>
      <c r="K249" s="174">
        <f t="shared" si="96"/>
        <v>-145.60000000000002</v>
      </c>
      <c r="L249" s="175">
        <f t="shared" si="97"/>
        <v>-0.29378531073446329</v>
      </c>
      <c r="M249" s="171" t="s">
        <v>605</v>
      </c>
      <c r="N249" s="168">
        <v>43887</v>
      </c>
      <c r="O249" s="1"/>
      <c r="P249" s="1"/>
      <c r="Q249" s="1"/>
      <c r="R249" s="6" t="s">
        <v>783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1">
        <v>133</v>
      </c>
      <c r="B250" s="202">
        <v>43237</v>
      </c>
      <c r="C250" s="202"/>
      <c r="D250" s="203" t="s">
        <v>796</v>
      </c>
      <c r="E250" s="204" t="s">
        <v>592</v>
      </c>
      <c r="F250" s="199">
        <v>230.3</v>
      </c>
      <c r="G250" s="204"/>
      <c r="H250" s="204">
        <v>102.5</v>
      </c>
      <c r="I250" s="205">
        <v>348</v>
      </c>
      <c r="J250" s="173" t="s">
        <v>797</v>
      </c>
      <c r="K250" s="174">
        <f t="shared" si="96"/>
        <v>-127.80000000000001</v>
      </c>
      <c r="L250" s="175">
        <f t="shared" si="97"/>
        <v>-0.55492835432045162</v>
      </c>
      <c r="M250" s="171" t="s">
        <v>605</v>
      </c>
      <c r="N250" s="168">
        <v>43896</v>
      </c>
      <c r="O250" s="1"/>
      <c r="P250" s="1"/>
      <c r="Q250" s="1"/>
      <c r="R250" s="6" t="s">
        <v>783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8">
        <v>134</v>
      </c>
      <c r="B251" s="189">
        <v>43258</v>
      </c>
      <c r="C251" s="189"/>
      <c r="D251" s="190" t="s">
        <v>445</v>
      </c>
      <c r="E251" s="191" t="s">
        <v>592</v>
      </c>
      <c r="F251" s="191">
        <f>342.5-5.1</f>
        <v>337.4</v>
      </c>
      <c r="G251" s="191"/>
      <c r="H251" s="191">
        <v>412.5</v>
      </c>
      <c r="I251" s="193">
        <v>439</v>
      </c>
      <c r="J251" s="163" t="s">
        <v>798</v>
      </c>
      <c r="K251" s="164">
        <f t="shared" si="96"/>
        <v>75.100000000000023</v>
      </c>
      <c r="L251" s="165">
        <f t="shared" si="97"/>
        <v>0.22258446947243635</v>
      </c>
      <c r="M251" s="160" t="s">
        <v>595</v>
      </c>
      <c r="N251" s="166">
        <v>44230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2">
        <v>135</v>
      </c>
      <c r="B252" s="181">
        <v>43285</v>
      </c>
      <c r="C252" s="181"/>
      <c r="D252" s="182" t="s">
        <v>58</v>
      </c>
      <c r="E252" s="183" t="s">
        <v>592</v>
      </c>
      <c r="F252" s="183">
        <f>127.5-5.53</f>
        <v>121.97</v>
      </c>
      <c r="G252" s="184"/>
      <c r="H252" s="184">
        <v>122.5</v>
      </c>
      <c r="I252" s="184">
        <v>170</v>
      </c>
      <c r="J252" s="185" t="s">
        <v>799</v>
      </c>
      <c r="K252" s="186">
        <f t="shared" si="96"/>
        <v>0.53000000000000114</v>
      </c>
      <c r="L252" s="187">
        <f t="shared" si="97"/>
        <v>4.3453308190538747E-3</v>
      </c>
      <c r="M252" s="183" t="s">
        <v>613</v>
      </c>
      <c r="N252" s="181">
        <v>44431</v>
      </c>
      <c r="O252" s="1"/>
      <c r="P252" s="1"/>
      <c r="Q252" s="1"/>
      <c r="R252" s="6" t="s">
        <v>783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1">
        <v>136</v>
      </c>
      <c r="B253" s="202">
        <v>43294</v>
      </c>
      <c r="C253" s="202"/>
      <c r="D253" s="203" t="s">
        <v>800</v>
      </c>
      <c r="E253" s="204" t="s">
        <v>592</v>
      </c>
      <c r="F253" s="199">
        <v>46.5</v>
      </c>
      <c r="G253" s="204"/>
      <c r="H253" s="204">
        <v>17</v>
      </c>
      <c r="I253" s="205">
        <v>59</v>
      </c>
      <c r="J253" s="173" t="s">
        <v>801</v>
      </c>
      <c r="K253" s="174">
        <f t="shared" si="96"/>
        <v>-29.5</v>
      </c>
      <c r="L253" s="175">
        <f t="shared" si="97"/>
        <v>-0.63440860215053763</v>
      </c>
      <c r="M253" s="171" t="s">
        <v>605</v>
      </c>
      <c r="N253" s="168">
        <v>43887</v>
      </c>
      <c r="O253" s="1"/>
      <c r="P253" s="1"/>
      <c r="Q253" s="1"/>
      <c r="R253" s="6" t="s">
        <v>783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8">
        <v>137</v>
      </c>
      <c r="B254" s="189">
        <v>43396</v>
      </c>
      <c r="C254" s="189"/>
      <c r="D254" s="190" t="s">
        <v>428</v>
      </c>
      <c r="E254" s="191" t="s">
        <v>592</v>
      </c>
      <c r="F254" s="191">
        <v>156.5</v>
      </c>
      <c r="G254" s="191"/>
      <c r="H254" s="191">
        <v>207.5</v>
      </c>
      <c r="I254" s="193">
        <v>191</v>
      </c>
      <c r="J254" s="163" t="s">
        <v>680</v>
      </c>
      <c r="K254" s="164">
        <f t="shared" si="96"/>
        <v>51</v>
      </c>
      <c r="L254" s="165">
        <f t="shared" si="97"/>
        <v>0.32587859424920129</v>
      </c>
      <c r="M254" s="160" t="s">
        <v>595</v>
      </c>
      <c r="N254" s="166">
        <v>44369</v>
      </c>
      <c r="O254" s="1"/>
      <c r="P254" s="1"/>
      <c r="Q254" s="1"/>
      <c r="R254" s="6" t="s">
        <v>783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8">
        <v>138</v>
      </c>
      <c r="B255" s="189">
        <v>43439</v>
      </c>
      <c r="C255" s="189"/>
      <c r="D255" s="190" t="s">
        <v>347</v>
      </c>
      <c r="E255" s="191" t="s">
        <v>592</v>
      </c>
      <c r="F255" s="191">
        <v>259.5</v>
      </c>
      <c r="G255" s="191"/>
      <c r="H255" s="191">
        <v>320</v>
      </c>
      <c r="I255" s="193">
        <v>320</v>
      </c>
      <c r="J255" s="163" t="s">
        <v>680</v>
      </c>
      <c r="K255" s="164">
        <f t="shared" si="96"/>
        <v>60.5</v>
      </c>
      <c r="L255" s="165">
        <f t="shared" si="97"/>
        <v>0.23314065510597304</v>
      </c>
      <c r="M255" s="160" t="s">
        <v>595</v>
      </c>
      <c r="N255" s="166">
        <v>44323</v>
      </c>
      <c r="O255" s="1"/>
      <c r="P255" s="1"/>
      <c r="Q255" s="1"/>
      <c r="R255" s="6" t="s">
        <v>783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1">
        <v>139</v>
      </c>
      <c r="B256" s="202">
        <v>43439</v>
      </c>
      <c r="C256" s="202"/>
      <c r="D256" s="203" t="s">
        <v>802</v>
      </c>
      <c r="E256" s="204" t="s">
        <v>592</v>
      </c>
      <c r="F256" s="204">
        <v>715</v>
      </c>
      <c r="G256" s="204"/>
      <c r="H256" s="204">
        <v>445</v>
      </c>
      <c r="I256" s="205">
        <v>840</v>
      </c>
      <c r="J256" s="173" t="s">
        <v>803</v>
      </c>
      <c r="K256" s="174">
        <f t="shared" si="96"/>
        <v>-270</v>
      </c>
      <c r="L256" s="175">
        <f t="shared" si="97"/>
        <v>-0.3776223776223776</v>
      </c>
      <c r="M256" s="171" t="s">
        <v>605</v>
      </c>
      <c r="N256" s="168">
        <v>43800</v>
      </c>
      <c r="O256" s="1"/>
      <c r="P256" s="1"/>
      <c r="Q256" s="1"/>
      <c r="R256" s="6" t="s">
        <v>783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8">
        <v>140</v>
      </c>
      <c r="B257" s="189">
        <v>43469</v>
      </c>
      <c r="C257" s="189"/>
      <c r="D257" s="190" t="s">
        <v>180</v>
      </c>
      <c r="E257" s="191" t="s">
        <v>592</v>
      </c>
      <c r="F257" s="191">
        <v>875</v>
      </c>
      <c r="G257" s="191"/>
      <c r="H257" s="191">
        <v>1165</v>
      </c>
      <c r="I257" s="193">
        <v>1185</v>
      </c>
      <c r="J257" s="163" t="s">
        <v>804</v>
      </c>
      <c r="K257" s="164">
        <f t="shared" si="96"/>
        <v>290</v>
      </c>
      <c r="L257" s="165">
        <f t="shared" si="97"/>
        <v>0.33142857142857141</v>
      </c>
      <c r="M257" s="160" t="s">
        <v>595</v>
      </c>
      <c r="N257" s="166">
        <v>43847</v>
      </c>
      <c r="O257" s="1"/>
      <c r="P257" s="1"/>
      <c r="Q257" s="1"/>
      <c r="R257" s="6" t="s">
        <v>783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8">
        <v>141</v>
      </c>
      <c r="B258" s="189">
        <v>43559</v>
      </c>
      <c r="C258" s="189"/>
      <c r="D258" s="190" t="s">
        <v>365</v>
      </c>
      <c r="E258" s="191" t="s">
        <v>592</v>
      </c>
      <c r="F258" s="191">
        <f>387-14.63</f>
        <v>372.37</v>
      </c>
      <c r="G258" s="191"/>
      <c r="H258" s="191">
        <v>490</v>
      </c>
      <c r="I258" s="193">
        <v>490</v>
      </c>
      <c r="J258" s="163" t="s">
        <v>680</v>
      </c>
      <c r="K258" s="164">
        <f t="shared" si="96"/>
        <v>117.63</v>
      </c>
      <c r="L258" s="165">
        <f t="shared" si="97"/>
        <v>0.31589548030185027</v>
      </c>
      <c r="M258" s="160" t="s">
        <v>595</v>
      </c>
      <c r="N258" s="166">
        <v>43850</v>
      </c>
      <c r="O258" s="1"/>
      <c r="P258" s="1"/>
      <c r="Q258" s="1"/>
      <c r="R258" s="6" t="s">
        <v>783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1">
        <v>142</v>
      </c>
      <c r="B259" s="202">
        <v>43578</v>
      </c>
      <c r="C259" s="202"/>
      <c r="D259" s="203" t="s">
        <v>805</v>
      </c>
      <c r="E259" s="204" t="s">
        <v>604</v>
      </c>
      <c r="F259" s="204">
        <v>220</v>
      </c>
      <c r="G259" s="204"/>
      <c r="H259" s="204">
        <v>127.5</v>
      </c>
      <c r="I259" s="205">
        <v>284</v>
      </c>
      <c r="J259" s="173" t="s">
        <v>806</v>
      </c>
      <c r="K259" s="174">
        <f t="shared" si="96"/>
        <v>-92.5</v>
      </c>
      <c r="L259" s="175">
        <f t="shared" si="97"/>
        <v>-0.42045454545454547</v>
      </c>
      <c r="M259" s="171" t="s">
        <v>605</v>
      </c>
      <c r="N259" s="168">
        <v>43896</v>
      </c>
      <c r="O259" s="1"/>
      <c r="P259" s="1"/>
      <c r="Q259" s="1"/>
      <c r="R259" s="6" t="s">
        <v>783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8">
        <v>143</v>
      </c>
      <c r="B260" s="189">
        <v>43622</v>
      </c>
      <c r="C260" s="189"/>
      <c r="D260" s="190" t="s">
        <v>490</v>
      </c>
      <c r="E260" s="191" t="s">
        <v>604</v>
      </c>
      <c r="F260" s="191">
        <v>332.8</v>
      </c>
      <c r="G260" s="191"/>
      <c r="H260" s="191">
        <v>405</v>
      </c>
      <c r="I260" s="193">
        <v>419</v>
      </c>
      <c r="J260" s="163" t="s">
        <v>807</v>
      </c>
      <c r="K260" s="164">
        <f t="shared" si="96"/>
        <v>72.199999999999989</v>
      </c>
      <c r="L260" s="165">
        <f t="shared" si="97"/>
        <v>0.21694711538461534</v>
      </c>
      <c r="M260" s="160" t="s">
        <v>595</v>
      </c>
      <c r="N260" s="166">
        <v>43860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2">
        <v>144</v>
      </c>
      <c r="B261" s="181">
        <v>43641</v>
      </c>
      <c r="C261" s="181"/>
      <c r="D261" s="182" t="s">
        <v>172</v>
      </c>
      <c r="E261" s="183" t="s">
        <v>592</v>
      </c>
      <c r="F261" s="183">
        <v>386</v>
      </c>
      <c r="G261" s="184"/>
      <c r="H261" s="184">
        <v>395</v>
      </c>
      <c r="I261" s="184">
        <v>452</v>
      </c>
      <c r="J261" s="185" t="s">
        <v>808</v>
      </c>
      <c r="K261" s="186">
        <f t="shared" si="96"/>
        <v>9</v>
      </c>
      <c r="L261" s="187">
        <f t="shared" si="97"/>
        <v>2.3316062176165803E-2</v>
      </c>
      <c r="M261" s="183" t="s">
        <v>613</v>
      </c>
      <c r="N261" s="181">
        <v>43868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2">
        <v>145</v>
      </c>
      <c r="B262" s="181">
        <v>43707</v>
      </c>
      <c r="C262" s="181"/>
      <c r="D262" s="182" t="s">
        <v>146</v>
      </c>
      <c r="E262" s="183" t="s">
        <v>592</v>
      </c>
      <c r="F262" s="183">
        <v>137.5</v>
      </c>
      <c r="G262" s="184"/>
      <c r="H262" s="184">
        <v>138.5</v>
      </c>
      <c r="I262" s="184">
        <v>190</v>
      </c>
      <c r="J262" s="185" t="s">
        <v>809</v>
      </c>
      <c r="K262" s="186">
        <f t="shared" si="96"/>
        <v>1</v>
      </c>
      <c r="L262" s="187">
        <f t="shared" si="97"/>
        <v>7.2727272727272727E-3</v>
      </c>
      <c r="M262" s="183" t="s">
        <v>613</v>
      </c>
      <c r="N262" s="181">
        <v>44432</v>
      </c>
      <c r="O262" s="1"/>
      <c r="P262" s="1"/>
      <c r="Q262" s="1"/>
      <c r="R262" s="6" t="s">
        <v>783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8">
        <v>146</v>
      </c>
      <c r="B263" s="189">
        <v>43731</v>
      </c>
      <c r="C263" s="189"/>
      <c r="D263" s="190" t="s">
        <v>438</v>
      </c>
      <c r="E263" s="191" t="s">
        <v>592</v>
      </c>
      <c r="F263" s="191">
        <v>235</v>
      </c>
      <c r="G263" s="191"/>
      <c r="H263" s="191">
        <v>295</v>
      </c>
      <c r="I263" s="193">
        <v>296</v>
      </c>
      <c r="J263" s="163" t="s">
        <v>810</v>
      </c>
      <c r="K263" s="164">
        <f t="shared" si="96"/>
        <v>60</v>
      </c>
      <c r="L263" s="165">
        <f t="shared" si="97"/>
        <v>0.25531914893617019</v>
      </c>
      <c r="M263" s="160" t="s">
        <v>595</v>
      </c>
      <c r="N263" s="166">
        <v>43844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8">
        <v>147</v>
      </c>
      <c r="B264" s="189">
        <v>43752</v>
      </c>
      <c r="C264" s="189"/>
      <c r="D264" s="190" t="s">
        <v>811</v>
      </c>
      <c r="E264" s="191" t="s">
        <v>592</v>
      </c>
      <c r="F264" s="191">
        <v>277.5</v>
      </c>
      <c r="G264" s="191"/>
      <c r="H264" s="191">
        <v>333</v>
      </c>
      <c r="I264" s="193">
        <v>333</v>
      </c>
      <c r="J264" s="163" t="s">
        <v>812</v>
      </c>
      <c r="K264" s="164">
        <f t="shared" si="96"/>
        <v>55.5</v>
      </c>
      <c r="L264" s="165">
        <f t="shared" si="97"/>
        <v>0.2</v>
      </c>
      <c r="M264" s="160" t="s">
        <v>595</v>
      </c>
      <c r="N264" s="166">
        <v>43846</v>
      </c>
      <c r="O264" s="1"/>
      <c r="P264" s="1"/>
      <c r="Q264" s="1"/>
      <c r="R264" s="6" t="s">
        <v>783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8">
        <v>148</v>
      </c>
      <c r="B265" s="189">
        <v>43752</v>
      </c>
      <c r="C265" s="189"/>
      <c r="D265" s="190" t="s">
        <v>813</v>
      </c>
      <c r="E265" s="191" t="s">
        <v>592</v>
      </c>
      <c r="F265" s="191">
        <v>930</v>
      </c>
      <c r="G265" s="191"/>
      <c r="H265" s="191">
        <v>1165</v>
      </c>
      <c r="I265" s="193">
        <v>1200</v>
      </c>
      <c r="J265" s="163" t="s">
        <v>814</v>
      </c>
      <c r="K265" s="164">
        <f t="shared" si="96"/>
        <v>235</v>
      </c>
      <c r="L265" s="165">
        <f t="shared" si="97"/>
        <v>0.25268817204301075</v>
      </c>
      <c r="M265" s="160" t="s">
        <v>595</v>
      </c>
      <c r="N265" s="166">
        <v>43847</v>
      </c>
      <c r="O265" s="1"/>
      <c r="P265" s="1"/>
      <c r="Q265" s="1"/>
      <c r="R265" s="6" t="s">
        <v>787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8">
        <v>149</v>
      </c>
      <c r="B266" s="189">
        <v>43753</v>
      </c>
      <c r="C266" s="189"/>
      <c r="D266" s="190" t="s">
        <v>815</v>
      </c>
      <c r="E266" s="191" t="s">
        <v>592</v>
      </c>
      <c r="F266" s="161">
        <v>111</v>
      </c>
      <c r="G266" s="191"/>
      <c r="H266" s="191">
        <v>141</v>
      </c>
      <c r="I266" s="193">
        <v>141</v>
      </c>
      <c r="J266" s="163" t="s">
        <v>816</v>
      </c>
      <c r="K266" s="164">
        <f t="shared" si="96"/>
        <v>30</v>
      </c>
      <c r="L266" s="165">
        <f t="shared" si="97"/>
        <v>0.27027027027027029</v>
      </c>
      <c r="M266" s="160" t="s">
        <v>595</v>
      </c>
      <c r="N266" s="166">
        <v>44328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8">
        <v>150</v>
      </c>
      <c r="B267" s="189">
        <v>43753</v>
      </c>
      <c r="C267" s="189"/>
      <c r="D267" s="190" t="s">
        <v>817</v>
      </c>
      <c r="E267" s="191" t="s">
        <v>592</v>
      </c>
      <c r="F267" s="161">
        <v>296</v>
      </c>
      <c r="G267" s="191"/>
      <c r="H267" s="191">
        <v>370</v>
      </c>
      <c r="I267" s="193">
        <v>370</v>
      </c>
      <c r="J267" s="163" t="s">
        <v>680</v>
      </c>
      <c r="K267" s="164">
        <f t="shared" si="96"/>
        <v>74</v>
      </c>
      <c r="L267" s="165">
        <f t="shared" si="97"/>
        <v>0.25</v>
      </c>
      <c r="M267" s="160" t="s">
        <v>595</v>
      </c>
      <c r="N267" s="166">
        <v>43853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8">
        <v>151</v>
      </c>
      <c r="B268" s="189">
        <v>43754</v>
      </c>
      <c r="C268" s="189"/>
      <c r="D268" s="190" t="s">
        <v>818</v>
      </c>
      <c r="E268" s="191" t="s">
        <v>592</v>
      </c>
      <c r="F268" s="161">
        <v>300</v>
      </c>
      <c r="G268" s="191"/>
      <c r="H268" s="191">
        <v>382.5</v>
      </c>
      <c r="I268" s="193">
        <v>344</v>
      </c>
      <c r="J268" s="163" t="s">
        <v>819</v>
      </c>
      <c r="K268" s="164">
        <f t="shared" si="96"/>
        <v>82.5</v>
      </c>
      <c r="L268" s="165">
        <f t="shared" si="97"/>
        <v>0.27500000000000002</v>
      </c>
      <c r="M268" s="160" t="s">
        <v>595</v>
      </c>
      <c r="N268" s="166">
        <v>44238</v>
      </c>
      <c r="O268" s="1"/>
      <c r="P268" s="1"/>
      <c r="Q268" s="1"/>
      <c r="R268" s="6" t="s">
        <v>787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8">
        <v>152</v>
      </c>
      <c r="B269" s="189">
        <v>43832</v>
      </c>
      <c r="C269" s="189"/>
      <c r="D269" s="190" t="s">
        <v>820</v>
      </c>
      <c r="E269" s="191" t="s">
        <v>592</v>
      </c>
      <c r="F269" s="161">
        <v>495</v>
      </c>
      <c r="G269" s="191"/>
      <c r="H269" s="191">
        <v>595</v>
      </c>
      <c r="I269" s="193">
        <v>590</v>
      </c>
      <c r="J269" s="163" t="s">
        <v>616</v>
      </c>
      <c r="K269" s="164">
        <f t="shared" si="96"/>
        <v>100</v>
      </c>
      <c r="L269" s="165">
        <f t="shared" si="97"/>
        <v>0.20202020202020202</v>
      </c>
      <c r="M269" s="160" t="s">
        <v>595</v>
      </c>
      <c r="N269" s="166">
        <v>44589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8">
        <v>153</v>
      </c>
      <c r="B270" s="189">
        <v>43966</v>
      </c>
      <c r="C270" s="189"/>
      <c r="D270" s="190" t="s">
        <v>76</v>
      </c>
      <c r="E270" s="191" t="s">
        <v>592</v>
      </c>
      <c r="F270" s="161">
        <v>67.5</v>
      </c>
      <c r="G270" s="191"/>
      <c r="H270" s="191">
        <v>86</v>
      </c>
      <c r="I270" s="193">
        <v>86</v>
      </c>
      <c r="J270" s="163" t="s">
        <v>821</v>
      </c>
      <c r="K270" s="164">
        <f t="shared" si="96"/>
        <v>18.5</v>
      </c>
      <c r="L270" s="165">
        <f t="shared" si="97"/>
        <v>0.27407407407407408</v>
      </c>
      <c r="M270" s="160" t="s">
        <v>595</v>
      </c>
      <c r="N270" s="166">
        <v>44008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8">
        <v>154</v>
      </c>
      <c r="B271" s="189">
        <v>44035</v>
      </c>
      <c r="C271" s="189"/>
      <c r="D271" s="190" t="s">
        <v>489</v>
      </c>
      <c r="E271" s="191" t="s">
        <v>592</v>
      </c>
      <c r="F271" s="161">
        <v>231</v>
      </c>
      <c r="G271" s="191"/>
      <c r="H271" s="191">
        <v>281</v>
      </c>
      <c r="I271" s="193">
        <v>281</v>
      </c>
      <c r="J271" s="163" t="s">
        <v>680</v>
      </c>
      <c r="K271" s="164">
        <f t="shared" si="96"/>
        <v>50</v>
      </c>
      <c r="L271" s="165">
        <f t="shared" si="97"/>
        <v>0.21645021645021645</v>
      </c>
      <c r="M271" s="160" t="s">
        <v>595</v>
      </c>
      <c r="N271" s="166">
        <v>44358</v>
      </c>
      <c r="O271" s="1"/>
      <c r="P271" s="1"/>
      <c r="Q271" s="1"/>
      <c r="R271" s="6" t="s">
        <v>787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8">
        <v>155</v>
      </c>
      <c r="B272" s="189">
        <v>44092</v>
      </c>
      <c r="C272" s="189"/>
      <c r="D272" s="190" t="s">
        <v>144</v>
      </c>
      <c r="E272" s="191" t="s">
        <v>592</v>
      </c>
      <c r="F272" s="191">
        <v>206</v>
      </c>
      <c r="G272" s="191"/>
      <c r="H272" s="191">
        <v>248</v>
      </c>
      <c r="I272" s="193">
        <v>248</v>
      </c>
      <c r="J272" s="163" t="s">
        <v>680</v>
      </c>
      <c r="K272" s="164">
        <f t="shared" si="96"/>
        <v>42</v>
      </c>
      <c r="L272" s="165">
        <f t="shared" si="97"/>
        <v>0.20388349514563106</v>
      </c>
      <c r="M272" s="160" t="s">
        <v>595</v>
      </c>
      <c r="N272" s="166">
        <v>44214</v>
      </c>
      <c r="O272" s="1"/>
      <c r="P272" s="1"/>
      <c r="Q272" s="1"/>
      <c r="R272" s="6" t="s">
        <v>787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8">
        <v>156</v>
      </c>
      <c r="B273" s="189">
        <v>44140</v>
      </c>
      <c r="C273" s="189"/>
      <c r="D273" s="190" t="s">
        <v>144</v>
      </c>
      <c r="E273" s="191" t="s">
        <v>592</v>
      </c>
      <c r="F273" s="191">
        <v>182.5</v>
      </c>
      <c r="G273" s="191"/>
      <c r="H273" s="191">
        <v>248</v>
      </c>
      <c r="I273" s="193">
        <v>248</v>
      </c>
      <c r="J273" s="163" t="s">
        <v>680</v>
      </c>
      <c r="K273" s="164">
        <f t="shared" si="96"/>
        <v>65.5</v>
      </c>
      <c r="L273" s="165">
        <f t="shared" si="97"/>
        <v>0.35890410958904112</v>
      </c>
      <c r="M273" s="160" t="s">
        <v>595</v>
      </c>
      <c r="N273" s="166">
        <v>44214</v>
      </c>
      <c r="O273" s="1"/>
      <c r="P273" s="1"/>
      <c r="Q273" s="1"/>
      <c r="R273" s="6" t="s">
        <v>787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8">
        <v>157</v>
      </c>
      <c r="B274" s="189">
        <v>44140</v>
      </c>
      <c r="C274" s="189"/>
      <c r="D274" s="190" t="s">
        <v>347</v>
      </c>
      <c r="E274" s="191" t="s">
        <v>592</v>
      </c>
      <c r="F274" s="191">
        <v>247.5</v>
      </c>
      <c r="G274" s="191"/>
      <c r="H274" s="191">
        <v>320</v>
      </c>
      <c r="I274" s="193">
        <v>320</v>
      </c>
      <c r="J274" s="163" t="s">
        <v>680</v>
      </c>
      <c r="K274" s="164">
        <f t="shared" si="96"/>
        <v>72.5</v>
      </c>
      <c r="L274" s="165">
        <f t="shared" si="97"/>
        <v>0.29292929292929293</v>
      </c>
      <c r="M274" s="160" t="s">
        <v>595</v>
      </c>
      <c r="N274" s="166">
        <v>44323</v>
      </c>
      <c r="O274" s="1"/>
      <c r="P274" s="1"/>
      <c r="Q274" s="1"/>
      <c r="R274" s="6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8">
        <v>158</v>
      </c>
      <c r="B275" s="189">
        <v>44140</v>
      </c>
      <c r="C275" s="189"/>
      <c r="D275" s="190" t="s">
        <v>203</v>
      </c>
      <c r="E275" s="191" t="s">
        <v>592</v>
      </c>
      <c r="F275" s="161">
        <v>925</v>
      </c>
      <c r="G275" s="191"/>
      <c r="H275" s="191">
        <v>1095</v>
      </c>
      <c r="I275" s="193">
        <v>1093</v>
      </c>
      <c r="J275" s="163" t="s">
        <v>822</v>
      </c>
      <c r="K275" s="164">
        <f t="shared" si="96"/>
        <v>170</v>
      </c>
      <c r="L275" s="165">
        <f t="shared" si="97"/>
        <v>0.18378378378378379</v>
      </c>
      <c r="M275" s="160" t="s">
        <v>595</v>
      </c>
      <c r="N275" s="166">
        <v>44201</v>
      </c>
      <c r="O275" s="1"/>
      <c r="P275" s="1"/>
      <c r="Q275" s="1"/>
      <c r="R275" s="6" t="s">
        <v>787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8">
        <v>159</v>
      </c>
      <c r="B276" s="189">
        <v>44140</v>
      </c>
      <c r="C276" s="189"/>
      <c r="D276" s="190" t="s">
        <v>365</v>
      </c>
      <c r="E276" s="191" t="s">
        <v>592</v>
      </c>
      <c r="F276" s="161">
        <v>332.5</v>
      </c>
      <c r="G276" s="191"/>
      <c r="H276" s="191">
        <v>393</v>
      </c>
      <c r="I276" s="193">
        <v>406</v>
      </c>
      <c r="J276" s="163" t="s">
        <v>823</v>
      </c>
      <c r="K276" s="164">
        <f t="shared" si="96"/>
        <v>60.5</v>
      </c>
      <c r="L276" s="165">
        <f t="shared" si="97"/>
        <v>0.18195488721804512</v>
      </c>
      <c r="M276" s="160" t="s">
        <v>595</v>
      </c>
      <c r="N276" s="166">
        <v>44256</v>
      </c>
      <c r="O276" s="1"/>
      <c r="P276" s="1"/>
      <c r="Q276" s="1"/>
      <c r="R276" s="6" t="s">
        <v>787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8">
        <v>160</v>
      </c>
      <c r="B277" s="189">
        <v>44141</v>
      </c>
      <c r="C277" s="189"/>
      <c r="D277" s="190" t="s">
        <v>489</v>
      </c>
      <c r="E277" s="191" t="s">
        <v>592</v>
      </c>
      <c r="F277" s="161">
        <v>231</v>
      </c>
      <c r="G277" s="191"/>
      <c r="H277" s="191">
        <v>281</v>
      </c>
      <c r="I277" s="193">
        <v>281</v>
      </c>
      <c r="J277" s="163" t="s">
        <v>680</v>
      </c>
      <c r="K277" s="164">
        <f t="shared" si="96"/>
        <v>50</v>
      </c>
      <c r="L277" s="165">
        <f t="shared" si="97"/>
        <v>0.21645021645021645</v>
      </c>
      <c r="M277" s="160" t="s">
        <v>595</v>
      </c>
      <c r="N277" s="166">
        <v>44358</v>
      </c>
      <c r="O277" s="1"/>
      <c r="P277" s="1"/>
      <c r="Q277" s="1"/>
      <c r="R277" s="6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8">
        <v>161</v>
      </c>
      <c r="B278" s="189">
        <v>44187</v>
      </c>
      <c r="C278" s="189"/>
      <c r="D278" s="190" t="s">
        <v>824</v>
      </c>
      <c r="E278" s="191" t="s">
        <v>592</v>
      </c>
      <c r="F278" s="161">
        <v>190</v>
      </c>
      <c r="G278" s="191"/>
      <c r="H278" s="191">
        <v>239</v>
      </c>
      <c r="I278" s="193">
        <v>239</v>
      </c>
      <c r="J278" s="163" t="s">
        <v>825</v>
      </c>
      <c r="K278" s="164">
        <f t="shared" si="96"/>
        <v>49</v>
      </c>
      <c r="L278" s="165">
        <f t="shared" si="97"/>
        <v>0.25789473684210529</v>
      </c>
      <c r="M278" s="160" t="s">
        <v>595</v>
      </c>
      <c r="N278" s="166">
        <v>44844</v>
      </c>
      <c r="O278" s="1"/>
      <c r="P278" s="1"/>
      <c r="Q278" s="1"/>
      <c r="R278" s="6" t="s">
        <v>787</v>
      </c>
    </row>
    <row r="279" spans="1:26" ht="12.75" customHeight="1">
      <c r="A279" s="188">
        <v>162</v>
      </c>
      <c r="B279" s="189">
        <v>44258</v>
      </c>
      <c r="C279" s="189"/>
      <c r="D279" s="190" t="s">
        <v>820</v>
      </c>
      <c r="E279" s="191" t="s">
        <v>592</v>
      </c>
      <c r="F279" s="161">
        <v>495</v>
      </c>
      <c r="G279" s="191"/>
      <c r="H279" s="191">
        <v>595</v>
      </c>
      <c r="I279" s="193">
        <v>590</v>
      </c>
      <c r="J279" s="163" t="s">
        <v>616</v>
      </c>
      <c r="K279" s="164">
        <f t="shared" si="96"/>
        <v>100</v>
      </c>
      <c r="L279" s="165">
        <f t="shared" si="97"/>
        <v>0.20202020202020202</v>
      </c>
      <c r="M279" s="160" t="s">
        <v>595</v>
      </c>
      <c r="N279" s="166">
        <v>44589</v>
      </c>
      <c r="O279" s="1"/>
      <c r="P279" s="1"/>
      <c r="R279" s="6" t="s">
        <v>787</v>
      </c>
    </row>
    <row r="280" spans="1:26" ht="12.75" customHeight="1">
      <c r="A280" s="188">
        <v>163</v>
      </c>
      <c r="B280" s="189">
        <v>44274</v>
      </c>
      <c r="C280" s="189"/>
      <c r="D280" s="190" t="s">
        <v>365</v>
      </c>
      <c r="E280" s="191" t="s">
        <v>592</v>
      </c>
      <c r="F280" s="161">
        <v>355</v>
      </c>
      <c r="G280" s="191"/>
      <c r="H280" s="191">
        <v>422.5</v>
      </c>
      <c r="I280" s="193">
        <v>420</v>
      </c>
      <c r="J280" s="163" t="s">
        <v>826</v>
      </c>
      <c r="K280" s="164">
        <f t="shared" si="96"/>
        <v>67.5</v>
      </c>
      <c r="L280" s="165">
        <f t="shared" si="97"/>
        <v>0.19014084507042253</v>
      </c>
      <c r="M280" s="160" t="s">
        <v>595</v>
      </c>
      <c r="N280" s="166">
        <v>44361</v>
      </c>
      <c r="O280" s="1"/>
      <c r="R280" s="206" t="s">
        <v>787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8">
        <v>164</v>
      </c>
      <c r="B281" s="189">
        <v>44295</v>
      </c>
      <c r="C281" s="189"/>
      <c r="D281" s="190" t="s">
        <v>327</v>
      </c>
      <c r="E281" s="191" t="s">
        <v>592</v>
      </c>
      <c r="F281" s="161">
        <v>555</v>
      </c>
      <c r="G281" s="191"/>
      <c r="H281" s="191">
        <v>663</v>
      </c>
      <c r="I281" s="193">
        <v>663</v>
      </c>
      <c r="J281" s="163" t="s">
        <v>827</v>
      </c>
      <c r="K281" s="164">
        <f t="shared" si="96"/>
        <v>108</v>
      </c>
      <c r="L281" s="165">
        <f t="shared" si="97"/>
        <v>0.19459459459459461</v>
      </c>
      <c r="M281" s="160" t="s">
        <v>595</v>
      </c>
      <c r="N281" s="166">
        <v>44321</v>
      </c>
      <c r="O281" s="1"/>
      <c r="P281" s="1"/>
      <c r="Q281" s="1"/>
      <c r="R281" s="206" t="s">
        <v>787</v>
      </c>
    </row>
    <row r="282" spans="1:26" ht="12.75" customHeight="1">
      <c r="A282" s="188">
        <v>165</v>
      </c>
      <c r="B282" s="189">
        <v>44308</v>
      </c>
      <c r="C282" s="189"/>
      <c r="D282" s="190" t="s">
        <v>791</v>
      </c>
      <c r="E282" s="191" t="s">
        <v>592</v>
      </c>
      <c r="F282" s="161">
        <v>126.5</v>
      </c>
      <c r="G282" s="191"/>
      <c r="H282" s="191">
        <v>155</v>
      </c>
      <c r="I282" s="193">
        <v>155</v>
      </c>
      <c r="J282" s="163" t="s">
        <v>680</v>
      </c>
      <c r="K282" s="164">
        <f t="shared" si="96"/>
        <v>28.5</v>
      </c>
      <c r="L282" s="165">
        <f t="shared" si="97"/>
        <v>0.22529644268774704</v>
      </c>
      <c r="M282" s="160" t="s">
        <v>595</v>
      </c>
      <c r="N282" s="166">
        <v>44362</v>
      </c>
      <c r="O282" s="1"/>
      <c r="R282" s="206" t="s">
        <v>787</v>
      </c>
    </row>
    <row r="283" spans="1:26" ht="12.75" customHeight="1">
      <c r="A283" s="167">
        <v>166</v>
      </c>
      <c r="B283" s="198">
        <v>44368</v>
      </c>
      <c r="C283" s="198"/>
      <c r="D283" s="169" t="s">
        <v>828</v>
      </c>
      <c r="E283" s="171" t="s">
        <v>592</v>
      </c>
      <c r="F283" s="199">
        <v>287.5</v>
      </c>
      <c r="G283" s="171"/>
      <c r="H283" s="171">
        <v>245</v>
      </c>
      <c r="I283" s="172">
        <v>344</v>
      </c>
      <c r="J283" s="173" t="s">
        <v>829</v>
      </c>
      <c r="K283" s="174">
        <f t="shared" si="96"/>
        <v>-42.5</v>
      </c>
      <c r="L283" s="175">
        <f t="shared" si="97"/>
        <v>-0.14782608695652175</v>
      </c>
      <c r="M283" s="171" t="s">
        <v>605</v>
      </c>
      <c r="N283" s="168">
        <v>44508</v>
      </c>
      <c r="O283" s="1"/>
      <c r="R283" s="206" t="s">
        <v>787</v>
      </c>
    </row>
    <row r="284" spans="1:26" ht="12.75" customHeight="1">
      <c r="A284" s="188">
        <v>167</v>
      </c>
      <c r="B284" s="189">
        <v>44368</v>
      </c>
      <c r="C284" s="189"/>
      <c r="D284" s="190" t="s">
        <v>489</v>
      </c>
      <c r="E284" s="191" t="s">
        <v>592</v>
      </c>
      <c r="F284" s="161">
        <v>241</v>
      </c>
      <c r="G284" s="191"/>
      <c r="H284" s="191">
        <v>298</v>
      </c>
      <c r="I284" s="193">
        <v>320</v>
      </c>
      <c r="J284" s="163" t="s">
        <v>680</v>
      </c>
      <c r="K284" s="164">
        <f t="shared" si="96"/>
        <v>57</v>
      </c>
      <c r="L284" s="165">
        <f t="shared" si="97"/>
        <v>0.23651452282157676</v>
      </c>
      <c r="M284" s="160" t="s">
        <v>595</v>
      </c>
      <c r="N284" s="166">
        <v>44802</v>
      </c>
      <c r="O284" s="37"/>
      <c r="R284" s="206" t="s">
        <v>787</v>
      </c>
    </row>
    <row r="285" spans="1:26" ht="12.75" customHeight="1">
      <c r="A285" s="188">
        <v>168</v>
      </c>
      <c r="B285" s="189">
        <v>44406</v>
      </c>
      <c r="C285" s="189"/>
      <c r="D285" s="190" t="s">
        <v>791</v>
      </c>
      <c r="E285" s="191" t="s">
        <v>592</v>
      </c>
      <c r="F285" s="161">
        <v>162.5</v>
      </c>
      <c r="G285" s="191"/>
      <c r="H285" s="191">
        <v>200</v>
      </c>
      <c r="I285" s="193">
        <v>200</v>
      </c>
      <c r="J285" s="163" t="s">
        <v>680</v>
      </c>
      <c r="K285" s="164">
        <f t="shared" si="96"/>
        <v>37.5</v>
      </c>
      <c r="L285" s="165">
        <f t="shared" si="97"/>
        <v>0.23076923076923078</v>
      </c>
      <c r="M285" s="160" t="s">
        <v>595</v>
      </c>
      <c r="N285" s="166">
        <v>44802</v>
      </c>
      <c r="O285" s="1"/>
      <c r="R285" s="206" t="s">
        <v>787</v>
      </c>
    </row>
    <row r="286" spans="1:26" ht="12.75" customHeight="1">
      <c r="A286" s="188">
        <v>169</v>
      </c>
      <c r="B286" s="189">
        <v>44462</v>
      </c>
      <c r="C286" s="189"/>
      <c r="D286" s="190" t="s">
        <v>446</v>
      </c>
      <c r="E286" s="191" t="s">
        <v>592</v>
      </c>
      <c r="F286" s="161">
        <v>1235</v>
      </c>
      <c r="G286" s="191"/>
      <c r="H286" s="191">
        <v>1505</v>
      </c>
      <c r="I286" s="193">
        <v>1500</v>
      </c>
      <c r="J286" s="163" t="s">
        <v>680</v>
      </c>
      <c r="K286" s="164">
        <f t="shared" si="96"/>
        <v>270</v>
      </c>
      <c r="L286" s="165">
        <f t="shared" si="97"/>
        <v>0.21862348178137653</v>
      </c>
      <c r="M286" s="160" t="s">
        <v>595</v>
      </c>
      <c r="N286" s="166">
        <v>44564</v>
      </c>
      <c r="O286" s="1"/>
      <c r="R286" s="206" t="s">
        <v>787</v>
      </c>
    </row>
    <row r="287" spans="1:26" ht="12.75" customHeight="1">
      <c r="A287" s="207">
        <v>170</v>
      </c>
      <c r="B287" s="208">
        <v>44480</v>
      </c>
      <c r="C287" s="208"/>
      <c r="D287" s="209" t="s">
        <v>830</v>
      </c>
      <c r="E287" s="210" t="s">
        <v>592</v>
      </c>
      <c r="F287" s="55">
        <v>58.75</v>
      </c>
      <c r="G287" s="210"/>
      <c r="H287" s="211"/>
      <c r="I287" s="51"/>
      <c r="J287" s="212" t="s">
        <v>593</v>
      </c>
      <c r="K287" s="207"/>
      <c r="L287" s="208"/>
      <c r="M287" s="208"/>
      <c r="N287" s="209"/>
      <c r="O287" s="37"/>
      <c r="R287" s="206" t="s">
        <v>787</v>
      </c>
    </row>
    <row r="288" spans="1:26" ht="12.75" customHeight="1">
      <c r="A288" s="213">
        <v>171</v>
      </c>
      <c r="B288" s="214">
        <v>44481</v>
      </c>
      <c r="C288" s="214"/>
      <c r="D288" s="215" t="s">
        <v>278</v>
      </c>
      <c r="E288" s="51" t="s">
        <v>592</v>
      </c>
      <c r="F288" s="216" t="s">
        <v>831</v>
      </c>
      <c r="G288" s="51"/>
      <c r="H288" s="51"/>
      <c r="I288" s="51">
        <v>380</v>
      </c>
      <c r="J288" s="217" t="s">
        <v>593</v>
      </c>
      <c r="K288" s="213"/>
      <c r="L288" s="214"/>
      <c r="M288" s="214"/>
      <c r="N288" s="215"/>
      <c r="O288" s="37"/>
      <c r="R288" s="206" t="s">
        <v>787</v>
      </c>
    </row>
    <row r="289" spans="1:38" ht="12.75" customHeight="1">
      <c r="A289" s="188">
        <v>172</v>
      </c>
      <c r="B289" s="189">
        <v>44481</v>
      </c>
      <c r="C289" s="189"/>
      <c r="D289" s="190" t="s">
        <v>832</v>
      </c>
      <c r="E289" s="191" t="s">
        <v>592</v>
      </c>
      <c r="F289" s="161">
        <v>45.5</v>
      </c>
      <c r="G289" s="191"/>
      <c r="H289" s="191">
        <v>56.5</v>
      </c>
      <c r="I289" s="193">
        <v>56</v>
      </c>
      <c r="J289" s="163" t="s">
        <v>680</v>
      </c>
      <c r="K289" s="164">
        <f t="shared" ref="K289:K290" si="98">H289-F289</f>
        <v>11</v>
      </c>
      <c r="L289" s="165">
        <f t="shared" ref="L289:L290" si="99">K289/F289</f>
        <v>0.24175824175824176</v>
      </c>
      <c r="M289" s="160" t="s">
        <v>595</v>
      </c>
      <c r="N289" s="166">
        <v>44881</v>
      </c>
      <c r="O289" s="37"/>
      <c r="R289" s="206"/>
    </row>
    <row r="290" spans="1:38" ht="12.75" customHeight="1">
      <c r="A290" s="188">
        <v>173</v>
      </c>
      <c r="B290" s="189">
        <v>44551</v>
      </c>
      <c r="C290" s="189"/>
      <c r="D290" s="190" t="s">
        <v>131</v>
      </c>
      <c r="E290" s="191" t="s">
        <v>592</v>
      </c>
      <c r="F290" s="161">
        <v>2300</v>
      </c>
      <c r="G290" s="191"/>
      <c r="H290" s="191">
        <f>(2820+2200)/2</f>
        <v>2510</v>
      </c>
      <c r="I290" s="193">
        <v>3000</v>
      </c>
      <c r="J290" s="163" t="s">
        <v>833</v>
      </c>
      <c r="K290" s="164">
        <f t="shared" si="98"/>
        <v>210</v>
      </c>
      <c r="L290" s="165">
        <f t="shared" si="99"/>
        <v>9.1304347826086957E-2</v>
      </c>
      <c r="M290" s="160" t="s">
        <v>595</v>
      </c>
      <c r="N290" s="166">
        <v>44649</v>
      </c>
      <c r="O290" s="1"/>
      <c r="R290" s="206"/>
    </row>
    <row r="291" spans="1:38" ht="12.75" customHeight="1">
      <c r="A291" s="188">
        <v>174</v>
      </c>
      <c r="B291" s="189">
        <v>44606</v>
      </c>
      <c r="C291" s="189"/>
      <c r="D291" s="190" t="s">
        <v>436</v>
      </c>
      <c r="E291" s="191" t="s">
        <v>592</v>
      </c>
      <c r="F291" s="161">
        <v>635</v>
      </c>
      <c r="G291" s="191"/>
      <c r="H291" s="191">
        <v>700</v>
      </c>
      <c r="I291" s="193">
        <v>764</v>
      </c>
      <c r="J291" s="163" t="s">
        <v>868</v>
      </c>
      <c r="K291" s="164">
        <f t="shared" ref="K291" si="100">H291-F291</f>
        <v>65</v>
      </c>
      <c r="L291" s="165">
        <f t="shared" ref="L291" si="101">K291/F291</f>
        <v>0.10236220472440945</v>
      </c>
      <c r="M291" s="160" t="s">
        <v>595</v>
      </c>
      <c r="N291" s="166">
        <v>45159</v>
      </c>
      <c r="O291" s="37"/>
      <c r="R291" s="206"/>
    </row>
    <row r="292" spans="1:38" ht="12.75" customHeight="1">
      <c r="A292" s="188">
        <v>175</v>
      </c>
      <c r="B292" s="189">
        <v>44613</v>
      </c>
      <c r="C292" s="189"/>
      <c r="D292" s="190" t="s">
        <v>446</v>
      </c>
      <c r="E292" s="191" t="s">
        <v>592</v>
      </c>
      <c r="F292" s="161">
        <v>1255</v>
      </c>
      <c r="G292" s="191"/>
      <c r="H292" s="191">
        <v>1515</v>
      </c>
      <c r="I292" s="193">
        <v>1510</v>
      </c>
      <c r="J292" s="163" t="s">
        <v>680</v>
      </c>
      <c r="K292" s="164">
        <f>H292-F292</f>
        <v>260</v>
      </c>
      <c r="L292" s="165">
        <f>K292/F292</f>
        <v>0.20717131474103587</v>
      </c>
      <c r="M292" s="160" t="s">
        <v>595</v>
      </c>
      <c r="N292" s="166">
        <v>44834</v>
      </c>
      <c r="O292" s="37"/>
      <c r="R292" s="206"/>
    </row>
    <row r="293" spans="1:38" ht="12.75" customHeight="1">
      <c r="A293">
        <v>176</v>
      </c>
      <c r="B293" s="214">
        <v>44670</v>
      </c>
      <c r="C293" s="214"/>
      <c r="D293" s="53" t="s">
        <v>552</v>
      </c>
      <c r="E293" s="218" t="s">
        <v>592</v>
      </c>
      <c r="F293" s="51" t="s">
        <v>834</v>
      </c>
      <c r="G293" s="51"/>
      <c r="H293" s="51"/>
      <c r="I293" s="51">
        <v>553</v>
      </c>
      <c r="J293" s="51" t="s">
        <v>593</v>
      </c>
      <c r="K293" s="51"/>
      <c r="L293" s="51"/>
      <c r="M293" s="51"/>
      <c r="N293" s="51"/>
      <c r="O293" s="37"/>
      <c r="R293" s="206"/>
    </row>
    <row r="294" spans="1:38" ht="12.75" customHeight="1">
      <c r="A294" s="188">
        <v>177</v>
      </c>
      <c r="B294" s="189">
        <v>44746</v>
      </c>
      <c r="C294" s="189"/>
      <c r="D294" s="190" t="s">
        <v>835</v>
      </c>
      <c r="E294" s="191" t="s">
        <v>592</v>
      </c>
      <c r="F294" s="161">
        <v>207.5</v>
      </c>
      <c r="G294" s="191"/>
      <c r="H294" s="191">
        <v>254</v>
      </c>
      <c r="I294" s="193">
        <v>254</v>
      </c>
      <c r="J294" s="163" t="s">
        <v>680</v>
      </c>
      <c r="K294" s="164">
        <f t="shared" ref="K294:K296" si="102">H294-F294</f>
        <v>46.5</v>
      </c>
      <c r="L294" s="165">
        <f t="shared" ref="L294:L296" si="103">K294/F294</f>
        <v>0.22409638554216868</v>
      </c>
      <c r="M294" s="160" t="s">
        <v>595</v>
      </c>
      <c r="N294" s="166">
        <v>44792</v>
      </c>
      <c r="O294" s="1"/>
      <c r="R294" s="206"/>
    </row>
    <row r="295" spans="1:38" ht="12.75" customHeight="1">
      <c r="A295" s="188">
        <v>178</v>
      </c>
      <c r="B295" s="189">
        <v>44775</v>
      </c>
      <c r="C295" s="189"/>
      <c r="D295" s="190" t="s">
        <v>491</v>
      </c>
      <c r="E295" s="191" t="s">
        <v>592</v>
      </c>
      <c r="F295" s="161">
        <v>31.25</v>
      </c>
      <c r="G295" s="191"/>
      <c r="H295" s="191">
        <v>38.75</v>
      </c>
      <c r="I295" s="193">
        <v>38</v>
      </c>
      <c r="J295" s="163" t="s">
        <v>680</v>
      </c>
      <c r="K295" s="164">
        <f t="shared" si="102"/>
        <v>7.5</v>
      </c>
      <c r="L295" s="165">
        <f t="shared" si="103"/>
        <v>0.24</v>
      </c>
      <c r="M295" s="160" t="s">
        <v>595</v>
      </c>
      <c r="N295" s="166">
        <v>44844</v>
      </c>
      <c r="O295" s="37"/>
      <c r="R295" s="55"/>
    </row>
    <row r="296" spans="1:38" ht="12.75" customHeight="1">
      <c r="A296" s="188">
        <v>179</v>
      </c>
      <c r="B296" s="189">
        <v>44841</v>
      </c>
      <c r="C296" s="189"/>
      <c r="D296" s="190" t="s">
        <v>836</v>
      </c>
      <c r="E296" s="191" t="s">
        <v>592</v>
      </c>
      <c r="F296" s="161">
        <v>665</v>
      </c>
      <c r="G296" s="191"/>
      <c r="H296" s="191">
        <v>807.5</v>
      </c>
      <c r="I296" s="193">
        <v>840</v>
      </c>
      <c r="J296" s="163" t="s">
        <v>833</v>
      </c>
      <c r="K296" s="164">
        <f t="shared" si="102"/>
        <v>142.5</v>
      </c>
      <c r="L296" s="165">
        <f t="shared" si="103"/>
        <v>0.21428571428571427</v>
      </c>
      <c r="M296" s="160" t="s">
        <v>595</v>
      </c>
      <c r="N296" s="166">
        <v>45097</v>
      </c>
      <c r="O296" s="37"/>
      <c r="R296" s="55"/>
    </row>
    <row r="297" spans="1:38" ht="12.75" customHeight="1">
      <c r="A297" s="188">
        <v>180</v>
      </c>
      <c r="B297" s="189">
        <v>44844</v>
      </c>
      <c r="C297" s="189"/>
      <c r="D297" s="190" t="s">
        <v>438</v>
      </c>
      <c r="E297" s="191" t="s">
        <v>592</v>
      </c>
      <c r="F297" s="161">
        <v>227.5</v>
      </c>
      <c r="G297" s="191"/>
      <c r="H297" s="191">
        <v>270</v>
      </c>
      <c r="I297" s="193">
        <v>291</v>
      </c>
      <c r="J297" s="163" t="s">
        <v>870</v>
      </c>
      <c r="K297" s="164">
        <f t="shared" ref="K297" si="104">H297-F297</f>
        <v>42.5</v>
      </c>
      <c r="L297" s="165">
        <f t="shared" ref="L297" si="105">K297/F297</f>
        <v>0.18681318681318682</v>
      </c>
      <c r="M297" s="160" t="s">
        <v>595</v>
      </c>
      <c r="N297" s="166">
        <v>45160</v>
      </c>
      <c r="O297" s="37"/>
      <c r="Q297" s="37"/>
      <c r="R297" s="55"/>
    </row>
    <row r="298" spans="1:38" ht="12.75" customHeight="1">
      <c r="A298" s="188">
        <v>181</v>
      </c>
      <c r="B298" s="189">
        <v>44845</v>
      </c>
      <c r="C298" s="189"/>
      <c r="D298" s="190" t="s">
        <v>436</v>
      </c>
      <c r="E298" s="191" t="s">
        <v>592</v>
      </c>
      <c r="F298" s="161">
        <v>555</v>
      </c>
      <c r="G298" s="191"/>
      <c r="H298" s="191">
        <v>700</v>
      </c>
      <c r="I298" s="193">
        <v>765</v>
      </c>
      <c r="J298" s="163" t="s">
        <v>869</v>
      </c>
      <c r="K298" s="164">
        <f t="shared" ref="K298" si="106">H298-F298</f>
        <v>145</v>
      </c>
      <c r="L298" s="165">
        <f t="shared" ref="L298" si="107">K298/F298</f>
        <v>0.26126126126126126</v>
      </c>
      <c r="M298" s="160" t="s">
        <v>595</v>
      </c>
      <c r="N298" s="166">
        <v>45159</v>
      </c>
      <c r="O298" s="37"/>
      <c r="Q298" s="37"/>
      <c r="R298" s="55"/>
    </row>
    <row r="299" spans="1:38" ht="12.75" customHeight="1">
      <c r="A299" s="188">
        <v>182</v>
      </c>
      <c r="B299" s="189">
        <v>44981</v>
      </c>
      <c r="C299" s="189"/>
      <c r="D299" s="190" t="s">
        <v>453</v>
      </c>
      <c r="E299" s="191" t="s">
        <v>592</v>
      </c>
      <c r="F299" s="161">
        <v>1675</v>
      </c>
      <c r="G299" s="191"/>
      <c r="H299" s="191">
        <v>2080</v>
      </c>
      <c r="I299" s="193">
        <v>2080</v>
      </c>
      <c r="J299" s="163" t="s">
        <v>680</v>
      </c>
      <c r="K299" s="164">
        <f>H299-F299</f>
        <v>405</v>
      </c>
      <c r="L299" s="165">
        <f>K299/F299</f>
        <v>0.2417910447761194</v>
      </c>
      <c r="M299" s="160" t="s">
        <v>595</v>
      </c>
      <c r="N299" s="166">
        <v>45119</v>
      </c>
      <c r="O299" s="37"/>
      <c r="R299" s="55" t="s">
        <v>866</v>
      </c>
    </row>
    <row r="300" spans="1:38" ht="12.75" customHeight="1">
      <c r="A300" s="188">
        <v>183</v>
      </c>
      <c r="B300" s="189">
        <v>44986</v>
      </c>
      <c r="C300" s="189"/>
      <c r="D300" s="190" t="s">
        <v>491</v>
      </c>
      <c r="E300" s="191" t="s">
        <v>592</v>
      </c>
      <c r="F300" s="161">
        <v>57.5</v>
      </c>
      <c r="G300" s="191"/>
      <c r="H300" s="191">
        <v>120</v>
      </c>
      <c r="I300" s="193">
        <v>120</v>
      </c>
      <c r="J300" s="163" t="s">
        <v>680</v>
      </c>
      <c r="K300" s="164">
        <f>H300-F300</f>
        <v>62.5</v>
      </c>
      <c r="L300" s="165">
        <f>K300/F300</f>
        <v>1.0869565217391304</v>
      </c>
      <c r="M300" s="160" t="s">
        <v>595</v>
      </c>
      <c r="N300" s="166">
        <v>45049</v>
      </c>
      <c r="O300" s="37"/>
      <c r="R300" s="55" t="s">
        <v>866</v>
      </c>
    </row>
    <row r="301" spans="1:38" ht="12.75" customHeight="1">
      <c r="A301" s="188">
        <v>184</v>
      </c>
      <c r="B301" s="189">
        <v>45008</v>
      </c>
      <c r="C301" s="189"/>
      <c r="D301" s="190" t="s">
        <v>508</v>
      </c>
      <c r="E301" s="191" t="s">
        <v>592</v>
      </c>
      <c r="F301" s="161">
        <v>2765</v>
      </c>
      <c r="G301" s="191"/>
      <c r="H301" s="191">
        <v>3547.5</v>
      </c>
      <c r="I301" s="193">
        <v>3523</v>
      </c>
      <c r="J301" s="163" t="s">
        <v>680</v>
      </c>
      <c r="K301" s="164">
        <f>H301-F301</f>
        <v>782.5</v>
      </c>
      <c r="L301" s="165">
        <f>K301/F301</f>
        <v>0.28300180831826399</v>
      </c>
      <c r="M301" s="160" t="s">
        <v>595</v>
      </c>
      <c r="N301" s="166">
        <v>45177</v>
      </c>
      <c r="O301" s="37"/>
      <c r="R301" s="55" t="s">
        <v>866</v>
      </c>
    </row>
    <row r="302" spans="1:38" ht="12.75" customHeight="1">
      <c r="A302" s="188">
        <v>185</v>
      </c>
      <c r="B302" s="189">
        <v>45027</v>
      </c>
      <c r="C302" s="189"/>
      <c r="D302" s="190" t="s">
        <v>837</v>
      </c>
      <c r="E302" s="191" t="s">
        <v>592</v>
      </c>
      <c r="F302" s="161">
        <v>460</v>
      </c>
      <c r="G302" s="191"/>
      <c r="H302" s="191">
        <v>825</v>
      </c>
      <c r="I302" s="193">
        <v>810</v>
      </c>
      <c r="J302" s="163" t="s">
        <v>680</v>
      </c>
      <c r="K302" s="164">
        <f>H302-F302</f>
        <v>365</v>
      </c>
      <c r="L302" s="165">
        <f>K302/F302</f>
        <v>0.79347826086956519</v>
      </c>
      <c r="M302" s="160" t="s">
        <v>595</v>
      </c>
      <c r="N302" s="166">
        <v>45155</v>
      </c>
      <c r="O302" s="37"/>
      <c r="R302" s="55" t="s">
        <v>866</v>
      </c>
    </row>
    <row r="303" spans="1:38" ht="12.75" customHeight="1">
      <c r="A303" s="213">
        <v>186</v>
      </c>
      <c r="B303" s="214">
        <v>45050</v>
      </c>
      <c r="C303" s="53"/>
      <c r="D303" s="53" t="s">
        <v>42</v>
      </c>
      <c r="E303" s="218" t="s">
        <v>592</v>
      </c>
      <c r="F303" s="51" t="s">
        <v>838</v>
      </c>
      <c r="G303" s="51"/>
      <c r="H303" s="51"/>
      <c r="I303" s="51">
        <v>5040</v>
      </c>
      <c r="J303" s="51" t="s">
        <v>593</v>
      </c>
      <c r="K303" s="51"/>
      <c r="L303" s="51"/>
      <c r="M303" s="51"/>
      <c r="N303" s="51"/>
      <c r="O303" s="37"/>
      <c r="R303" s="55" t="s">
        <v>866</v>
      </c>
    </row>
    <row r="304" spans="1:38" ht="12.75" customHeight="1">
      <c r="A304" s="188">
        <v>187</v>
      </c>
      <c r="B304" s="189">
        <v>45075</v>
      </c>
      <c r="C304" s="189"/>
      <c r="D304" s="190" t="s">
        <v>839</v>
      </c>
      <c r="E304" s="191" t="s">
        <v>592</v>
      </c>
      <c r="F304" s="161">
        <v>585</v>
      </c>
      <c r="G304" s="191"/>
      <c r="H304" s="191">
        <v>732</v>
      </c>
      <c r="I304" s="193">
        <v>732</v>
      </c>
      <c r="J304" s="163" t="s">
        <v>680</v>
      </c>
      <c r="K304" s="164">
        <f>H304-F304</f>
        <v>147</v>
      </c>
      <c r="L304" s="165">
        <f>K304/F304</f>
        <v>0.25128205128205128</v>
      </c>
      <c r="M304" s="160" t="s">
        <v>595</v>
      </c>
      <c r="N304" s="166">
        <v>45152</v>
      </c>
      <c r="O304" s="37"/>
      <c r="Q304" s="37"/>
      <c r="R304" s="55" t="s">
        <v>866</v>
      </c>
      <c r="T304" s="37"/>
      <c r="V304" s="37"/>
      <c r="W304" s="55"/>
      <c r="Y304" s="37"/>
      <c r="AA304" s="37"/>
      <c r="AB304" s="55"/>
      <c r="AD304" s="37"/>
      <c r="AF304" s="37"/>
      <c r="AG304" s="55"/>
      <c r="AI304" s="37"/>
      <c r="AK304" s="37"/>
      <c r="AL304" s="55"/>
    </row>
    <row r="305" spans="1:38" ht="12.75" customHeight="1">
      <c r="A305" s="213">
        <v>188</v>
      </c>
      <c r="B305" s="214">
        <v>45078</v>
      </c>
      <c r="C305" s="53"/>
      <c r="D305" s="53" t="s">
        <v>540</v>
      </c>
      <c r="E305" s="218" t="s">
        <v>592</v>
      </c>
      <c r="F305" s="51" t="s">
        <v>840</v>
      </c>
      <c r="G305" s="51"/>
      <c r="H305" s="51"/>
      <c r="I305" s="51">
        <v>4300</v>
      </c>
      <c r="J305" s="51" t="s">
        <v>593</v>
      </c>
      <c r="K305" s="51"/>
      <c r="L305" s="51"/>
      <c r="M305" s="51"/>
      <c r="N305" s="51"/>
      <c r="O305" s="37"/>
      <c r="Q305" s="37"/>
      <c r="R305" s="55" t="s">
        <v>866</v>
      </c>
      <c r="T305" s="37"/>
      <c r="V305" s="37"/>
      <c r="W305" s="55"/>
      <c r="Y305" s="37"/>
      <c r="AA305" s="37"/>
      <c r="AB305" s="55"/>
      <c r="AD305" s="37"/>
      <c r="AF305" s="37"/>
      <c r="AG305" s="55"/>
      <c r="AI305" s="37"/>
      <c r="AK305" s="37"/>
      <c r="AL305" s="55"/>
    </row>
    <row r="306" spans="1:38" ht="12.75" customHeight="1">
      <c r="A306" s="213">
        <v>189</v>
      </c>
      <c r="B306" s="214">
        <v>45103</v>
      </c>
      <c r="C306" s="53"/>
      <c r="D306" s="53" t="s">
        <v>863</v>
      </c>
      <c r="E306" s="218" t="s">
        <v>592</v>
      </c>
      <c r="F306" s="51" t="s">
        <v>660</v>
      </c>
      <c r="G306" s="51"/>
      <c r="H306" s="51"/>
      <c r="I306" s="51">
        <v>383</v>
      </c>
      <c r="J306" s="51" t="s">
        <v>593</v>
      </c>
      <c r="K306" s="51"/>
      <c r="L306" s="51"/>
      <c r="M306" s="51"/>
      <c r="N306" s="51"/>
      <c r="O306" s="37"/>
      <c r="Q306" s="37"/>
      <c r="R306" s="55" t="s">
        <v>866</v>
      </c>
      <c r="T306" s="37"/>
      <c r="V306" s="37"/>
      <c r="W306" s="55"/>
      <c r="Y306" s="37"/>
      <c r="AA306" s="37"/>
      <c r="AB306" s="55"/>
      <c r="AD306" s="37"/>
      <c r="AF306" s="37"/>
      <c r="AG306" s="55"/>
      <c r="AI306" s="37"/>
      <c r="AK306" s="37"/>
      <c r="AL306" s="55"/>
    </row>
    <row r="307" spans="1:38" ht="12.75" customHeight="1">
      <c r="A307" s="188">
        <v>190</v>
      </c>
      <c r="B307" s="189">
        <v>45120</v>
      </c>
      <c r="C307" s="189"/>
      <c r="D307" s="190" t="s">
        <v>539</v>
      </c>
      <c r="E307" s="191" t="s">
        <v>592</v>
      </c>
      <c r="F307" s="161">
        <v>2312.5</v>
      </c>
      <c r="G307" s="191"/>
      <c r="H307" s="191">
        <v>2935</v>
      </c>
      <c r="I307" s="193">
        <v>2935</v>
      </c>
      <c r="J307" s="163" t="s">
        <v>680</v>
      </c>
      <c r="K307" s="164">
        <f>H307-F307</f>
        <v>622.5</v>
      </c>
      <c r="L307" s="165">
        <f>K307/F307</f>
        <v>0.26918918918918922</v>
      </c>
      <c r="M307" s="160" t="s">
        <v>595</v>
      </c>
      <c r="N307" s="166">
        <v>45177</v>
      </c>
      <c r="O307" s="37"/>
      <c r="Q307" s="37"/>
      <c r="R307" s="55" t="s">
        <v>866</v>
      </c>
      <c r="T307" s="37"/>
      <c r="V307" s="37"/>
      <c r="W307" s="55"/>
      <c r="Y307" s="37"/>
      <c r="AA307" s="37"/>
      <c r="AB307" s="55"/>
      <c r="AD307" s="37"/>
      <c r="AF307" s="37"/>
      <c r="AG307" s="55"/>
      <c r="AI307" s="37"/>
      <c r="AK307" s="37"/>
      <c r="AL307" s="55"/>
    </row>
    <row r="308" spans="1:38" ht="12.75" customHeight="1">
      <c r="A308" s="188">
        <v>191</v>
      </c>
      <c r="B308" s="189">
        <v>45125</v>
      </c>
      <c r="C308" s="189"/>
      <c r="D308" s="190" t="s">
        <v>203</v>
      </c>
      <c r="E308" s="191" t="s">
        <v>592</v>
      </c>
      <c r="F308" s="161">
        <v>3980</v>
      </c>
      <c r="G308" s="191"/>
      <c r="H308" s="191">
        <v>4895</v>
      </c>
      <c r="I308" s="193">
        <v>4895</v>
      </c>
      <c r="J308" s="163" t="s">
        <v>680</v>
      </c>
      <c r="K308" s="164">
        <f>H308-F308</f>
        <v>915</v>
      </c>
      <c r="L308" s="165">
        <f>K308/F308</f>
        <v>0.22989949748743718</v>
      </c>
      <c r="M308" s="160" t="s">
        <v>595</v>
      </c>
      <c r="N308" s="166">
        <v>45155</v>
      </c>
      <c r="O308" s="37"/>
      <c r="R308" s="55" t="s">
        <v>866</v>
      </c>
      <c r="T308" s="37"/>
      <c r="W308" s="55"/>
      <c r="Y308" s="37"/>
      <c r="AB308" s="55"/>
      <c r="AD308" s="37"/>
      <c r="AG308" s="55"/>
      <c r="AI308" s="37"/>
      <c r="AL308" s="55"/>
    </row>
    <row r="309" spans="1:38" ht="12.75" customHeight="1">
      <c r="A309" s="188">
        <v>192</v>
      </c>
      <c r="B309" s="189">
        <v>45145</v>
      </c>
      <c r="C309" s="189"/>
      <c r="D309" s="190" t="s">
        <v>867</v>
      </c>
      <c r="E309" s="191" t="s">
        <v>592</v>
      </c>
      <c r="F309" s="161">
        <v>565</v>
      </c>
      <c r="G309" s="191"/>
      <c r="H309" s="191">
        <v>725</v>
      </c>
      <c r="I309" s="193">
        <v>725</v>
      </c>
      <c r="J309" s="163" t="s">
        <v>680</v>
      </c>
      <c r="K309" s="164">
        <f>H309-F309</f>
        <v>160</v>
      </c>
      <c r="L309" s="165">
        <f>K309/F309</f>
        <v>0.2831858407079646</v>
      </c>
      <c r="M309" s="160" t="s">
        <v>595</v>
      </c>
      <c r="N309" s="166">
        <v>45169</v>
      </c>
      <c r="O309" s="37"/>
      <c r="R309" s="55" t="s">
        <v>866</v>
      </c>
      <c r="T309" s="37"/>
      <c r="W309" s="55"/>
      <c r="Y309" s="37"/>
      <c r="AB309" s="55"/>
      <c r="AD309" s="37"/>
      <c r="AG309" s="55"/>
      <c r="AI309" s="37"/>
      <c r="AL309" s="55"/>
    </row>
    <row r="310" spans="1:38" ht="12.75" customHeight="1">
      <c r="A310" s="213">
        <v>193</v>
      </c>
      <c r="B310" s="214">
        <v>45167</v>
      </c>
      <c r="C310" s="53"/>
      <c r="D310" s="53" t="s">
        <v>871</v>
      </c>
      <c r="E310" s="218" t="s">
        <v>592</v>
      </c>
      <c r="F310" s="51" t="s">
        <v>872</v>
      </c>
      <c r="G310" s="51"/>
      <c r="H310" s="51"/>
      <c r="I310" s="51">
        <v>950</v>
      </c>
      <c r="J310" s="51" t="s">
        <v>593</v>
      </c>
      <c r="K310" s="51"/>
      <c r="L310" s="51"/>
      <c r="M310" s="51"/>
      <c r="N310" s="51"/>
      <c r="O310" s="37"/>
      <c r="R310" s="55" t="s">
        <v>866</v>
      </c>
      <c r="T310" s="37"/>
      <c r="W310" s="55"/>
      <c r="Y310" s="37"/>
      <c r="AB310" s="55"/>
      <c r="AD310" s="37"/>
      <c r="AG310" s="55"/>
      <c r="AI310" s="37"/>
      <c r="AL310" s="55"/>
    </row>
    <row r="311" spans="1:38" ht="12.75" customHeight="1">
      <c r="A311" s="213">
        <v>194</v>
      </c>
      <c r="B311" s="214">
        <v>45184</v>
      </c>
      <c r="C311" s="53"/>
      <c r="D311" s="53" t="s">
        <v>542</v>
      </c>
      <c r="E311" s="218" t="s">
        <v>592</v>
      </c>
      <c r="F311" s="51" t="s">
        <v>885</v>
      </c>
      <c r="G311" s="51"/>
      <c r="H311" s="51"/>
      <c r="I311" s="51">
        <v>480</v>
      </c>
      <c r="J311" s="51" t="s">
        <v>593</v>
      </c>
      <c r="K311" s="51"/>
      <c r="L311" s="51"/>
      <c r="M311" s="51"/>
      <c r="N311" s="51"/>
      <c r="O311" s="37"/>
      <c r="R311" s="55"/>
      <c r="T311" s="37"/>
      <c r="W311" s="55"/>
      <c r="Y311" s="37"/>
      <c r="AB311" s="55"/>
      <c r="AD311" s="37"/>
      <c r="AG311" s="55"/>
      <c r="AI311" s="37"/>
      <c r="AL311" s="55"/>
    </row>
    <row r="312" spans="1:38" ht="12.75" customHeight="1">
      <c r="A312" s="213">
        <v>195</v>
      </c>
      <c r="B312" s="214">
        <v>45203</v>
      </c>
      <c r="C312" s="53"/>
      <c r="D312" s="53" t="s">
        <v>176</v>
      </c>
      <c r="E312" s="218" t="s">
        <v>592</v>
      </c>
      <c r="F312" s="51" t="s">
        <v>921</v>
      </c>
      <c r="G312" s="51"/>
      <c r="H312" s="51"/>
      <c r="I312" s="51">
        <v>1198</v>
      </c>
      <c r="J312" s="51" t="s">
        <v>593</v>
      </c>
      <c r="K312" s="51"/>
      <c r="L312" s="51"/>
      <c r="M312" s="51"/>
      <c r="N312" s="51"/>
      <c r="O312" s="37"/>
      <c r="R312" s="55"/>
      <c r="T312" s="37"/>
      <c r="W312" s="55"/>
      <c r="Y312" s="37"/>
      <c r="AB312" s="55"/>
      <c r="AD312" s="37"/>
      <c r="AG312" s="55"/>
      <c r="AI312" s="37"/>
      <c r="AL312" s="55"/>
    </row>
    <row r="313" spans="1:38" ht="12.75" customHeight="1">
      <c r="A313" s="213">
        <v>196</v>
      </c>
      <c r="B313" s="214">
        <v>45216</v>
      </c>
      <c r="C313" s="53"/>
      <c r="D313" s="53" t="s">
        <v>107</v>
      </c>
      <c r="E313" s="218" t="s">
        <v>592</v>
      </c>
      <c r="F313" s="51" t="s">
        <v>1010</v>
      </c>
      <c r="G313" s="51"/>
      <c r="H313" s="51"/>
      <c r="I313" s="51">
        <v>6870</v>
      </c>
      <c r="J313" s="51" t="s">
        <v>593</v>
      </c>
      <c r="K313" s="51"/>
      <c r="L313" s="51"/>
      <c r="M313" s="51"/>
      <c r="N313" s="51"/>
      <c r="O313" s="37"/>
      <c r="R313" s="55"/>
      <c r="T313" s="37"/>
      <c r="W313" s="55"/>
      <c r="Y313" s="37"/>
      <c r="AB313" s="55"/>
      <c r="AD313" s="37"/>
      <c r="AG313" s="55"/>
      <c r="AI313" s="37"/>
      <c r="AL313" s="55"/>
    </row>
    <row r="314" spans="1:38" ht="12.75" customHeight="1">
      <c r="A314" s="213">
        <v>197</v>
      </c>
      <c r="B314" s="214">
        <v>45216</v>
      </c>
      <c r="C314" s="53"/>
      <c r="D314" s="53" t="s">
        <v>1011</v>
      </c>
      <c r="E314" s="218" t="s">
        <v>592</v>
      </c>
      <c r="F314" s="51" t="s">
        <v>1012</v>
      </c>
      <c r="G314" s="51"/>
      <c r="H314" s="51"/>
      <c r="I314" s="51">
        <v>1415</v>
      </c>
      <c r="J314" s="51" t="s">
        <v>593</v>
      </c>
      <c r="K314" s="51"/>
      <c r="L314" s="51"/>
      <c r="M314" s="51"/>
      <c r="N314" s="51"/>
      <c r="O314" s="37"/>
      <c r="R314" s="55"/>
      <c r="T314" s="37"/>
      <c r="W314" s="55"/>
      <c r="Y314" s="37"/>
      <c r="AB314" s="55"/>
      <c r="AD314" s="37"/>
      <c r="AG314" s="55"/>
      <c r="AI314" s="37"/>
      <c r="AL314" s="55"/>
    </row>
    <row r="315" spans="1:38" ht="12.75" customHeight="1">
      <c r="A315" s="213"/>
      <c r="B315" s="214"/>
      <c r="C315" s="53"/>
      <c r="D315" s="53"/>
      <c r="E315" s="218"/>
      <c r="F315" s="51"/>
      <c r="G315" s="51"/>
      <c r="H315" s="51"/>
      <c r="I315" s="51"/>
      <c r="J315" s="51"/>
      <c r="K315" s="51"/>
      <c r="L315" s="51"/>
      <c r="M315" s="51"/>
      <c r="N315" s="51"/>
      <c r="O315" s="37"/>
      <c r="R315" s="55"/>
      <c r="T315" s="37"/>
      <c r="W315" s="55"/>
      <c r="Y315" s="37"/>
      <c r="AB315" s="55"/>
      <c r="AD315" s="37"/>
      <c r="AG315" s="55"/>
      <c r="AI315" s="37"/>
      <c r="AL315" s="55"/>
    </row>
    <row r="316" spans="1:38" ht="12.75" customHeight="1">
      <c r="A316" s="53"/>
      <c r="B316" s="53"/>
      <c r="C316" s="53"/>
      <c r="D316" s="53"/>
      <c r="E316" s="53"/>
      <c r="F316" s="51"/>
      <c r="G316" s="51"/>
      <c r="H316" s="51"/>
      <c r="I316" s="51"/>
      <c r="J316" s="31"/>
      <c r="K316" s="51"/>
      <c r="L316" s="51"/>
      <c r="M316" s="51"/>
      <c r="N316" s="53"/>
      <c r="O316" s="37"/>
      <c r="R316" s="55"/>
      <c r="T316" s="37"/>
      <c r="W316" s="55"/>
      <c r="Y316" s="37"/>
      <c r="AB316" s="55"/>
      <c r="AD316" s="37"/>
      <c r="AG316" s="55"/>
      <c r="AI316" s="37"/>
      <c r="AL316" s="55"/>
    </row>
    <row r="317" spans="1:38" ht="12.75" customHeight="1">
      <c r="B317" s="219" t="s">
        <v>841</v>
      </c>
      <c r="F317" s="55"/>
      <c r="G317" s="55"/>
      <c r="H317" s="55"/>
      <c r="I317" s="55"/>
      <c r="J317" s="37"/>
      <c r="K317" s="55"/>
      <c r="L317" s="55"/>
      <c r="M317" s="55"/>
      <c r="O317" s="37"/>
      <c r="R317" s="55"/>
      <c r="T317" s="37"/>
      <c r="W317" s="55"/>
      <c r="Y317" s="37"/>
      <c r="AB317" s="55"/>
      <c r="AD317" s="37"/>
      <c r="AG317" s="55"/>
      <c r="AI317" s="37"/>
      <c r="AL317" s="55"/>
    </row>
    <row r="318" spans="1:38" ht="12.75" customHeight="1">
      <c r="A318" s="220"/>
      <c r="F318" s="55"/>
      <c r="G318" s="55"/>
      <c r="H318" s="55"/>
      <c r="I318" s="55"/>
      <c r="J318" s="37"/>
      <c r="K318" s="55"/>
      <c r="L318" s="55"/>
      <c r="M318" s="55"/>
      <c r="O318" s="37"/>
      <c r="R318" s="55"/>
      <c r="T318" s="37"/>
      <c r="W318" s="55"/>
      <c r="Y318" s="37"/>
      <c r="AB318" s="55"/>
      <c r="AD318" s="37"/>
      <c r="AG318" s="55"/>
      <c r="AI318" s="37"/>
      <c r="AL318" s="55"/>
    </row>
    <row r="319" spans="1:38" ht="12.75" customHeight="1">
      <c r="A319" s="220"/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1:38" ht="12.75" customHeight="1">
      <c r="A320" s="51"/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</sheetData>
  <autoFilter ref="R1:R316" xr:uid="{00000000-0009-0000-0000-000005000000}"/>
  <mergeCells count="64">
    <mergeCell ref="M90:M91"/>
    <mergeCell ref="O90:O91"/>
    <mergeCell ref="P90:P91"/>
    <mergeCell ref="A90:A91"/>
    <mergeCell ref="B90:B91"/>
    <mergeCell ref="K90:K91"/>
    <mergeCell ref="P87:P88"/>
    <mergeCell ref="M87:M88"/>
    <mergeCell ref="A87:A88"/>
    <mergeCell ref="B87:B88"/>
    <mergeCell ref="J87:J88"/>
    <mergeCell ref="O87:O88"/>
    <mergeCell ref="O82:O83"/>
    <mergeCell ref="P82:P83"/>
    <mergeCell ref="A85:A86"/>
    <mergeCell ref="B85:B86"/>
    <mergeCell ref="J85:J86"/>
    <mergeCell ref="M85:M86"/>
    <mergeCell ref="O85:O86"/>
    <mergeCell ref="P85:P86"/>
    <mergeCell ref="P78:P79"/>
    <mergeCell ref="M80:M81"/>
    <mergeCell ref="O80:O81"/>
    <mergeCell ref="P80:P81"/>
    <mergeCell ref="A82:A83"/>
    <mergeCell ref="B82:B83"/>
    <mergeCell ref="J82:J83"/>
    <mergeCell ref="M78:M79"/>
    <mergeCell ref="O78:O79"/>
    <mergeCell ref="J80:J81"/>
    <mergeCell ref="A80:A81"/>
    <mergeCell ref="B80:B81"/>
    <mergeCell ref="A78:A79"/>
    <mergeCell ref="B78:B79"/>
    <mergeCell ref="J78:J79"/>
    <mergeCell ref="M82:M83"/>
    <mergeCell ref="A74:A75"/>
    <mergeCell ref="B74:B75"/>
    <mergeCell ref="J74:J75"/>
    <mergeCell ref="A70:A71"/>
    <mergeCell ref="B70:B71"/>
    <mergeCell ref="A72:A73"/>
    <mergeCell ref="B72:B73"/>
    <mergeCell ref="J70:J71"/>
    <mergeCell ref="J72:J73"/>
    <mergeCell ref="P70:P71"/>
    <mergeCell ref="P72:P73"/>
    <mergeCell ref="P74:P75"/>
    <mergeCell ref="P76:P77"/>
    <mergeCell ref="M70:M71"/>
    <mergeCell ref="M72:M73"/>
    <mergeCell ref="M74:M75"/>
    <mergeCell ref="M76:M77"/>
    <mergeCell ref="O70:O71"/>
    <mergeCell ref="O72:O73"/>
    <mergeCell ref="O74:O75"/>
    <mergeCell ref="O76:O77"/>
    <mergeCell ref="A95:A96"/>
    <mergeCell ref="B95:B96"/>
    <mergeCell ref="J95:J96"/>
    <mergeCell ref="A76:A77"/>
    <mergeCell ref="B76:B77"/>
    <mergeCell ref="J76:J77"/>
    <mergeCell ref="J90:J9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72 K79:L84 K46 K51" formula="1"/>
    <ignoredError sqref="F86:F8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2023-10-19T17:25:57Z</dcterms:modified>
</cp:coreProperties>
</file>