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4" i="6"/>
  <c r="K104"/>
  <c r="M104" s="1"/>
  <c r="L100"/>
  <c r="M100" s="1"/>
  <c r="K100"/>
  <c r="K140"/>
  <c r="M140" s="1"/>
  <c r="L55"/>
  <c r="K55"/>
  <c r="L27"/>
  <c r="K27"/>
  <c r="M27" s="1"/>
  <c r="L97"/>
  <c r="K97"/>
  <c r="L103"/>
  <c r="K103"/>
  <c r="L101"/>
  <c r="K101"/>
  <c r="L99"/>
  <c r="M99" s="1"/>
  <c r="K99"/>
  <c r="L49"/>
  <c r="K49"/>
  <c r="M49" s="1"/>
  <c r="L23"/>
  <c r="K23"/>
  <c r="L25"/>
  <c r="H10"/>
  <c r="K132"/>
  <c r="M132" s="1"/>
  <c r="L98"/>
  <c r="K98"/>
  <c r="L93"/>
  <c r="K93"/>
  <c r="L86"/>
  <c r="K86"/>
  <c r="L90"/>
  <c r="K90"/>
  <c r="L52"/>
  <c r="K52"/>
  <c r="L48"/>
  <c r="K48"/>
  <c r="L44"/>
  <c r="K44"/>
  <c r="L53"/>
  <c r="K53"/>
  <c r="L15"/>
  <c r="K15"/>
  <c r="K25"/>
  <c r="L95"/>
  <c r="K95"/>
  <c r="L94"/>
  <c r="K94"/>
  <c r="K130"/>
  <c r="M130" s="1"/>
  <c r="K139"/>
  <c r="M139" s="1"/>
  <c r="K138"/>
  <c r="M138" s="1"/>
  <c r="K137"/>
  <c r="M137" s="1"/>
  <c r="K136"/>
  <c r="M136" s="1"/>
  <c r="L24"/>
  <c r="K24"/>
  <c r="L96"/>
  <c r="K96"/>
  <c r="L92"/>
  <c r="K92"/>
  <c r="K133"/>
  <c r="M133" s="1"/>
  <c r="K135"/>
  <c r="M135" s="1"/>
  <c r="K134"/>
  <c r="M134" s="1"/>
  <c r="K131"/>
  <c r="M131" s="1"/>
  <c r="K129"/>
  <c r="M129" s="1"/>
  <c r="K128"/>
  <c r="M128" s="1"/>
  <c r="K127"/>
  <c r="M127" s="1"/>
  <c r="K126"/>
  <c r="M126" s="1"/>
  <c r="K123"/>
  <c r="M123" s="1"/>
  <c r="L91"/>
  <c r="K91"/>
  <c r="L89"/>
  <c r="K89"/>
  <c r="M89" s="1"/>
  <c r="L22"/>
  <c r="K22"/>
  <c r="L51"/>
  <c r="K51"/>
  <c r="L50"/>
  <c r="K50"/>
  <c r="L87"/>
  <c r="K87"/>
  <c r="L88"/>
  <c r="K88"/>
  <c r="L77"/>
  <c r="K77"/>
  <c r="L84"/>
  <c r="K84"/>
  <c r="L85"/>
  <c r="K85"/>
  <c r="L43"/>
  <c r="K43"/>
  <c r="M55" l="1"/>
  <c r="M103"/>
  <c r="M97"/>
  <c r="M52"/>
  <c r="M101"/>
  <c r="M53"/>
  <c r="M90"/>
  <c r="M88"/>
  <c r="M23"/>
  <c r="M96"/>
  <c r="M86"/>
  <c r="M44"/>
  <c r="M93"/>
  <c r="M98"/>
  <c r="M48"/>
  <c r="M15"/>
  <c r="M25"/>
  <c r="M24"/>
  <c r="M95"/>
  <c r="M87"/>
  <c r="M94"/>
  <c r="M50"/>
  <c r="M77"/>
  <c r="M43"/>
  <c r="M92"/>
  <c r="M91"/>
  <c r="M51"/>
  <c r="M22"/>
  <c r="M85"/>
  <c r="M84"/>
  <c r="K122"/>
  <c r="M122" s="1"/>
  <c r="L78"/>
  <c r="K78"/>
  <c r="L83"/>
  <c r="K83"/>
  <c r="L11"/>
  <c r="K11"/>
  <c r="L20"/>
  <c r="K20"/>
  <c r="L82"/>
  <c r="K82"/>
  <c r="K121"/>
  <c r="M121" s="1"/>
  <c r="L81"/>
  <c r="K81"/>
  <c r="L80"/>
  <c r="K80"/>
  <c r="L79"/>
  <c r="K79"/>
  <c r="L47"/>
  <c r="K47"/>
  <c r="L76"/>
  <c r="K76"/>
  <c r="L46"/>
  <c r="K46"/>
  <c r="L45"/>
  <c r="K45"/>
  <c r="L71"/>
  <c r="K71"/>
  <c r="L72"/>
  <c r="K72"/>
  <c r="K120"/>
  <c r="M120" s="1"/>
  <c r="K116"/>
  <c r="M116" s="1"/>
  <c r="K119"/>
  <c r="M119" s="1"/>
  <c r="K75"/>
  <c r="L75"/>
  <c r="L73"/>
  <c r="K73"/>
  <c r="L74"/>
  <c r="K74"/>
  <c r="L18"/>
  <c r="K18"/>
  <c r="K118"/>
  <c r="M118" s="1"/>
  <c r="K117"/>
  <c r="M117" s="1"/>
  <c r="L17"/>
  <c r="K17"/>
  <c r="L16"/>
  <c r="K16"/>
  <c r="L69"/>
  <c r="K69"/>
  <c r="K115"/>
  <c r="M115" s="1"/>
  <c r="L42"/>
  <c r="K42"/>
  <c r="L41"/>
  <c r="K41"/>
  <c r="M17" l="1"/>
  <c r="M20"/>
  <c r="M83"/>
  <c r="M47"/>
  <c r="M78"/>
  <c r="M81"/>
  <c r="M11"/>
  <c r="M46"/>
  <c r="M82"/>
  <c r="M80"/>
  <c r="M79"/>
  <c r="M45"/>
  <c r="M76"/>
  <c r="M42"/>
  <c r="M16"/>
  <c r="M71"/>
  <c r="M72"/>
  <c r="M41"/>
  <c r="M73"/>
  <c r="M74"/>
  <c r="M69"/>
  <c r="M75"/>
  <c r="M18"/>
  <c r="L70"/>
  <c r="K70"/>
  <c r="K114"/>
  <c r="M114" s="1"/>
  <c r="K113"/>
  <c r="M113" s="1"/>
  <c r="K112"/>
  <c r="M112" s="1"/>
  <c r="L68"/>
  <c r="K68"/>
  <c r="L67"/>
  <c r="K67"/>
  <c r="K324"/>
  <c r="L324" s="1"/>
  <c r="L12"/>
  <c r="K12"/>
  <c r="L14"/>
  <c r="K14"/>
  <c r="M70" l="1"/>
  <c r="M67"/>
  <c r="M68"/>
  <c r="M12"/>
  <c r="M14"/>
  <c r="K334" l="1"/>
  <c r="L334" s="1"/>
  <c r="L10"/>
  <c r="K10"/>
  <c r="M10" l="1"/>
  <c r="H330" l="1"/>
  <c r="K330" l="1"/>
  <c r="L330" s="1"/>
  <c r="K319"/>
  <c r="L319" s="1"/>
  <c r="K309"/>
  <c r="L309" s="1"/>
  <c r="K325" l="1"/>
  <c r="L325" s="1"/>
  <c r="K326" l="1"/>
  <c r="L326" s="1"/>
  <c r="K323" l="1"/>
  <c r="L323" s="1"/>
  <c r="K302"/>
  <c r="L302" s="1"/>
  <c r="K322"/>
  <c r="L322" s="1"/>
  <c r="K321"/>
  <c r="L321" s="1"/>
  <c r="K320"/>
  <c r="L320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F298"/>
  <c r="K298" s="1"/>
  <c r="L298" s="1"/>
  <c r="K297"/>
  <c r="L297" s="1"/>
  <c r="K296"/>
  <c r="L296" s="1"/>
  <c r="K295"/>
  <c r="L295" s="1"/>
  <c r="K294"/>
  <c r="L294" s="1"/>
  <c r="K293"/>
  <c r="L293" s="1"/>
  <c r="F292"/>
  <c r="K292" s="1"/>
  <c r="L292" s="1"/>
  <c r="F291"/>
  <c r="K291" s="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70"/>
  <c r="L270" s="1"/>
  <c r="F269"/>
  <c r="K269" s="1"/>
  <c r="L269" s="1"/>
  <c r="K268"/>
  <c r="L268" s="1"/>
  <c r="K265"/>
  <c r="L265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39"/>
  <c r="L239" s="1"/>
  <c r="K237"/>
  <c r="L237" s="1"/>
  <c r="K236"/>
  <c r="L236" s="1"/>
  <c r="K235"/>
  <c r="L235" s="1"/>
  <c r="K233"/>
  <c r="L233" s="1"/>
  <c r="K232"/>
  <c r="L232" s="1"/>
  <c r="K231"/>
  <c r="L231" s="1"/>
  <c r="K230"/>
  <c r="K229"/>
  <c r="L229" s="1"/>
  <c r="K228"/>
  <c r="L228" s="1"/>
  <c r="K226"/>
  <c r="L226" s="1"/>
  <c r="K225"/>
  <c r="L225" s="1"/>
  <c r="K224"/>
  <c r="L224" s="1"/>
  <c r="K223"/>
  <c r="L223" s="1"/>
  <c r="K222"/>
  <c r="L222" s="1"/>
  <c r="F221"/>
  <c r="K221" s="1"/>
  <c r="L221" s="1"/>
  <c r="H220"/>
  <c r="K220" s="1"/>
  <c r="L220" s="1"/>
  <c r="K217"/>
  <c r="L217" s="1"/>
  <c r="K216"/>
  <c r="L216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F185"/>
  <c r="K185" s="1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M7"/>
  <c r="D7" i="5"/>
  <c r="K6" i="4"/>
  <c r="K6" i="3"/>
  <c r="L6" i="2"/>
</calcChain>
</file>

<file path=xl/sharedStrings.xml><?xml version="1.0" encoding="utf-8"?>
<sst xmlns="http://schemas.openxmlformats.org/spreadsheetml/2006/main" count="3763" uniqueCount="1313">
  <si>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</si>
  <si>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</si>
  <si>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</si>
  <si>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</si>
  <si>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</si>
  <si>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</si>
  <si>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</si>
  <si>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</si>
  <si>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</si>
  <si>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</si>
  <si>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</si>
  <si>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</si>
  <si>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</si>
  <si>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</si>
  <si>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</si>
  <si>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</si>
  <si>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</si>
  <si>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</si>
  <si>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</si>
  <si>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</si>
  <si>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</si>
  <si>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</si>
  <si>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</si>
  <si>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</si>
  <si>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</si>
  <si>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</si>
  <si>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</si>
  <si>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</si>
  <si>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</si>
  <si>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</si>
  <si>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</si>
  <si>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</si>
  <si>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</si>
  <si>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</si>
  <si>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</si>
  <si>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</si>
  <si>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</si>
  <si>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</si>
  <si>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</si>
  <si>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</si>
  <si>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</si>
  <si>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</si>
  <si>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</si>
  <si>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</si>
  <si>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</si>
  <si>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</si>
  <si>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</si>
  <si>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</si>
  <si>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</si>
  <si>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</si>
  <si>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</si>
  <si>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</si>
  <si>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</si>
  <si>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</si>
  <si>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</si>
  <si>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</si>
  <si>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</si>
  <si>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</si>
  <si>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</si>
  <si>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</si>
  <si>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</si>
  <si>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</si>
  <si>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</si>
  <si>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</si>
  <si>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</si>
  <si>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</si>
  <si>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</si>
  <si>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</si>
  <si>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</si>
  <si>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</si>
  <si>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</si>
  <si>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</si>
  <si>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</si>
  <si>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</si>
  <si>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</si>
  <si>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</si>
  <si>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</si>
  <si>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</si>
  <si>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</si>
  <si>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</si>
  <si>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</si>
  <si>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</si>
  <si>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</si>
  <si>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</si>
  <si>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</si>
  <si>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</si>
  <si>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</si>
  <si>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</si>
  <si>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</si>
  <si>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</si>
  <si>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</si>
  <si>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</si>
  <si>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</si>
  <si>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</si>
  <si>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</si>
  <si>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</si>
  <si>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</si>
  <si>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</si>
  <si>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</si>
  <si>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</si>
  <si>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</si>
  <si>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</si>
  <si>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</si>
  <si>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</si>
  <si>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</si>
  <si>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</si>
  <si>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</si>
  <si>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</si>
  <si>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</si>
  <si>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</si>
  <si>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</si>
  <si>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</si>
  <si>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</si>
  <si>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</si>
  <si>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</si>
  <si>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</si>
  <si>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</si>
  <si>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</si>
  <si>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</si>
  <si>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</si>
  <si>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</si>
  <si>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</si>
  <si>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</si>
  <si>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</si>
  <si>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</si>
  <si>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</si>
  <si>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</si>
  <si>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</si>
  <si>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</si>
  <si>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</si>
  <si>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</si>
  <si>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</si>
  <si>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</si>
  <si>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</si>
  <si>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</si>
  <si>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</si>
  <si>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</si>
  <si>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</si>
  <si>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</si>
  <si>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</si>
  <si>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</si>
  <si>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</si>
  <si>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</si>
  <si>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</si>
  <si>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</si>
  <si>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</si>
  <si>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</si>
  <si>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</si>
  <si>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</si>
  <si>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</si>
  <si>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</si>
  <si>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</si>
  <si>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</si>
  <si>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</si>
  <si>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</si>
  <si>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</si>
  <si>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</si>
  <si>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</si>
  <si>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</si>
  <si>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</si>
  <si>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</si>
  <si>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</si>
  <si>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</si>
  <si>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</si>
  <si>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</si>
  <si>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</si>
  <si>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</si>
  <si>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</si>
  <si>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</si>
  <si>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</si>
  <si>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</si>
  <si>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</si>
  <si>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</si>
  <si>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</si>
  <si>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</si>
  <si>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</si>
  <si>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</si>
  <si>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</si>
  <si>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</si>
  <si>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</si>
  <si>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</si>
  <si>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</si>
  <si>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</si>
  <si>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</si>
  <si>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</si>
  <si>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</si>
  <si>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</si>
  <si>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</si>
  <si>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</si>
  <si>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</si>
  <si>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</si>
  <si>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</si>
  <si>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</si>
  <si>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</si>
  <si>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</si>
  <si>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</si>
  <si>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</si>
  <si>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</si>
  <si>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</si>
  <si>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</si>
  <si>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</si>
  <si>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</si>
  <si>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</si>
  <si>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</si>
  <si>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</si>
  <si>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</si>
  <si>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</si>
  <si>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</si>
  <si>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</si>
  <si>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</si>
  <si>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</si>
  <si>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</si>
  <si>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</si>
  <si>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</si>
  <si>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</si>
  <si>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</si>
  <si>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</si>
  <si>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</si>
  <si>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</si>
  <si>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</si>
  <si>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</si>
  <si>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</si>
  <si>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</si>
  <si>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</si>
  <si>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</si>
  <si>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</si>
  <si>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</si>
  <si>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</si>
  <si>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</si>
  <si>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</si>
  <si>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</si>
  <si>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</si>
  <si>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</si>
  <si>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</si>
  <si>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</si>
  <si>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</si>
  <si>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</si>
  <si>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</si>
  <si>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</si>
  <si>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</si>
  <si>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</si>
  <si>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</si>
  <si>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</si>
  <si>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</si>
  <si>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</si>
  <si>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</si>
  <si>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</si>
  <si>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</si>
  <si>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</si>
  <si>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</si>
  <si>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</si>
  <si>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</si>
  <si>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</si>
  <si>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</si>
  <si>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</si>
  <si>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</si>
  <si>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</si>
  <si>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</si>
  <si>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</si>
  <si>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</si>
  <si>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</si>
  <si>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</si>
  <si>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</si>
  <si>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</si>
  <si>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</si>
  <si>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</si>
  <si>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</si>
  <si>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</si>
  <si>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</si>
  <si>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</si>
  <si>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</si>
  <si>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</si>
  <si>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</si>
  <si>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</si>
  <si>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</si>
  <si>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</si>
  <si>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</si>
  <si>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</si>
  <si>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</si>
  <si>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</si>
  <si>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</si>
  <si>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</si>
  <si>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</si>
  <si>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</si>
  <si>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</si>
  <si>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</si>
  <si>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</si>
  <si>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</si>
  <si>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</si>
  <si>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</si>
  <si>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</si>
  <si>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</si>
  <si>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</si>
  <si>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</si>
  <si>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</si>
  <si>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</si>
  <si>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</si>
  <si>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</si>
  <si>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</si>
  <si>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</si>
  <si>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</si>
  <si>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</si>
  <si>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</si>
  <si>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</si>
  <si>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</si>
  <si>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</si>
  <si>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</si>
  <si>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</si>
  <si>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</si>
  <si>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</si>
  <si>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</si>
  <si>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</si>
  <si>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</si>
  <si>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</si>
  <si>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</si>
  <si>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</si>
  <si>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</si>
  <si>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</si>
  <si>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</si>
  <si>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</si>
  <si>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</si>
  <si>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</si>
  <si>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</si>
  <si>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</si>
  <si>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</si>
  <si>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</si>
  <si>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</si>
  <si>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</si>
  <si>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</si>
  <si>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</si>
  <si>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</si>
  <si>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</si>
  <si>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</si>
  <si>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</si>
  <si>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</si>
  <si>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</si>
  <si>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</si>
  <si>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</si>
  <si>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</si>
  <si>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</si>
  <si>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</si>
  <si>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</si>
  <si>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</si>
  <si>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</si>
  <si>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</si>
  <si>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</si>
  <si>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</si>
  <si>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</si>
  <si>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</si>
  <si>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</si>
  <si>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</si>
  <si>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</si>
  <si>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</si>
  <si>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</si>
  <si>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</si>
  <si>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</si>
  <si>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</si>
  <si>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</si>
  <si>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</si>
  <si>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</si>
  <si>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</si>
  <si>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</si>
  <si>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</si>
  <si>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</si>
  <si>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</si>
  <si>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</si>
  <si>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</si>
  <si>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</si>
  <si>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</si>
  <si>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</si>
  <si>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</si>
  <si>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</si>
  <si>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</si>
  <si>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</si>
  <si>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</si>
  <si>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</si>
  <si>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</si>
  <si>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</si>
  <si>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</si>
  <si>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</si>
  <si>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</si>
  <si>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</si>
  <si>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</si>
  <si>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</si>
  <si>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</si>
  <si>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</si>
  <si>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</si>
  <si>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</si>
  <si>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</si>
  <si>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</si>
  <si>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</si>
  <si>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</si>
  <si>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</si>
  <si>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</si>
  <si>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</si>
  <si>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</si>
  <si>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</si>
  <si>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</si>
  <si>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</si>
  <si>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</si>
  <si>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</si>
  <si>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</si>
  <si>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</si>
  <si>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</si>
  <si>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</si>
  <si>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</si>
  <si>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</si>
  <si>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</si>
  <si>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</si>
  <si>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</si>
  <si>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</si>
  <si>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</si>
  <si>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</si>
  <si>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</si>
  <si>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</si>
  <si>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</si>
  <si>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</si>
  <si>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</si>
  <si>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</si>
  <si>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</si>
  <si>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</si>
  <si>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</si>
  <si>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</si>
  <si>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</si>
  <si>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</si>
  <si>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</si>
  <si>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</si>
  <si>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</si>
  <si>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</si>
  <si>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</si>
  <si>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</si>
  <si>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</si>
  <si>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</si>
  <si>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</si>
  <si>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</si>
  <si>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</si>
  <si>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</si>
  <si>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</si>
  <si>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</si>
  <si>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</si>
  <si>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</si>
  <si>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</si>
  <si>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</si>
  <si>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</si>
  <si>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</si>
  <si>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</si>
  <si>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</si>
  <si>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</si>
  <si>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</si>
  <si>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</si>
  <si>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</si>
  <si>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</si>
  <si>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</si>
  <si>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</si>
  <si>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</si>
  <si>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</si>
  <si>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</si>
  <si>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</si>
  <si>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</si>
  <si>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</si>
  <si>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</si>
  <si>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</si>
  <si>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</si>
  <si>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</si>
  <si>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</si>
  <si>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</si>
  <si>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</si>
  <si>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</si>
  <si>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</si>
  <si>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</si>
  <si>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</si>
  <si>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</si>
  <si>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</si>
  <si>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</si>
  <si>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</si>
  <si>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</si>
  <si>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</si>
  <si>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</si>
  <si>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</si>
  <si>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</si>
  <si>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</si>
  <si>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</si>
  <si>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</si>
  <si>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</si>
  <si>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</si>
  <si>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</si>
  <si>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</si>
  <si>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</si>
  <si>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</si>
  <si>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</si>
  <si>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</si>
  <si>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</si>
  <si>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</si>
  <si>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</si>
  <si>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</si>
  <si>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</si>
  <si>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</si>
  <si>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</si>
  <si>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</si>
  <si>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</si>
  <si>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</si>
  <si>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</si>
  <si>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</si>
  <si>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</si>
  <si>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</si>
  <si>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</si>
  <si>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</si>
  <si>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</si>
  <si>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</si>
  <si>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</si>
  <si>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</si>
  <si>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</si>
  <si>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</si>
  <si>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</si>
  <si>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</si>
  <si>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</si>
  <si>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</si>
  <si>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</si>
  <si>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</si>
  <si>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</si>
  <si>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</si>
  <si>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</si>
  <si>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</si>
  <si>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</si>
  <si>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</si>
  <si>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</si>
  <si>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</si>
  <si>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</si>
  <si>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</si>
  <si>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</si>
  <si>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</si>
  <si>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</si>
  <si>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</si>
  <si>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</si>
  <si>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</si>
  <si>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</si>
  <si>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</si>
  <si>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</si>
  <si>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</si>
  <si>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</si>
  <si>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</si>
  <si>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</si>
  <si>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</si>
  <si>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</si>
  <si>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</si>
  <si>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</si>
  <si>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</si>
  <si>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</si>
  <si>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</si>
  <si>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</si>
  <si>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</si>
  <si>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</si>
  <si>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</si>
  <si>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</si>
  <si>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</si>
  <si>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</si>
  <si>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</si>
  <si>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</si>
  <si>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</si>
  <si>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</si>
  <si>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</si>
  <si>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</si>
  <si>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</si>
  <si>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</si>
  <si>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</si>
  <si>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</si>
  <si>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</si>
  <si>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</si>
  <si>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</si>
  <si>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</si>
  <si>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</si>
  <si>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</si>
  <si>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</si>
  <si>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</si>
  <si>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</si>
  <si>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</si>
  <si>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</si>
  <si>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</si>
  <si>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</si>
  <si>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</si>
  <si>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</si>
  <si>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</si>
  <si>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</si>
  <si>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</si>
  <si>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</si>
  <si>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</si>
  <si>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</si>
  <si>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</si>
  <si>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</si>
  <si>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</si>
  <si>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</si>
  <si>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</si>
  <si>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</si>
  <si>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</si>
  <si>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</si>
  <si>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</si>
  <si>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</si>
  <si>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</si>
  <si>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</si>
  <si>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</si>
  <si>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</si>
  <si>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</si>
  <si>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</si>
  <si>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</si>
  <si>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</si>
  <si>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</si>
  <si>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</si>
  <si>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</si>
  <si>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</si>
  <si>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</si>
  <si>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</si>
  <si>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</si>
  <si>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</si>
  <si>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</si>
  <si>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</si>
  <si>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</si>
  <si>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</si>
  <si>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</si>
  <si>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</si>
  <si>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</si>
  <si>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</si>
  <si>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</si>
  <si>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</si>
  <si>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</si>
  <si>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</si>
  <si>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</si>
  <si>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</si>
  <si>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</si>
  <si>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</si>
  <si>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</si>
  <si>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</si>
  <si>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</si>
  <si>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</si>
  <si>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</si>
  <si>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</si>
  <si>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</si>
  <si>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</si>
  <si>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</si>
  <si>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</si>
  <si>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</si>
  <si>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</si>
  <si>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</si>
  <si>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</si>
  <si>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</si>
  <si>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</si>
  <si>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</si>
  <si>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</si>
  <si>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</si>
  <si>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</si>
  <si>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</si>
  <si>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</si>
  <si>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</si>
  <si>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</si>
  <si>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</si>
  <si>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</si>
  <si>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</si>
  <si>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</si>
  <si>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</si>
  <si>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</si>
  <si>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</si>
  <si>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</si>
  <si>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</si>
  <si>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</si>
  <si>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</si>
  <si>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</si>
  <si>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</si>
  <si>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</si>
  <si>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</si>
  <si>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</si>
  <si>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</si>
  <si>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</si>
  <si>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</si>
  <si>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</si>
  <si>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</si>
  <si>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</si>
  <si>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</si>
  <si>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</si>
  <si>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</si>
  <si>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</si>
  <si>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</si>
  <si>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</si>
  <si>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</si>
  <si>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</si>
  <si>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</si>
  <si>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</si>
  <si>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</si>
  <si>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</si>
  <si>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</si>
  <si>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</si>
  <si>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</si>
  <si>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</si>
  <si>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</si>
  <si>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</si>
  <si>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</si>
  <si>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</si>
  <si>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</si>
  <si>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</si>
  <si>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</si>
  <si>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</si>
  <si>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</si>
  <si>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</si>
  <si>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</si>
  <si>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</si>
  <si>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</si>
  <si>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</si>
  <si>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</si>
  <si>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</si>
  <si>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</si>
  <si>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</si>
  <si>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</si>
  <si>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</si>
  <si>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</si>
  <si>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</si>
  <si>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</si>
  <si>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</si>
  <si>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</si>
  <si>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</si>
  <si>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</si>
  <si>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</si>
  <si>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</si>
  <si>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</si>
  <si>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</si>
  <si>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</si>
  <si>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</si>
  <si>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</si>
  <si>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</si>
  <si>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</si>
  <si>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</si>
  <si>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</si>
  <si>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</si>
  <si>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</si>
  <si>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</si>
  <si>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</si>
  <si>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</si>
  <si>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</si>
  <si>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</si>
  <si>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</si>
  <si>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</si>
  <si>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</si>
  <si>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</si>
  <si>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</si>
  <si>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</si>
  <si>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</si>
  <si>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</si>
  <si>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</si>
  <si>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</si>
  <si>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</si>
  <si>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</si>
  <si>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</si>
  <si>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</si>
  <si>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</si>
  <si>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</si>
  <si>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</si>
  <si>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</si>
  <si>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</si>
  <si>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</si>
  <si>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</si>
  <si>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</si>
  <si>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</si>
  <si>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</si>
  <si>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</si>
  <si>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</si>
  <si>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</si>
  <si>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</si>
  <si>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</si>
  <si>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</si>
  <si>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</si>
  <si>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</si>
  <si>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</si>
  <si>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</si>
  <si>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</si>
  <si>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</si>
  <si>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</si>
  <si>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</si>
  <si>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</si>
  <si>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</si>
  <si>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</si>
  <si>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</si>
  <si>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</si>
  <si>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</si>
  <si>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</si>
  <si>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</si>
  <si>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</si>
  <si>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</si>
  <si>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</si>
  <si>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</si>
  <si>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</si>
  <si>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</si>
  <si>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</si>
  <si>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</si>
  <si>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</si>
  <si>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</si>
  <si>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</si>
  <si>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</si>
  <si>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</si>
  <si>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</si>
  <si>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</si>
  <si>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</si>
  <si>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</si>
  <si>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</si>
  <si>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</si>
  <si>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</si>
  <si>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</si>
  <si>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</si>
  <si>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</si>
  <si>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</si>
  <si>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</si>
  <si>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</si>
  <si>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</si>
  <si>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</si>
  <si>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</si>
  <si>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</si>
  <si>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</si>
  <si>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</si>
  <si>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</si>
  <si>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</si>
  <si>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</si>
  <si>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</si>
  <si>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</si>
  <si>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</si>
  <si>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</si>
  <si>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</si>
  <si>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</si>
  <si>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</si>
  <si>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</si>
  <si>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</si>
  <si>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</si>
  <si>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</si>
  <si>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</si>
  <si>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</si>
  <si>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</si>
  <si>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</si>
  <si>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</si>
  <si>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</si>
  <si>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</si>
  <si>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</si>
  <si>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</si>
  <si>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</si>
  <si>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</si>
  <si>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</si>
  <si>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</si>
  <si>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</si>
  <si>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</si>
  <si>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</si>
  <si>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</si>
  <si>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</si>
  <si>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</si>
  <si>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</si>
  <si>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</si>
  <si>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</si>
  <si>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</si>
  <si>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</si>
  <si>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</si>
  <si>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</si>
  <si>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</si>
  <si>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</si>
  <si>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</si>
  <si>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</si>
  <si>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</si>
  <si>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</si>
  <si>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</si>
  <si>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</si>
  <si>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</si>
  <si>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</si>
  <si>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</si>
  <si>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</si>
  <si>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</si>
  <si>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</si>
  <si>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</si>
  <si>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</si>
  <si>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</si>
  <si>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</si>
  <si>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</si>
  <si>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</si>
  <si>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</si>
  <si>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</si>
  <si>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</si>
  <si>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</si>
  <si>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</si>
  <si>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</si>
  <si>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</si>
  <si>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</si>
  <si>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</si>
  <si>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</si>
  <si>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</si>
  <si>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</si>
  <si>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</si>
  <si>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</si>
  <si>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</si>
  <si>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</si>
  <si>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</si>
  <si>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</si>
  <si>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</si>
  <si>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</si>
  <si>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</si>
  <si>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</si>
  <si>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</si>
  <si>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</si>
  <si>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</si>
  <si>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</si>
  <si>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</si>
  <si>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</si>
  <si>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</si>
  <si>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</si>
  <si>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</si>
  <si>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</si>
  <si>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</si>
  <si>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</si>
  <si>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</si>
  <si>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</si>
  <si>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</si>
  <si>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</si>
  <si>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</si>
  <si>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</si>
  <si>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</si>
  <si>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</si>
  <si>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</si>
  <si>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</si>
  <si>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</si>
  <si>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</si>
  <si>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</si>
  <si>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</si>
  <si>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</si>
  <si>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</si>
  <si>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</si>
  <si>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</si>
  <si>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</si>
  <si>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</si>
  <si>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</si>
  <si>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</si>
  <si>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</si>
  <si>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</si>
  <si>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</si>
  <si>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</si>
  <si>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</si>
  <si>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</si>
  <si>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</si>
  <si>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</si>
  <si>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</si>
  <si>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</si>
  <si>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</si>
  <si>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</si>
  <si>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</si>
  <si>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</si>
  <si>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</si>
  <si>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</si>
  <si>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</si>
  <si>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</si>
  <si>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</si>
  <si>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</si>
  <si>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</si>
  <si>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</si>
  <si>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</si>
  <si>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</si>
  <si>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</si>
  <si>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</si>
  <si>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</si>
  <si>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</si>
  <si>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</si>
  <si>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</si>
  <si>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</si>
  <si>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</si>
  <si>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</si>
  <si>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</si>
  <si>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</si>
  <si>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</si>
  <si>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</si>
  <si>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</si>
  <si>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</si>
  <si>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</si>
  <si>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</si>
  <si>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</si>
  <si>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</si>
  <si>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</si>
  <si>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</si>
  <si>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</si>
  <si>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</si>
  <si>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</si>
  <si>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</si>
  <si>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</si>
  <si>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</si>
  <si>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</si>
  <si>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</si>
  <si>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</si>
  <si>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</si>
  <si>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</si>
  <si>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</si>
  <si>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</si>
  <si>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</si>
  <si>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OLATECH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</si>
  <si>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</si>
  <si>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</si>
  <si>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</si>
  <si>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</si>
  <si>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</si>
  <si>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</si>
  <si>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</si>
  <si>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</si>
  <si>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</si>
  <si>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</si>
  <si>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</si>
  <si>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</si>
  <si>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</si>
  <si>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</si>
  <si>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</si>
  <si>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</si>
  <si>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</si>
  <si>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</si>
  <si>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</si>
  <si>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</si>
  <si>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</si>
  <si>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</si>
  <si>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</si>
  <si>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</si>
  <si>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VEERHEALTH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</si>
  <si>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</si>
  <si>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</si>
  <si>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</si>
  <si>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</si>
  <si>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</si>
  <si>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</si>
  <si>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</si>
  <si>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</si>
  <si>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</si>
  <si>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</si>
  <si>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</si>
  <si>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</si>
  <si>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</si>
  <si>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</si>
  <si>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</si>
  <si>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</si>
  <si>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</si>
  <si>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</si>
  <si>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</si>
  <si>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</si>
  <si>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</si>
  <si>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</si>
  <si>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</si>
  <si>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</si>
  <si>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</si>
  <si>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</si>
  <si>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EARUM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</si>
  <si>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</si>
  <si>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</si>
  <si>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</si>
  <si>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</si>
  <si>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</si>
  <si>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</si>
  <si>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</si>
  <si>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</si>
  <si>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</si>
  <si>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</si>
  <si>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</si>
  <si>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</si>
  <si>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</si>
  <si>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</si>
  <si>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</si>
  <si>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</si>
  <si>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</si>
  <si>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</si>
  <si>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</si>
  <si>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</si>
  <si>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</si>
  <si>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</si>
  <si>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</si>
  <si>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</si>
  <si>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</si>
  <si>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</si>
  <si>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</si>
  <si>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</si>
  <si>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2900-3000</t>
  </si>
  <si>
    <t>EPBIO</t>
  </si>
  <si>
    <t>OSIAJEE</t>
  </si>
  <si>
    <t>VAL</t>
  </si>
  <si>
    <t>Profit of Rs.8.75/-</t>
  </si>
  <si>
    <t>Profit of Rs.19.5/-</t>
  </si>
  <si>
    <t>Loss of Rs.90/-</t>
  </si>
  <si>
    <t>Loss of Rs.-7/-</t>
  </si>
  <si>
    <t>846-850</t>
  </si>
  <si>
    <t>880-900</t>
  </si>
  <si>
    <t>AXISBANK SEPT FUT</t>
  </si>
  <si>
    <t>785-775</t>
  </si>
  <si>
    <t xml:space="preserve">GRASIM SEPT FUT </t>
  </si>
  <si>
    <t>1780-1810</t>
  </si>
  <si>
    <t>560-570</t>
  </si>
  <si>
    <t>610-630</t>
  </si>
  <si>
    <t>1900-1930</t>
  </si>
  <si>
    <t>LESHAIND</t>
  </si>
  <si>
    <t>ZENAB AIYUB YACOOBALI</t>
  </si>
  <si>
    <t>AJOONI</t>
  </si>
  <si>
    <t>Ajooni Biotech Limited</t>
  </si>
  <si>
    <t>HARSHA ISHVARBHAI SOLANKI</t>
  </si>
  <si>
    <t>M/S. PRARTHANA ENTERPRISES</t>
  </si>
  <si>
    <t>PARTH INFIN BROKERS PVT LTD</t>
  </si>
  <si>
    <t>HILTON</t>
  </si>
  <si>
    <t>Hilton Metal Forging Limi</t>
  </si>
  <si>
    <t>KSHITIJPOL</t>
  </si>
  <si>
    <t>Kshitij Polyline Limited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</si>
  <si>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</si>
  <si>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</si>
  <si>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</si>
  <si>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</si>
  <si>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</si>
  <si>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</si>
  <si>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</si>
  <si>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918-920</t>
  </si>
  <si>
    <t>900-880</t>
  </si>
  <si>
    <t>PIIND SEPT FUT</t>
  </si>
  <si>
    <t>3220-3250</t>
  </si>
  <si>
    <t>SIEMENS SEPT FUT</t>
  </si>
  <si>
    <t>3050-3080</t>
  </si>
  <si>
    <t>INFY 1420 CE SEP</t>
  </si>
  <si>
    <t>26-28</t>
  </si>
  <si>
    <t>3150-3190</t>
  </si>
  <si>
    <t>3400-3600</t>
  </si>
  <si>
    <t>211-215</t>
  </si>
  <si>
    <t>230-240</t>
  </si>
  <si>
    <t>Part profit of Rs.115/-</t>
  </si>
  <si>
    <t>Profit of Rs.5/-</t>
  </si>
  <si>
    <t>610-620</t>
  </si>
  <si>
    <t>BDH</t>
  </si>
  <si>
    <t>GNRL</t>
  </si>
  <si>
    <t>RAJASTHAN GASES LIMITED</t>
  </si>
  <si>
    <t>PRABHULAL LALLUBHAI PAREKH</t>
  </si>
  <si>
    <t>NAKSHATRA GARMENTS PRIVATE LIMITED</t>
  </si>
  <si>
    <t>SADHNA</t>
  </si>
  <si>
    <t>SUDTIND-B</t>
  </si>
  <si>
    <t>CRONY VYAPAR PVT LTD</t>
  </si>
  <si>
    <t>HANSRAJ COMMOSALES LLP</t>
  </si>
  <si>
    <t>TFCILTD</t>
  </si>
  <si>
    <t>GEETA CHETAN SHAH</t>
  </si>
  <si>
    <t>GIR DAIRY FARMING PRODUCTS PRIVATE LIMITED</t>
  </si>
  <si>
    <t>EPITOME TRADING AND INVESTMENTS</t>
  </si>
  <si>
    <t>CHETAN RASIKLAL SHAH</t>
  </si>
  <si>
    <t>GRISHMA DEVENDRA SHAH</t>
  </si>
  <si>
    <t>QE SECURITIES</t>
  </si>
  <si>
    <t>SKSE SECURITIES LTD</t>
  </si>
  <si>
    <t>HENSEX SECURITIES PRIVATE LIMITED</t>
  </si>
  <si>
    <t>NK SECURITIES RESEARCH PRIVATE LIMITED</t>
  </si>
  <si>
    <t>MATHISYS ADVISORS LLP</t>
  </si>
  <si>
    <t>Tourism Finance Corp</t>
  </si>
  <si>
    <t>RAJASTHAN GLOBAL SECURITIES PVT LTD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</si>
  <si>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</si>
  <si>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</si>
  <si>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</si>
  <si>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</si>
  <si>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</si>
  <si>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</si>
  <si>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</si>
  <si>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</si>
  <si>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ALKOSIGN</t>
  </si>
  <si>
    <t>RUCHI AGRAWAL</t>
  </si>
  <si>
    <t>AMERISE</t>
  </si>
  <si>
    <t>NAKUL HASMUKH AMIN</t>
  </si>
  <si>
    <t>ANERI</t>
  </si>
  <si>
    <t>ARTLINK VINTRADE LIMITED</t>
  </si>
  <si>
    <t>OM PRAKASH SHARMA</t>
  </si>
  <si>
    <t>ARSHIYA</t>
  </si>
  <si>
    <t>BCLENTERPR</t>
  </si>
  <si>
    <t>PURVESH DEVDATT MAJMUDAR</t>
  </si>
  <si>
    <t>RAMESH CHIMANLAL SHAH</t>
  </si>
  <si>
    <t>NIKUNJ KAUSHIK SHAH</t>
  </si>
  <si>
    <t>ANSARI NAMRA FIRDAUS AAMIR ANJUM</t>
  </si>
  <si>
    <t>NAV CAPITAL VCC - NAV CAPITAL EMERGING STAR FUND</t>
  </si>
  <si>
    <t>JINENDRA KUMAR JAIN</t>
  </si>
  <si>
    <t>ETT</t>
  </si>
  <si>
    <t>SATVINDER KAUR</t>
  </si>
  <si>
    <t>SETHI SANDEEP</t>
  </si>
  <si>
    <t>ARORA SANJAY</t>
  </si>
  <si>
    <t>JATIN MANUBHAI SHAH</t>
  </si>
  <si>
    <t>DIPAK DWIWEDI</t>
  </si>
  <si>
    <t>GCSL</t>
  </si>
  <si>
    <t>SW CAPITAL PRIVATE LIMITED</t>
  </si>
  <si>
    <t>B.W.TRADERS</t>
  </si>
  <si>
    <t>TIW SYSTEMS PVT LTD</t>
  </si>
  <si>
    <t>ISHANCH</t>
  </si>
  <si>
    <t>SWETSAM STOCK HOLDING PRIVATE LIMITED</t>
  </si>
  <si>
    <t>SHANKAR SHARMA</t>
  </si>
  <si>
    <t>KLBRENG-B</t>
  </si>
  <si>
    <t>KETAN MOHANLAL KAKRECHA</t>
  </si>
  <si>
    <t>NIRAJ RAJNIKANT SHAH</t>
  </si>
  <si>
    <t>MADHUSE</t>
  </si>
  <si>
    <t>MEP</t>
  </si>
  <si>
    <t>NEOMILE CORPORATE ADVISORY PRIVATE LIMITED</t>
  </si>
  <si>
    <t>MIL</t>
  </si>
  <si>
    <t>SAMIR ROHITBHAI SHAH</t>
  </si>
  <si>
    <t>MILEFUR</t>
  </si>
  <si>
    <t>RAKSHIT PRAVEENKUMARS SHAH</t>
  </si>
  <si>
    <t>ANCHAL BANSAL</t>
  </si>
  <si>
    <t>SWAPAN KARMAKAR</t>
  </si>
  <si>
    <t>PREETI JAIN</t>
  </si>
  <si>
    <t>ANOOP JAIN (HUF)</t>
  </si>
  <si>
    <t>VIMAL FINSTOCK PRIVATE LIMITED</t>
  </si>
  <si>
    <t>RAJNISH</t>
  </si>
  <si>
    <t>REFNOL</t>
  </si>
  <si>
    <t>SYKES AND RAY EQUITIES (INDIA) LIMITED</t>
  </si>
  <si>
    <t>HARWINDER SINGH</t>
  </si>
  <si>
    <t>ANSHU MISHRA</t>
  </si>
  <si>
    <t>SAPL</t>
  </si>
  <si>
    <t>SHREYAS RAMESHBHAI VIRANI</t>
  </si>
  <si>
    <t>SIPTL</t>
  </si>
  <si>
    <t>VANITABEN VISHANTBHAI PATEL</t>
  </si>
  <si>
    <t>SISL</t>
  </si>
  <si>
    <t>BP EQUITIES PVT. LTD.</t>
  </si>
  <si>
    <t>KHUSHBOO SIDDARTH NAHAR</t>
  </si>
  <si>
    <t>SATYA GUPTA</t>
  </si>
  <si>
    <t>SHERWOOD SECURITIES PVT LTD</t>
  </si>
  <si>
    <t>SMGOLD</t>
  </si>
  <si>
    <t>PRIYANK SURESHKUMARUMAR SHAH</t>
  </si>
  <si>
    <t>YACOOBALI AIYUB MOHAMMED</t>
  </si>
  <si>
    <t>SYMBIOX</t>
  </si>
  <si>
    <t>KUSH GUPTA</t>
  </si>
  <si>
    <t>SUBH PRABHAT MULTI PROJECTS LTD</t>
  </si>
  <si>
    <t>LUV GUPTA</t>
  </si>
  <si>
    <t>VIKAS GUPTA</t>
  </si>
  <si>
    <t>SKSE SECURITIES LIMITED CORP CM/TM PROP A/C</t>
  </si>
  <si>
    <t>SHIVMANGAL STOCK MANAGEMENT PRIVATE LIMITED</t>
  </si>
  <si>
    <t>SUBHLABH TRADEVIN PRIVATE LIMITED</t>
  </si>
  <si>
    <t>SUNGOLD MERCHANDISE PRIVATE LIMITED</t>
  </si>
  <si>
    <t>PUSHPRATAN INVESTMENT CONSULTANTS PVT LTD</t>
  </si>
  <si>
    <t>DIPAKKUMAR NATWARLAL BHATT</t>
  </si>
  <si>
    <t>KULDEEP BHARATBHAI KHACHAR</t>
  </si>
  <si>
    <t>MUKESH COMMERCIAL PRIVATE LIMITED</t>
  </si>
  <si>
    <t>ARC FINANCE LIMITED</t>
  </si>
  <si>
    <t>MIDLAND FINANCIAL ADVISORY PRIVATE LIMITED</t>
  </si>
  <si>
    <t>S K GROWTH FUND PVT LTD</t>
  </si>
  <si>
    <t>GYANDEEP FINANCIAL ADVISORY PRIVATE LIMITED</t>
  </si>
  <si>
    <t>GREATFIN LEASING &amp; CREDIT LIMITED</t>
  </si>
  <si>
    <t>EMRALD COMMERCIAL LIMITED</t>
  </si>
  <si>
    <t>NEELRAMESHBHAIGAJERA</t>
  </si>
  <si>
    <t>TITANIN</t>
  </si>
  <si>
    <t>VAIDYANATHAN RADHAKRISHNAN</t>
  </si>
  <si>
    <t>MEERA VIRAL PAREKH .</t>
  </si>
  <si>
    <t>AKASH P SHAH HUF</t>
  </si>
  <si>
    <t>SOHAM FINCARE INDIA LLP</t>
  </si>
  <si>
    <t>SANKAR GHOSH</t>
  </si>
  <si>
    <t>GAURAV CHANDRAKANT SHAH</t>
  </si>
  <si>
    <t>REKHA MUKESH DAND</t>
  </si>
  <si>
    <t>BTML</t>
  </si>
  <si>
    <t>Bodhi Tree Multimedia Ltd</t>
  </si>
  <si>
    <t>ZYANA STOCKS AND COMMODITIES</t>
  </si>
  <si>
    <t>RINKAL SUBHASH JOGANI</t>
  </si>
  <si>
    <t>DODLA</t>
  </si>
  <si>
    <t>Dodla Dairy Limited</t>
  </si>
  <si>
    <t>BHARAT BIO TECH INTERNAT IONAL LTD</t>
  </si>
  <si>
    <t>HIRECT</t>
  </si>
  <si>
    <t>Hind Rectifiers Limited</t>
  </si>
  <si>
    <t>SHAH SANJIV DHIRESHBHAI</t>
  </si>
  <si>
    <t>JTLINFRA</t>
  </si>
  <si>
    <t>JTL Infra Ltd</t>
  </si>
  <si>
    <t>SINGLA ASHOK</t>
  </si>
  <si>
    <t>RENU SWAMI</t>
  </si>
  <si>
    <t>LASA</t>
  </si>
  <si>
    <t>Lasa Supergenerics Ltd</t>
  </si>
  <si>
    <t>LIBERTSHOE</t>
  </si>
  <si>
    <t>Liberty Shoes Ltd</t>
  </si>
  <si>
    <t>MACPOWER</t>
  </si>
  <si>
    <t>Macpower CNC Machines Ltd</t>
  </si>
  <si>
    <t>MCLEODRUSS</t>
  </si>
  <si>
    <t>Mcleod Russel India Limit</t>
  </si>
  <si>
    <t>SAINT  CAPITAL  FUND</t>
  </si>
  <si>
    <t>STOCK VERTEX VENTURES</t>
  </si>
  <si>
    <t>MANSI SHARES &amp; STOCK ADVISORS PVT LTD</t>
  </si>
  <si>
    <t>BYTES AND PIXELS FINSOFT LLP .</t>
  </si>
  <si>
    <t>ARCH FINANCE LIMITED</t>
  </si>
  <si>
    <t>MEGAFLEX</t>
  </si>
  <si>
    <t>Mega Flex Plastics Ltd</t>
  </si>
  <si>
    <t>SHUBHAM FINANCIAL SERVICES</t>
  </si>
  <si>
    <t>MKPL</t>
  </si>
  <si>
    <t>M K Proteins Limited</t>
  </si>
  <si>
    <t>MADHUDEVI SANJAY BUCHA</t>
  </si>
  <si>
    <t>ASHU  GOEL</t>
  </si>
  <si>
    <t>SABAR</t>
  </si>
  <si>
    <t>Sabar Flex India Limited</t>
  </si>
  <si>
    <t>VINEY EQUITY MARKET LLP</t>
  </si>
  <si>
    <t>BHAVARLAL BABULAL JAIN</t>
  </si>
  <si>
    <t>MYANMOL FINANCIAL SERVICES LLP</t>
  </si>
  <si>
    <t>SELVAMURTHY  AKILANDESWARI</t>
  </si>
  <si>
    <t>MOUNTAIN VENTURES</t>
  </si>
  <si>
    <t>JAYSUKHBHAI THATHAGAR</t>
  </si>
  <si>
    <t>SIKKO</t>
  </si>
  <si>
    <t>Sikko Industries Limited</t>
  </si>
  <si>
    <t>TOWER RESEARCH CAPITAL MARKETS INDIA PRIVATE LIMITED</t>
  </si>
  <si>
    <t>OM TRADING</t>
  </si>
  <si>
    <t>TRF</t>
  </si>
  <si>
    <t>TRF Limited</t>
  </si>
  <si>
    <t>Triveni Turbine Limited</t>
  </si>
  <si>
    <t>ABU DHABI INVESTMENT AUTHORITY</t>
  </si>
  <si>
    <t>ADITYA BIRLA SUN LIFE MUTUAL FUND</t>
  </si>
  <si>
    <t>GOVERNMENT OF SINGAPORE</t>
  </si>
  <si>
    <t>PLUTUS WEALTH MANAGEMENT LLP</t>
  </si>
  <si>
    <t>RATI SAWHNEY</t>
  </si>
  <si>
    <t>SBI MUTUAL FUND</t>
  </si>
  <si>
    <t>THE NOMURA TRUST AND BANKING CO. LTD AS THE TRUSTEE OF NOMURA INDIAN STOCK MOTHER FUND</t>
  </si>
  <si>
    <t>VIPCLOTHNG</t>
  </si>
  <si>
    <t>Vip Clothing Ltd.</t>
  </si>
  <si>
    <t>VIVIANA</t>
  </si>
  <si>
    <t>Viviana Power Tech Ltd</t>
  </si>
  <si>
    <t>AIROLAM</t>
  </si>
  <si>
    <t>Airo Lam Limited</t>
  </si>
  <si>
    <t>TARAK V VORA HUF</t>
  </si>
  <si>
    <t>AMEYA</t>
  </si>
  <si>
    <t>Ameya Precision Eng Ltd</t>
  </si>
  <si>
    <t>VINOD SHANKAR</t>
  </si>
  <si>
    <t>TPG DODLA DAIRY HOLDINGS PTE. LTD</t>
  </si>
  <si>
    <t>EXCEL</t>
  </si>
  <si>
    <t>Excel Realty N Infra Ltd</t>
  </si>
  <si>
    <t>FINDOC INVESTMART PRIVATE LIMITED</t>
  </si>
  <si>
    <t>JFLLIFE</t>
  </si>
  <si>
    <t>JFL Life Sciences Limited</t>
  </si>
  <si>
    <t>VIBHU BANSAL</t>
  </si>
  <si>
    <t>ECONO BROKING PRIVATE LIMITED</t>
  </si>
  <si>
    <t>TRIVENI ENGINEERING AND INDUSTRIES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</si>
</sst>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1" fillId="18" borderId="23" xfId="0" applyNumberFormat="1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left"/>
    </xf>
    <xf numFmtId="0" fontId="31" fillId="18" borderId="23" xfId="0" applyFont="1" applyFill="1" applyBorder="1" applyAlignment="1">
      <alignment horizontal="center" vertical="center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1" t="s">
        <v>16</v>
      </c>
      <c r="B9" s="473" t="s">
        <v>17</v>
      </c>
      <c r="C9" s="473" t="s">
        <v>18</v>
      </c>
      <c r="D9" s="473" t="s">
        <v>19</v>
      </c>
      <c r="E9" s="23" t="s">
        <v>20</v>
      </c>
      <c r="F9" s="23" t="s">
        <v>21</v>
      </c>
      <c r="G9" s="468" t="s">
        <v>22</v>
      </c>
      <c r="H9" s="469"/>
      <c r="I9" s="470"/>
      <c r="J9" s="468" t="s">
        <v>23</v>
      </c>
      <c r="K9" s="469"/>
      <c r="L9" s="470"/>
      <c r="M9" s="23"/>
      <c r="N9" s="24"/>
      <c r="O9" s="24"/>
      <c r="P9" s="24"/>
    </row>
    <row r="10" spans="1:16" ht="59.25" customHeight="1">
      <c r="A10" s="472"/>
      <c r="B10" s="474"/>
      <c r="C10" s="474"/>
      <c r="D10" s="4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17731.45</v>
      </c>
      <c r="F11" s="32">
        <v>17746.75</v>
      </c>
      <c r="G11" s="33">
        <v>17649.150000000001</v>
      </c>
      <c r="H11" s="33">
        <v>17566.850000000002</v>
      </c>
      <c r="I11" s="33">
        <v>17469.250000000004</v>
      </c>
      <c r="J11" s="33">
        <v>17829.05</v>
      </c>
      <c r="K11" s="33">
        <v>17926.649999999998</v>
      </c>
      <c r="L11" s="33">
        <v>18008.949999999997</v>
      </c>
      <c r="M11" s="34">
        <v>17844.349999999999</v>
      </c>
      <c r="N11" s="34">
        <v>17664.45</v>
      </c>
      <c r="O11" s="35">
        <v>12490650</v>
      </c>
      <c r="P11" s="36">
        <v>-3.4466664273148312E-3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41244.949999999997</v>
      </c>
      <c r="F12" s="37">
        <v>41244.98333333333</v>
      </c>
      <c r="G12" s="38">
        <v>40939.96666666666</v>
      </c>
      <c r="H12" s="38">
        <v>40634.98333333333</v>
      </c>
      <c r="I12" s="38">
        <v>40329.96666666666</v>
      </c>
      <c r="J12" s="38">
        <v>41549.96666666666</v>
      </c>
      <c r="K12" s="38">
        <v>41854.983333333337</v>
      </c>
      <c r="L12" s="38">
        <v>42159.96666666666</v>
      </c>
      <c r="M12" s="28">
        <v>41550</v>
      </c>
      <c r="N12" s="28">
        <v>40940</v>
      </c>
      <c r="O12" s="39">
        <v>2218475</v>
      </c>
      <c r="P12" s="40">
        <v>-9.6049629207073592E-2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18634.95</v>
      </c>
      <c r="F13" s="37">
        <v>18644.266666666666</v>
      </c>
      <c r="G13" s="38">
        <v>18538.683333333334</v>
      </c>
      <c r="H13" s="38">
        <v>18442.416666666668</v>
      </c>
      <c r="I13" s="38">
        <v>18336.833333333336</v>
      </c>
      <c r="J13" s="38">
        <v>18740.533333333333</v>
      </c>
      <c r="K13" s="38">
        <v>18846.116666666669</v>
      </c>
      <c r="L13" s="38">
        <v>18942.383333333331</v>
      </c>
      <c r="M13" s="28">
        <v>18749.849999999999</v>
      </c>
      <c r="N13" s="28">
        <v>18548</v>
      </c>
      <c r="O13" s="39">
        <v>5960</v>
      </c>
      <c r="P13" s="40">
        <v>0.29565217391304349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7500</v>
      </c>
      <c r="F14" s="37">
        <v>2500</v>
      </c>
      <c r="G14" s="38">
        <v>5000</v>
      </c>
      <c r="H14" s="38">
        <v>2500</v>
      </c>
      <c r="I14" s="38">
        <v>5000</v>
      </c>
      <c r="J14" s="38">
        <v>5000</v>
      </c>
      <c r="K14" s="38">
        <v>2500</v>
      </c>
      <c r="L14" s="38">
        <v>5000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863.85</v>
      </c>
      <c r="F15" s="37">
        <v>870.78333333333342</v>
      </c>
      <c r="G15" s="38">
        <v>855.01666666666688</v>
      </c>
      <c r="H15" s="38">
        <v>846.18333333333351</v>
      </c>
      <c r="I15" s="38">
        <v>830.41666666666697</v>
      </c>
      <c r="J15" s="38">
        <v>879.61666666666679</v>
      </c>
      <c r="K15" s="38">
        <v>895.38333333333344</v>
      </c>
      <c r="L15" s="38">
        <v>904.2166666666667</v>
      </c>
      <c r="M15" s="28">
        <v>886.55</v>
      </c>
      <c r="N15" s="28">
        <v>861.95</v>
      </c>
      <c r="O15" s="39">
        <v>3106750</v>
      </c>
      <c r="P15" s="40">
        <v>1.1904761904761904E-2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3142.65</v>
      </c>
      <c r="F16" s="37">
        <v>3164.2666666666664</v>
      </c>
      <c r="G16" s="38">
        <v>3114.2833333333328</v>
      </c>
      <c r="H16" s="38">
        <v>3085.9166666666665</v>
      </c>
      <c r="I16" s="38">
        <v>3035.9333333333329</v>
      </c>
      <c r="J16" s="38">
        <v>3192.6333333333328</v>
      </c>
      <c r="K16" s="38">
        <v>3242.6166666666663</v>
      </c>
      <c r="L16" s="38">
        <v>3270.9833333333327</v>
      </c>
      <c r="M16" s="28">
        <v>3214.25</v>
      </c>
      <c r="N16" s="28">
        <v>3135.9</v>
      </c>
      <c r="O16" s="39">
        <v>1339500</v>
      </c>
      <c r="P16" s="40">
        <v>7.1428571428571426E-3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17925.650000000001</v>
      </c>
      <c r="F17" s="37">
        <v>18018.75</v>
      </c>
      <c r="G17" s="38">
        <v>17797.900000000001</v>
      </c>
      <c r="H17" s="38">
        <v>17670.150000000001</v>
      </c>
      <c r="I17" s="38">
        <v>17449.300000000003</v>
      </c>
      <c r="J17" s="38">
        <v>18146.5</v>
      </c>
      <c r="K17" s="38">
        <v>18367.349999999999</v>
      </c>
      <c r="L17" s="38">
        <v>18495.099999999999</v>
      </c>
      <c r="M17" s="28">
        <v>18239.599999999999</v>
      </c>
      <c r="N17" s="28">
        <v>17891</v>
      </c>
      <c r="O17" s="39">
        <v>62080</v>
      </c>
      <c r="P17" s="40">
        <v>5.8327932598833442E-3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117.45</v>
      </c>
      <c r="F18" s="37">
        <v>117.41666666666667</v>
      </c>
      <c r="G18" s="38">
        <v>115.83333333333334</v>
      </c>
      <c r="H18" s="38">
        <v>114.21666666666667</v>
      </c>
      <c r="I18" s="38">
        <v>112.63333333333334</v>
      </c>
      <c r="J18" s="38">
        <v>119.03333333333335</v>
      </c>
      <c r="K18" s="38">
        <v>120.61666666666669</v>
      </c>
      <c r="L18" s="38">
        <v>122.23333333333335</v>
      </c>
      <c r="M18" s="28">
        <v>119</v>
      </c>
      <c r="N18" s="28">
        <v>115.8</v>
      </c>
      <c r="O18" s="39">
        <v>26935200</v>
      </c>
      <c r="P18" s="40">
        <v>-6.9679474417678675E-3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342.75</v>
      </c>
      <c r="F19" s="37">
        <v>342.75</v>
      </c>
      <c r="G19" s="38">
        <v>336.6</v>
      </c>
      <c r="H19" s="38">
        <v>330.45000000000005</v>
      </c>
      <c r="I19" s="38">
        <v>324.30000000000007</v>
      </c>
      <c r="J19" s="38">
        <v>348.9</v>
      </c>
      <c r="K19" s="38">
        <v>355.04999999999995</v>
      </c>
      <c r="L19" s="38">
        <v>361.19999999999993</v>
      </c>
      <c r="M19" s="28">
        <v>348.9</v>
      </c>
      <c r="N19" s="28">
        <v>336.6</v>
      </c>
      <c r="O19" s="39">
        <v>10020400</v>
      </c>
      <c r="P19" s="40">
        <v>6.8181818181818177E-2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2536.9</v>
      </c>
      <c r="F20" s="37">
        <v>2594.35</v>
      </c>
      <c r="G20" s="38">
        <v>2468.75</v>
      </c>
      <c r="H20" s="38">
        <v>2400.6</v>
      </c>
      <c r="I20" s="38">
        <v>2275</v>
      </c>
      <c r="J20" s="38">
        <v>2662.5</v>
      </c>
      <c r="K20" s="38">
        <v>2788.0999999999995</v>
      </c>
      <c r="L20" s="38">
        <v>2856.25</v>
      </c>
      <c r="M20" s="28">
        <v>2719.95</v>
      </c>
      <c r="N20" s="28">
        <v>2526.1999999999998</v>
      </c>
      <c r="O20" s="39">
        <v>4826500</v>
      </c>
      <c r="P20" s="40">
        <v>-2.6031681969528805E-2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3640.45</v>
      </c>
      <c r="F21" s="37">
        <v>3694.4</v>
      </c>
      <c r="G21" s="38">
        <v>3520.9</v>
      </c>
      <c r="H21" s="38">
        <v>3401.35</v>
      </c>
      <c r="I21" s="38">
        <v>3227.85</v>
      </c>
      <c r="J21" s="38">
        <v>3813.9500000000003</v>
      </c>
      <c r="K21" s="38">
        <v>3987.4500000000003</v>
      </c>
      <c r="L21" s="38">
        <v>4107</v>
      </c>
      <c r="M21" s="28">
        <v>3867.9</v>
      </c>
      <c r="N21" s="28">
        <v>3574.85</v>
      </c>
      <c r="O21" s="39">
        <v>17768500</v>
      </c>
      <c r="P21" s="40">
        <v>2.2618054156714914E-2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933.55</v>
      </c>
      <c r="F22" s="37">
        <v>942.30000000000007</v>
      </c>
      <c r="G22" s="38">
        <v>908.65000000000009</v>
      </c>
      <c r="H22" s="38">
        <v>883.75</v>
      </c>
      <c r="I22" s="38">
        <v>850.1</v>
      </c>
      <c r="J22" s="38">
        <v>967.20000000000016</v>
      </c>
      <c r="K22" s="38">
        <v>1000.85</v>
      </c>
      <c r="L22" s="38">
        <v>1025.7500000000002</v>
      </c>
      <c r="M22" s="28">
        <v>975.95</v>
      </c>
      <c r="N22" s="28">
        <v>917.4</v>
      </c>
      <c r="O22" s="39">
        <v>70587500</v>
      </c>
      <c r="P22" s="40">
        <v>-8.4980861748077396E-3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3247.4</v>
      </c>
      <c r="F23" s="37">
        <v>3270.65</v>
      </c>
      <c r="G23" s="38">
        <v>3210.4500000000003</v>
      </c>
      <c r="H23" s="38">
        <v>3173.5</v>
      </c>
      <c r="I23" s="38">
        <v>3113.3</v>
      </c>
      <c r="J23" s="38">
        <v>3307.6000000000004</v>
      </c>
      <c r="K23" s="38">
        <v>3367.8</v>
      </c>
      <c r="L23" s="38">
        <v>3404.7500000000005</v>
      </c>
      <c r="M23" s="28">
        <v>3330.85</v>
      </c>
      <c r="N23" s="28">
        <v>3233.7</v>
      </c>
      <c r="O23" s="39">
        <v>472400</v>
      </c>
      <c r="P23" s="40">
        <v>-2.2350993377483443E-2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512.79999999999995</v>
      </c>
      <c r="F24" s="37">
        <v>512.83333333333337</v>
      </c>
      <c r="G24" s="38">
        <v>507.56666666666672</v>
      </c>
      <c r="H24" s="38">
        <v>502.33333333333337</v>
      </c>
      <c r="I24" s="38">
        <v>497.06666666666672</v>
      </c>
      <c r="J24" s="38">
        <v>518.06666666666672</v>
      </c>
      <c r="K24" s="38">
        <v>523.33333333333337</v>
      </c>
      <c r="L24" s="38">
        <v>528.56666666666672</v>
      </c>
      <c r="M24" s="28">
        <v>518.1</v>
      </c>
      <c r="N24" s="28">
        <v>507.6</v>
      </c>
      <c r="O24" s="39">
        <v>7030000</v>
      </c>
      <c r="P24" s="40">
        <v>2.5379229871645273E-2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541.9</v>
      </c>
      <c r="F25" s="37">
        <v>550.5</v>
      </c>
      <c r="G25" s="38">
        <v>524.25</v>
      </c>
      <c r="H25" s="38">
        <v>506.6</v>
      </c>
      <c r="I25" s="38">
        <v>480.35</v>
      </c>
      <c r="J25" s="38">
        <v>568.15</v>
      </c>
      <c r="K25" s="38">
        <v>594.4</v>
      </c>
      <c r="L25" s="38">
        <v>612.04999999999995</v>
      </c>
      <c r="M25" s="28">
        <v>576.75</v>
      </c>
      <c r="N25" s="28">
        <v>532.85</v>
      </c>
      <c r="O25" s="39">
        <v>72450000</v>
      </c>
      <c r="P25" s="40">
        <v>8.0392697037241102E-3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4608.8</v>
      </c>
      <c r="F26" s="37">
        <v>4619.9833333333336</v>
      </c>
      <c r="G26" s="38">
        <v>4556.916666666667</v>
      </c>
      <c r="H26" s="38">
        <v>4505.0333333333338</v>
      </c>
      <c r="I26" s="38">
        <v>4441.9666666666672</v>
      </c>
      <c r="J26" s="38">
        <v>4671.8666666666668</v>
      </c>
      <c r="K26" s="38">
        <v>4734.9333333333325</v>
      </c>
      <c r="L26" s="38">
        <v>4786.8166666666666</v>
      </c>
      <c r="M26" s="28">
        <v>4683.05</v>
      </c>
      <c r="N26" s="28">
        <v>4568.1000000000004</v>
      </c>
      <c r="O26" s="39">
        <v>1528500</v>
      </c>
      <c r="P26" s="40">
        <v>8.1786210844851553E-5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287.8</v>
      </c>
      <c r="F27" s="37">
        <v>290.41666666666669</v>
      </c>
      <c r="G27" s="38">
        <v>284.43333333333339</v>
      </c>
      <c r="H27" s="38">
        <v>281.06666666666672</v>
      </c>
      <c r="I27" s="38">
        <v>275.08333333333343</v>
      </c>
      <c r="J27" s="38">
        <v>293.78333333333336</v>
      </c>
      <c r="K27" s="38">
        <v>299.76666666666659</v>
      </c>
      <c r="L27" s="38">
        <v>303.13333333333333</v>
      </c>
      <c r="M27" s="28">
        <v>296.39999999999998</v>
      </c>
      <c r="N27" s="28">
        <v>287.05</v>
      </c>
      <c r="O27" s="39">
        <v>14644000</v>
      </c>
      <c r="P27" s="40">
        <v>3.0541871921182268E-2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162.75</v>
      </c>
      <c r="F28" s="37">
        <v>162.46666666666667</v>
      </c>
      <c r="G28" s="38">
        <v>161.08333333333334</v>
      </c>
      <c r="H28" s="38">
        <v>159.41666666666669</v>
      </c>
      <c r="I28" s="38">
        <v>158.03333333333336</v>
      </c>
      <c r="J28" s="38">
        <v>164.13333333333333</v>
      </c>
      <c r="K28" s="38">
        <v>165.51666666666665</v>
      </c>
      <c r="L28" s="38">
        <v>167.18333333333331</v>
      </c>
      <c r="M28" s="28">
        <v>163.85</v>
      </c>
      <c r="N28" s="28">
        <v>160.80000000000001</v>
      </c>
      <c r="O28" s="39">
        <v>51790000</v>
      </c>
      <c r="P28" s="40">
        <v>6.3149713397454583E-3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3358.6</v>
      </c>
      <c r="F29" s="37">
        <v>3378.2666666666664</v>
      </c>
      <c r="G29" s="38">
        <v>3332.333333333333</v>
      </c>
      <c r="H29" s="38">
        <v>3306.0666666666666</v>
      </c>
      <c r="I29" s="38">
        <v>3260.1333333333332</v>
      </c>
      <c r="J29" s="38">
        <v>3404.5333333333328</v>
      </c>
      <c r="K29" s="38">
        <v>3450.4666666666662</v>
      </c>
      <c r="L29" s="38">
        <v>3476.7333333333327</v>
      </c>
      <c r="M29" s="28">
        <v>3424.2</v>
      </c>
      <c r="N29" s="28">
        <v>3352</v>
      </c>
      <c r="O29" s="39">
        <v>5412800</v>
      </c>
      <c r="P29" s="40">
        <v>-9.7328942553969993E-3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2360.15</v>
      </c>
      <c r="F30" s="37">
        <v>2377.8333333333335</v>
      </c>
      <c r="G30" s="38">
        <v>2328.916666666667</v>
      </c>
      <c r="H30" s="38">
        <v>2297.6833333333334</v>
      </c>
      <c r="I30" s="38">
        <v>2248.7666666666669</v>
      </c>
      <c r="J30" s="38">
        <v>2409.0666666666671</v>
      </c>
      <c r="K30" s="38">
        <v>2457.983333333334</v>
      </c>
      <c r="L30" s="38">
        <v>2489.2166666666672</v>
      </c>
      <c r="M30" s="28">
        <v>2426.75</v>
      </c>
      <c r="N30" s="28">
        <v>2346.6</v>
      </c>
      <c r="O30" s="39">
        <v>1381600</v>
      </c>
      <c r="P30" s="40">
        <v>-5.8294283036551077E-2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9299.2000000000007</v>
      </c>
      <c r="F31" s="37">
        <v>9333.2500000000018</v>
      </c>
      <c r="G31" s="38">
        <v>9210.6500000000033</v>
      </c>
      <c r="H31" s="38">
        <v>9122.1000000000022</v>
      </c>
      <c r="I31" s="38">
        <v>8999.5000000000036</v>
      </c>
      <c r="J31" s="38">
        <v>9421.8000000000029</v>
      </c>
      <c r="K31" s="38">
        <v>9544.4000000000015</v>
      </c>
      <c r="L31" s="38">
        <v>9632.9500000000025</v>
      </c>
      <c r="M31" s="28">
        <v>9455.85</v>
      </c>
      <c r="N31" s="28">
        <v>9244.7000000000007</v>
      </c>
      <c r="O31" s="39">
        <v>187650</v>
      </c>
      <c r="P31" s="40">
        <v>-1.5735641227380016E-2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668.35</v>
      </c>
      <c r="F32" s="37">
        <v>670.36666666666667</v>
      </c>
      <c r="G32" s="38">
        <v>662.18333333333339</v>
      </c>
      <c r="H32" s="38">
        <v>656.01666666666677</v>
      </c>
      <c r="I32" s="38">
        <v>647.83333333333348</v>
      </c>
      <c r="J32" s="38">
        <v>676.5333333333333</v>
      </c>
      <c r="K32" s="38">
        <v>684.71666666666647</v>
      </c>
      <c r="L32" s="38">
        <v>690.88333333333321</v>
      </c>
      <c r="M32" s="28">
        <v>678.55</v>
      </c>
      <c r="N32" s="28">
        <v>664.2</v>
      </c>
      <c r="O32" s="39">
        <v>5849000</v>
      </c>
      <c r="P32" s="40">
        <v>-1.961112973516594E-2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526.65</v>
      </c>
      <c r="F33" s="37">
        <v>530.7166666666667</v>
      </c>
      <c r="G33" s="38">
        <v>520.53333333333342</v>
      </c>
      <c r="H33" s="38">
        <v>514.41666666666674</v>
      </c>
      <c r="I33" s="38">
        <v>504.23333333333346</v>
      </c>
      <c r="J33" s="38">
        <v>536.83333333333337</v>
      </c>
      <c r="K33" s="38">
        <v>547.01666666666677</v>
      </c>
      <c r="L33" s="38">
        <v>553.13333333333333</v>
      </c>
      <c r="M33" s="28">
        <v>540.9</v>
      </c>
      <c r="N33" s="28">
        <v>524.6</v>
      </c>
      <c r="O33" s="39">
        <v>13755000</v>
      </c>
      <c r="P33" s="40">
        <v>1.9719771665801765E-2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806.9</v>
      </c>
      <c r="F34" s="37">
        <v>808.71666666666658</v>
      </c>
      <c r="G34" s="38">
        <v>801.98333333333312</v>
      </c>
      <c r="H34" s="38">
        <v>797.06666666666649</v>
      </c>
      <c r="I34" s="38">
        <v>790.33333333333303</v>
      </c>
      <c r="J34" s="38">
        <v>813.63333333333321</v>
      </c>
      <c r="K34" s="38">
        <v>820.36666666666656</v>
      </c>
      <c r="L34" s="38">
        <v>825.2833333333333</v>
      </c>
      <c r="M34" s="28">
        <v>815.45</v>
      </c>
      <c r="N34" s="28">
        <v>803.8</v>
      </c>
      <c r="O34" s="39">
        <v>38490000</v>
      </c>
      <c r="P34" s="40">
        <v>-2.0012221203788573E-2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3720.75</v>
      </c>
      <c r="F35" s="37">
        <v>3742.8666666666668</v>
      </c>
      <c r="G35" s="38">
        <v>3693.8833333333337</v>
      </c>
      <c r="H35" s="38">
        <v>3667.0166666666669</v>
      </c>
      <c r="I35" s="38">
        <v>3618.0333333333338</v>
      </c>
      <c r="J35" s="38">
        <v>3769.7333333333336</v>
      </c>
      <c r="K35" s="38">
        <v>3818.7166666666672</v>
      </c>
      <c r="L35" s="38">
        <v>3845.5833333333335</v>
      </c>
      <c r="M35" s="28">
        <v>3791.85</v>
      </c>
      <c r="N35" s="28">
        <v>3716</v>
      </c>
      <c r="O35" s="39">
        <v>3414250</v>
      </c>
      <c r="P35" s="40">
        <v>4.6343975283213183E-3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1784.6</v>
      </c>
      <c r="F36" s="37">
        <v>1785.7166666666665</v>
      </c>
      <c r="G36" s="38">
        <v>1758.6833333333329</v>
      </c>
      <c r="H36" s="38">
        <v>1732.7666666666664</v>
      </c>
      <c r="I36" s="38">
        <v>1705.7333333333329</v>
      </c>
      <c r="J36" s="38">
        <v>1811.633333333333</v>
      </c>
      <c r="K36" s="38">
        <v>1838.6666666666663</v>
      </c>
      <c r="L36" s="38">
        <v>1864.583333333333</v>
      </c>
      <c r="M36" s="28">
        <v>1812.75</v>
      </c>
      <c r="N36" s="28">
        <v>1759.8</v>
      </c>
      <c r="O36" s="39">
        <v>9637000</v>
      </c>
      <c r="P36" s="40">
        <v>-1.3310125934268455E-2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7695.4</v>
      </c>
      <c r="F37" s="37">
        <v>7680.0333333333328</v>
      </c>
      <c r="G37" s="38">
        <v>7603.0666666666657</v>
      </c>
      <c r="H37" s="38">
        <v>7510.7333333333327</v>
      </c>
      <c r="I37" s="38">
        <v>7433.7666666666655</v>
      </c>
      <c r="J37" s="38">
        <v>7772.3666666666659</v>
      </c>
      <c r="K37" s="38">
        <v>7849.333333333333</v>
      </c>
      <c r="L37" s="38">
        <v>7941.6666666666661</v>
      </c>
      <c r="M37" s="28">
        <v>7757</v>
      </c>
      <c r="N37" s="28">
        <v>7587.7</v>
      </c>
      <c r="O37" s="39">
        <v>4465375</v>
      </c>
      <c r="P37" s="40">
        <v>-1.0854215699847708E-2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1923.75</v>
      </c>
      <c r="F38" s="37">
        <v>1928.4666666666665</v>
      </c>
      <c r="G38" s="38">
        <v>1907.2333333333329</v>
      </c>
      <c r="H38" s="38">
        <v>1890.7166666666665</v>
      </c>
      <c r="I38" s="38">
        <v>1869.4833333333329</v>
      </c>
      <c r="J38" s="38">
        <v>1944.9833333333329</v>
      </c>
      <c r="K38" s="38">
        <v>1966.2166666666665</v>
      </c>
      <c r="L38" s="38">
        <v>1982.7333333333329</v>
      </c>
      <c r="M38" s="28">
        <v>1949.7</v>
      </c>
      <c r="N38" s="28">
        <v>1911.95</v>
      </c>
      <c r="O38" s="39">
        <v>3396000</v>
      </c>
      <c r="P38" s="40">
        <v>-1.9998268548177645E-2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374.4</v>
      </c>
      <c r="F39" s="37">
        <v>376.2833333333333</v>
      </c>
      <c r="G39" s="38">
        <v>365.96666666666658</v>
      </c>
      <c r="H39" s="38">
        <v>357.5333333333333</v>
      </c>
      <c r="I39" s="38">
        <v>347.21666666666658</v>
      </c>
      <c r="J39" s="38">
        <v>384.71666666666658</v>
      </c>
      <c r="K39" s="38">
        <v>395.0333333333333</v>
      </c>
      <c r="L39" s="38">
        <v>403.46666666666658</v>
      </c>
      <c r="M39" s="28">
        <v>386.6</v>
      </c>
      <c r="N39" s="28">
        <v>367.85</v>
      </c>
      <c r="O39" s="39">
        <v>8491200</v>
      </c>
      <c r="P39" s="40">
        <v>3.8348659753472902E-2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289.05</v>
      </c>
      <c r="F40" s="37">
        <v>290.23333333333335</v>
      </c>
      <c r="G40" s="38">
        <v>285.81666666666672</v>
      </c>
      <c r="H40" s="38">
        <v>282.58333333333337</v>
      </c>
      <c r="I40" s="38">
        <v>278.16666666666674</v>
      </c>
      <c r="J40" s="38">
        <v>293.4666666666667</v>
      </c>
      <c r="K40" s="38">
        <v>297.88333333333333</v>
      </c>
      <c r="L40" s="38">
        <v>301.11666666666667</v>
      </c>
      <c r="M40" s="28">
        <v>294.64999999999998</v>
      </c>
      <c r="N40" s="28">
        <v>287</v>
      </c>
      <c r="O40" s="39">
        <v>27363600</v>
      </c>
      <c r="P40" s="40">
        <v>-3.5038720324996823E-2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141.69999999999999</v>
      </c>
      <c r="F41" s="37">
        <v>141.69999999999999</v>
      </c>
      <c r="G41" s="38">
        <v>139.94999999999999</v>
      </c>
      <c r="H41" s="38">
        <v>138.19999999999999</v>
      </c>
      <c r="I41" s="38">
        <v>136.44999999999999</v>
      </c>
      <c r="J41" s="38">
        <v>143.44999999999999</v>
      </c>
      <c r="K41" s="38">
        <v>145.19999999999999</v>
      </c>
      <c r="L41" s="38">
        <v>146.94999999999999</v>
      </c>
      <c r="M41" s="28">
        <v>143.44999999999999</v>
      </c>
      <c r="N41" s="28">
        <v>139.94999999999999</v>
      </c>
      <c r="O41" s="39">
        <v>85445100</v>
      </c>
      <c r="P41" s="40">
        <v>-1.78859601936525E-2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1881.2</v>
      </c>
      <c r="F42" s="37">
        <v>1881.2666666666667</v>
      </c>
      <c r="G42" s="38">
        <v>1852.1833333333334</v>
      </c>
      <c r="H42" s="38">
        <v>1823.1666666666667</v>
      </c>
      <c r="I42" s="38">
        <v>1794.0833333333335</v>
      </c>
      <c r="J42" s="38">
        <v>1910.2833333333333</v>
      </c>
      <c r="K42" s="38">
        <v>1939.3666666666668</v>
      </c>
      <c r="L42" s="38">
        <v>1968.3833333333332</v>
      </c>
      <c r="M42" s="28">
        <v>1910.35</v>
      </c>
      <c r="N42" s="28">
        <v>1852.25</v>
      </c>
      <c r="O42" s="39">
        <v>2351250</v>
      </c>
      <c r="P42" s="40">
        <v>-1.4522821576763486E-2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108.85</v>
      </c>
      <c r="F43" s="37">
        <v>109.21666666666665</v>
      </c>
      <c r="G43" s="38">
        <v>107.63333333333331</v>
      </c>
      <c r="H43" s="38">
        <v>106.41666666666666</v>
      </c>
      <c r="I43" s="38">
        <v>104.83333333333331</v>
      </c>
      <c r="J43" s="38">
        <v>110.43333333333331</v>
      </c>
      <c r="K43" s="38">
        <v>112.01666666666665</v>
      </c>
      <c r="L43" s="38">
        <v>113.23333333333331</v>
      </c>
      <c r="M43" s="28">
        <v>110.8</v>
      </c>
      <c r="N43" s="28">
        <v>108</v>
      </c>
      <c r="O43" s="39">
        <v>80894400</v>
      </c>
      <c r="P43" s="40">
        <v>-2.810567734682406E-3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624.04999999999995</v>
      </c>
      <c r="F44" s="37">
        <v>629.58333333333326</v>
      </c>
      <c r="G44" s="38">
        <v>617.26666666666654</v>
      </c>
      <c r="H44" s="38">
        <v>610.48333333333323</v>
      </c>
      <c r="I44" s="38">
        <v>598.16666666666652</v>
      </c>
      <c r="J44" s="38">
        <v>636.36666666666656</v>
      </c>
      <c r="K44" s="38">
        <v>648.68333333333317</v>
      </c>
      <c r="L44" s="38">
        <v>655.46666666666658</v>
      </c>
      <c r="M44" s="28">
        <v>641.9</v>
      </c>
      <c r="N44" s="28">
        <v>622.79999999999995</v>
      </c>
      <c r="O44" s="39">
        <v>7229200</v>
      </c>
      <c r="P44" s="40">
        <v>-1.7491403797279113E-2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764.2</v>
      </c>
      <c r="F45" s="37">
        <v>770.20000000000016</v>
      </c>
      <c r="G45" s="38">
        <v>756.5500000000003</v>
      </c>
      <c r="H45" s="38">
        <v>748.90000000000009</v>
      </c>
      <c r="I45" s="38">
        <v>735.25000000000023</v>
      </c>
      <c r="J45" s="38">
        <v>777.85000000000036</v>
      </c>
      <c r="K45" s="38">
        <v>791.50000000000023</v>
      </c>
      <c r="L45" s="38">
        <v>799.15000000000043</v>
      </c>
      <c r="M45" s="28">
        <v>783.85</v>
      </c>
      <c r="N45" s="28">
        <v>762.55</v>
      </c>
      <c r="O45" s="39">
        <v>7486000</v>
      </c>
      <c r="P45" s="40">
        <v>5.6300268096514748E-2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776</v>
      </c>
      <c r="F46" s="37">
        <v>781.4</v>
      </c>
      <c r="G46" s="38">
        <v>769.8</v>
      </c>
      <c r="H46" s="38">
        <v>763.6</v>
      </c>
      <c r="I46" s="38">
        <v>752</v>
      </c>
      <c r="J46" s="38">
        <v>787.59999999999991</v>
      </c>
      <c r="K46" s="38">
        <v>799.2</v>
      </c>
      <c r="L46" s="38">
        <v>805.39999999999986</v>
      </c>
      <c r="M46" s="28">
        <v>793</v>
      </c>
      <c r="N46" s="28">
        <v>775.2</v>
      </c>
      <c r="O46" s="39">
        <v>54928050</v>
      </c>
      <c r="P46" s="40">
        <v>1.6457625944148015E-3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59.25</v>
      </c>
      <c r="F47" s="37">
        <v>59.616666666666674</v>
      </c>
      <c r="G47" s="38">
        <v>58.58333333333335</v>
      </c>
      <c r="H47" s="38">
        <v>57.916666666666679</v>
      </c>
      <c r="I47" s="38">
        <v>56.883333333333354</v>
      </c>
      <c r="J47" s="38">
        <v>60.283333333333346</v>
      </c>
      <c r="K47" s="38">
        <v>61.316666666666677</v>
      </c>
      <c r="L47" s="38">
        <v>61.983333333333341</v>
      </c>
      <c r="M47" s="28">
        <v>60.65</v>
      </c>
      <c r="N47" s="28">
        <v>58.95</v>
      </c>
      <c r="O47" s="39">
        <v>122472000</v>
      </c>
      <c r="P47" s="40">
        <v>-7.7101002313030066E-4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290.05</v>
      </c>
      <c r="F48" s="37">
        <v>292.88333333333333</v>
      </c>
      <c r="G48" s="38">
        <v>286.51666666666665</v>
      </c>
      <c r="H48" s="38">
        <v>282.98333333333335</v>
      </c>
      <c r="I48" s="38">
        <v>276.61666666666667</v>
      </c>
      <c r="J48" s="38">
        <v>296.41666666666663</v>
      </c>
      <c r="K48" s="38">
        <v>302.7833333333333</v>
      </c>
      <c r="L48" s="38">
        <v>306.31666666666661</v>
      </c>
      <c r="M48" s="28">
        <v>299.25</v>
      </c>
      <c r="N48" s="28">
        <v>289.35000000000002</v>
      </c>
      <c r="O48" s="39">
        <v>21882200</v>
      </c>
      <c r="P48" s="40">
        <v>4.8836952926909934E-2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16690.7</v>
      </c>
      <c r="F49" s="37">
        <v>16800.850000000002</v>
      </c>
      <c r="G49" s="38">
        <v>16528.100000000006</v>
      </c>
      <c r="H49" s="38">
        <v>16365.500000000004</v>
      </c>
      <c r="I49" s="38">
        <v>16092.750000000007</v>
      </c>
      <c r="J49" s="38">
        <v>16963.450000000004</v>
      </c>
      <c r="K49" s="38">
        <v>17236.199999999997</v>
      </c>
      <c r="L49" s="38">
        <v>17398.800000000003</v>
      </c>
      <c r="M49" s="28">
        <v>17073.599999999999</v>
      </c>
      <c r="N49" s="28">
        <v>16638.25</v>
      </c>
      <c r="O49" s="39">
        <v>224950</v>
      </c>
      <c r="P49" s="40">
        <v>1.4201983769161406E-2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320.55</v>
      </c>
      <c r="F50" s="37">
        <v>321.48333333333335</v>
      </c>
      <c r="G50" s="38">
        <v>318.51666666666671</v>
      </c>
      <c r="H50" s="38">
        <v>316.48333333333335</v>
      </c>
      <c r="I50" s="38">
        <v>313.51666666666671</v>
      </c>
      <c r="J50" s="38">
        <v>323.51666666666671</v>
      </c>
      <c r="K50" s="38">
        <v>326.48333333333341</v>
      </c>
      <c r="L50" s="38">
        <v>328.51666666666671</v>
      </c>
      <c r="M50" s="28">
        <v>324.45</v>
      </c>
      <c r="N50" s="28">
        <v>319.45</v>
      </c>
      <c r="O50" s="39">
        <v>15537600</v>
      </c>
      <c r="P50" s="40">
        <v>9.11854103343465E-3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3767.4</v>
      </c>
      <c r="F51" s="37">
        <v>3724.8833333333332</v>
      </c>
      <c r="G51" s="38">
        <v>3655.6666666666665</v>
      </c>
      <c r="H51" s="38">
        <v>3543.9333333333334</v>
      </c>
      <c r="I51" s="38">
        <v>3474.7166666666667</v>
      </c>
      <c r="J51" s="38">
        <v>3836.6166666666663</v>
      </c>
      <c r="K51" s="38">
        <v>3905.8333333333335</v>
      </c>
      <c r="L51" s="38">
        <v>4017.5666666666662</v>
      </c>
      <c r="M51" s="28">
        <v>3794.1</v>
      </c>
      <c r="N51" s="28">
        <v>3613.15</v>
      </c>
      <c r="O51" s="39">
        <v>1460600</v>
      </c>
      <c r="P51" s="40">
        <v>1.0795847750865051E-2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302.85000000000002</v>
      </c>
      <c r="F52" s="37">
        <v>303.41666666666669</v>
      </c>
      <c r="G52" s="38">
        <v>299.13333333333338</v>
      </c>
      <c r="H52" s="38">
        <v>295.41666666666669</v>
      </c>
      <c r="I52" s="38">
        <v>291.13333333333338</v>
      </c>
      <c r="J52" s="38">
        <v>307.13333333333338</v>
      </c>
      <c r="K52" s="38">
        <v>311.41666666666669</v>
      </c>
      <c r="L52" s="38">
        <v>315.13333333333338</v>
      </c>
      <c r="M52" s="28">
        <v>307.7</v>
      </c>
      <c r="N52" s="28">
        <v>299.7</v>
      </c>
      <c r="O52" s="39">
        <v>8815300</v>
      </c>
      <c r="P52" s="40">
        <v>-6.5924406680339873E-3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247.8</v>
      </c>
      <c r="F53" s="37">
        <v>248.04999999999998</v>
      </c>
      <c r="G53" s="38">
        <v>244.49999999999997</v>
      </c>
      <c r="H53" s="38">
        <v>241.2</v>
      </c>
      <c r="I53" s="38">
        <v>237.64999999999998</v>
      </c>
      <c r="J53" s="38">
        <v>251.34999999999997</v>
      </c>
      <c r="K53" s="38">
        <v>254.89999999999998</v>
      </c>
      <c r="L53" s="38">
        <v>258.19999999999993</v>
      </c>
      <c r="M53" s="28">
        <v>251.6</v>
      </c>
      <c r="N53" s="28">
        <v>244.75</v>
      </c>
      <c r="O53" s="39">
        <v>43669800</v>
      </c>
      <c r="P53" s="40">
        <v>-2.4054770862887804E-3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552.35</v>
      </c>
      <c r="F54" s="37">
        <v>558.65</v>
      </c>
      <c r="G54" s="38">
        <v>542.9</v>
      </c>
      <c r="H54" s="38">
        <v>533.45000000000005</v>
      </c>
      <c r="I54" s="38">
        <v>517.70000000000005</v>
      </c>
      <c r="J54" s="38">
        <v>568.09999999999991</v>
      </c>
      <c r="K54" s="38">
        <v>583.84999999999991</v>
      </c>
      <c r="L54" s="38">
        <v>593.29999999999984</v>
      </c>
      <c r="M54" s="28">
        <v>574.4</v>
      </c>
      <c r="N54" s="28">
        <v>549.20000000000005</v>
      </c>
      <c r="O54" s="39">
        <v>7444125</v>
      </c>
      <c r="P54" s="40">
        <v>0.24775290080078444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344.5</v>
      </c>
      <c r="F55" s="37">
        <v>348.36666666666662</v>
      </c>
      <c r="G55" s="38">
        <v>339.48333333333323</v>
      </c>
      <c r="H55" s="38">
        <v>334.46666666666664</v>
      </c>
      <c r="I55" s="38">
        <v>325.58333333333326</v>
      </c>
      <c r="J55" s="38">
        <v>353.38333333333321</v>
      </c>
      <c r="K55" s="38">
        <v>362.26666666666654</v>
      </c>
      <c r="L55" s="38">
        <v>367.28333333333319</v>
      </c>
      <c r="M55" s="28">
        <v>357.25</v>
      </c>
      <c r="N55" s="28">
        <v>343.35</v>
      </c>
      <c r="O55" s="39">
        <v>6177000</v>
      </c>
      <c r="P55" s="40">
        <v>-3.0830783713815015E-2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772.7</v>
      </c>
      <c r="F56" s="37">
        <v>779.01666666666677</v>
      </c>
      <c r="G56" s="38">
        <v>762.93333333333351</v>
      </c>
      <c r="H56" s="38">
        <v>753.16666666666674</v>
      </c>
      <c r="I56" s="38">
        <v>737.08333333333348</v>
      </c>
      <c r="J56" s="38">
        <v>788.78333333333353</v>
      </c>
      <c r="K56" s="38">
        <v>804.86666666666679</v>
      </c>
      <c r="L56" s="38">
        <v>814.63333333333355</v>
      </c>
      <c r="M56" s="28">
        <v>795.1</v>
      </c>
      <c r="N56" s="28">
        <v>769.25</v>
      </c>
      <c r="O56" s="39">
        <v>7691250</v>
      </c>
      <c r="P56" s="40">
        <v>1.2839506172839505E-2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1068.05</v>
      </c>
      <c r="F57" s="37">
        <v>1077.4166666666667</v>
      </c>
      <c r="G57" s="38">
        <v>1056.8333333333335</v>
      </c>
      <c r="H57" s="38">
        <v>1045.6166666666668</v>
      </c>
      <c r="I57" s="38">
        <v>1025.0333333333335</v>
      </c>
      <c r="J57" s="38">
        <v>1088.6333333333334</v>
      </c>
      <c r="K57" s="38">
        <v>1109.2166666666669</v>
      </c>
      <c r="L57" s="38">
        <v>1120.4333333333334</v>
      </c>
      <c r="M57" s="28">
        <v>1098</v>
      </c>
      <c r="N57" s="28">
        <v>1066.2</v>
      </c>
      <c r="O57" s="39">
        <v>8943350</v>
      </c>
      <c r="P57" s="40">
        <v>4.163827693239458E-2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232.3</v>
      </c>
      <c r="F58" s="37">
        <v>231</v>
      </c>
      <c r="G58" s="38">
        <v>228.65</v>
      </c>
      <c r="H58" s="38">
        <v>225</v>
      </c>
      <c r="I58" s="38">
        <v>222.65</v>
      </c>
      <c r="J58" s="38">
        <v>234.65</v>
      </c>
      <c r="K58" s="38">
        <v>237.00000000000003</v>
      </c>
      <c r="L58" s="38">
        <v>240.65</v>
      </c>
      <c r="M58" s="28">
        <v>233.35</v>
      </c>
      <c r="N58" s="28">
        <v>227.35</v>
      </c>
      <c r="O58" s="39">
        <v>34440000</v>
      </c>
      <c r="P58" s="40">
        <v>-3.0159668835008872E-2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3323.05</v>
      </c>
      <c r="F59" s="37">
        <v>3331.2333333333336</v>
      </c>
      <c r="G59" s="38">
        <v>3294.6166666666672</v>
      </c>
      <c r="H59" s="38">
        <v>3266.1833333333338</v>
      </c>
      <c r="I59" s="38">
        <v>3229.5666666666675</v>
      </c>
      <c r="J59" s="38">
        <v>3359.666666666667</v>
      </c>
      <c r="K59" s="38">
        <v>3396.2833333333338</v>
      </c>
      <c r="L59" s="38">
        <v>3424.7166666666667</v>
      </c>
      <c r="M59" s="28">
        <v>3367.85</v>
      </c>
      <c r="N59" s="28">
        <v>3302.8</v>
      </c>
      <c r="O59" s="39">
        <v>931200</v>
      </c>
      <c r="P59" s="40">
        <v>-5.4469721243191284E-3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1603.9</v>
      </c>
      <c r="F60" s="37">
        <v>1609.3333333333333</v>
      </c>
      <c r="G60" s="38">
        <v>1592.7666666666664</v>
      </c>
      <c r="H60" s="38">
        <v>1581.6333333333332</v>
      </c>
      <c r="I60" s="38">
        <v>1565.0666666666664</v>
      </c>
      <c r="J60" s="38">
        <v>1620.4666666666665</v>
      </c>
      <c r="K60" s="38">
        <v>1637.0333333333335</v>
      </c>
      <c r="L60" s="38">
        <v>1648.1666666666665</v>
      </c>
      <c r="M60" s="28">
        <v>1625.9</v>
      </c>
      <c r="N60" s="28">
        <v>1598.2</v>
      </c>
      <c r="O60" s="39">
        <v>2605400</v>
      </c>
      <c r="P60" s="40">
        <v>1.7494280715919794E-3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744.65</v>
      </c>
      <c r="F61" s="37">
        <v>744.35</v>
      </c>
      <c r="G61" s="38">
        <v>736.30000000000007</v>
      </c>
      <c r="H61" s="38">
        <v>727.95</v>
      </c>
      <c r="I61" s="38">
        <v>719.90000000000009</v>
      </c>
      <c r="J61" s="38">
        <v>752.7</v>
      </c>
      <c r="K61" s="38">
        <v>760.75</v>
      </c>
      <c r="L61" s="38">
        <v>769.1</v>
      </c>
      <c r="M61" s="28">
        <v>752.4</v>
      </c>
      <c r="N61" s="28">
        <v>736</v>
      </c>
      <c r="O61" s="39">
        <v>7787000</v>
      </c>
      <c r="P61" s="40">
        <v>-2.4185463659147869E-2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1031.3</v>
      </c>
      <c r="F62" s="37">
        <v>1025.8999999999999</v>
      </c>
      <c r="G62" s="38">
        <v>1014.3999999999996</v>
      </c>
      <c r="H62" s="38">
        <v>997.49999999999977</v>
      </c>
      <c r="I62" s="38">
        <v>985.99999999999955</v>
      </c>
      <c r="J62" s="38">
        <v>1042.7999999999997</v>
      </c>
      <c r="K62" s="38">
        <v>1054.3000000000002</v>
      </c>
      <c r="L62" s="38">
        <v>1071.1999999999998</v>
      </c>
      <c r="M62" s="28">
        <v>1037.4000000000001</v>
      </c>
      <c r="N62" s="28">
        <v>1009</v>
      </c>
      <c r="O62" s="39">
        <v>1316000</v>
      </c>
      <c r="P62" s="40">
        <v>-1.2605042016806723E-2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411.35</v>
      </c>
      <c r="F63" s="37">
        <v>413.76666666666665</v>
      </c>
      <c r="G63" s="38">
        <v>407.58333333333331</v>
      </c>
      <c r="H63" s="38">
        <v>403.81666666666666</v>
      </c>
      <c r="I63" s="38">
        <v>397.63333333333333</v>
      </c>
      <c r="J63" s="38">
        <v>417.5333333333333</v>
      </c>
      <c r="K63" s="38">
        <v>423.7166666666667</v>
      </c>
      <c r="L63" s="38">
        <v>427.48333333333329</v>
      </c>
      <c r="M63" s="28">
        <v>419.95</v>
      </c>
      <c r="N63" s="28">
        <v>410</v>
      </c>
      <c r="O63" s="39">
        <v>4414500</v>
      </c>
      <c r="P63" s="40">
        <v>2.0103986135181974E-2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187.15</v>
      </c>
      <c r="F64" s="37">
        <v>189.21666666666667</v>
      </c>
      <c r="G64" s="38">
        <v>183.58333333333334</v>
      </c>
      <c r="H64" s="38">
        <v>180.01666666666668</v>
      </c>
      <c r="I64" s="38">
        <v>174.38333333333335</v>
      </c>
      <c r="J64" s="38">
        <v>192.78333333333333</v>
      </c>
      <c r="K64" s="38">
        <v>198.41666666666666</v>
      </c>
      <c r="L64" s="38">
        <v>201.98333333333332</v>
      </c>
      <c r="M64" s="28">
        <v>194.85</v>
      </c>
      <c r="N64" s="28">
        <v>185.65</v>
      </c>
      <c r="O64" s="39">
        <v>9860000</v>
      </c>
      <c r="P64" s="40">
        <v>0.15456674473067916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1253.6500000000001</v>
      </c>
      <c r="F65" s="37">
        <v>1256.9666666666667</v>
      </c>
      <c r="G65" s="38">
        <v>1229.6833333333334</v>
      </c>
      <c r="H65" s="38">
        <v>1205.7166666666667</v>
      </c>
      <c r="I65" s="38">
        <v>1178.4333333333334</v>
      </c>
      <c r="J65" s="38">
        <v>1280.9333333333334</v>
      </c>
      <c r="K65" s="38">
        <v>1308.2166666666667</v>
      </c>
      <c r="L65" s="38">
        <v>1332.1833333333334</v>
      </c>
      <c r="M65" s="28">
        <v>1284.25</v>
      </c>
      <c r="N65" s="28">
        <v>1233</v>
      </c>
      <c r="O65" s="39">
        <v>3600000</v>
      </c>
      <c r="P65" s="40">
        <v>7.4306177260519246E-2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562.15</v>
      </c>
      <c r="F66" s="37">
        <v>560.4666666666667</v>
      </c>
      <c r="G66" s="38">
        <v>551.58333333333337</v>
      </c>
      <c r="H66" s="38">
        <v>541.01666666666665</v>
      </c>
      <c r="I66" s="38">
        <v>532.13333333333333</v>
      </c>
      <c r="J66" s="38">
        <v>571.03333333333342</v>
      </c>
      <c r="K66" s="38">
        <v>579.91666666666663</v>
      </c>
      <c r="L66" s="38">
        <v>590.48333333333346</v>
      </c>
      <c r="M66" s="28">
        <v>569.35</v>
      </c>
      <c r="N66" s="28">
        <v>549.9</v>
      </c>
      <c r="O66" s="39">
        <v>10021250</v>
      </c>
      <c r="P66" s="40">
        <v>4.6365914786967418E-3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1682.4</v>
      </c>
      <c r="F67" s="37">
        <v>1695.1166666666668</v>
      </c>
      <c r="G67" s="38">
        <v>1665.2333333333336</v>
      </c>
      <c r="H67" s="38">
        <v>1648.0666666666668</v>
      </c>
      <c r="I67" s="38">
        <v>1618.1833333333336</v>
      </c>
      <c r="J67" s="38">
        <v>1712.2833333333335</v>
      </c>
      <c r="K67" s="38">
        <v>1742.1666666666667</v>
      </c>
      <c r="L67" s="38">
        <v>1759.3333333333335</v>
      </c>
      <c r="M67" s="28">
        <v>1725</v>
      </c>
      <c r="N67" s="28">
        <v>1677.95</v>
      </c>
      <c r="O67" s="39">
        <v>1497000</v>
      </c>
      <c r="P67" s="40">
        <v>-2.6341463414634145E-2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2141</v>
      </c>
      <c r="F68" s="37">
        <v>2151.1333333333337</v>
      </c>
      <c r="G68" s="38">
        <v>2115.4166666666674</v>
      </c>
      <c r="H68" s="38">
        <v>2089.8333333333339</v>
      </c>
      <c r="I68" s="38">
        <v>2054.1166666666677</v>
      </c>
      <c r="J68" s="38">
        <v>2176.7166666666672</v>
      </c>
      <c r="K68" s="38">
        <v>2212.4333333333334</v>
      </c>
      <c r="L68" s="38">
        <v>2238.0166666666669</v>
      </c>
      <c r="M68" s="28">
        <v>2186.85</v>
      </c>
      <c r="N68" s="28">
        <v>2125.5500000000002</v>
      </c>
      <c r="O68" s="39">
        <v>2135000</v>
      </c>
      <c r="P68" s="40">
        <v>-1.8954623779437105E-2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210.2</v>
      </c>
      <c r="F69" s="37">
        <v>211.25</v>
      </c>
      <c r="G69" s="38">
        <v>207.4</v>
      </c>
      <c r="H69" s="38">
        <v>204.6</v>
      </c>
      <c r="I69" s="38">
        <v>200.75</v>
      </c>
      <c r="J69" s="38">
        <v>214.05</v>
      </c>
      <c r="K69" s="38">
        <v>217.90000000000003</v>
      </c>
      <c r="L69" s="38">
        <v>220.70000000000002</v>
      </c>
      <c r="M69" s="28">
        <v>215.1</v>
      </c>
      <c r="N69" s="28">
        <v>208.45</v>
      </c>
      <c r="O69" s="39">
        <v>18508100</v>
      </c>
      <c r="P69" s="40">
        <v>-1.6980210114830196E-2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3583.4</v>
      </c>
      <c r="F70" s="37">
        <v>3605.4833333333336</v>
      </c>
      <c r="G70" s="38">
        <v>3555.9666666666672</v>
      </c>
      <c r="H70" s="38">
        <v>3528.5333333333338</v>
      </c>
      <c r="I70" s="38">
        <v>3479.0166666666673</v>
      </c>
      <c r="J70" s="38">
        <v>3632.916666666667</v>
      </c>
      <c r="K70" s="38">
        <v>3682.4333333333334</v>
      </c>
      <c r="L70" s="38">
        <v>3709.8666666666668</v>
      </c>
      <c r="M70" s="28">
        <v>3655</v>
      </c>
      <c r="N70" s="28">
        <v>3578.05</v>
      </c>
      <c r="O70" s="39">
        <v>2814000</v>
      </c>
      <c r="P70" s="40">
        <v>8.8733530518956705E-3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4483.6000000000004</v>
      </c>
      <c r="F71" s="37">
        <v>4504.8666666666668</v>
      </c>
      <c r="G71" s="38">
        <v>4418.3833333333332</v>
      </c>
      <c r="H71" s="38">
        <v>4353.1666666666661</v>
      </c>
      <c r="I71" s="38">
        <v>4266.6833333333325</v>
      </c>
      <c r="J71" s="38">
        <v>4570.0833333333339</v>
      </c>
      <c r="K71" s="38">
        <v>4656.5666666666675</v>
      </c>
      <c r="L71" s="38">
        <v>4721.7833333333347</v>
      </c>
      <c r="M71" s="28">
        <v>4591.3500000000004</v>
      </c>
      <c r="N71" s="28">
        <v>4439.6499999999996</v>
      </c>
      <c r="O71" s="39">
        <v>642875</v>
      </c>
      <c r="P71" s="40">
        <v>7.7068062827225128E-2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380.45</v>
      </c>
      <c r="F72" s="37">
        <v>384.2833333333333</v>
      </c>
      <c r="G72" s="38">
        <v>374.71666666666658</v>
      </c>
      <c r="H72" s="38">
        <v>368.98333333333329</v>
      </c>
      <c r="I72" s="38">
        <v>359.41666666666657</v>
      </c>
      <c r="J72" s="38">
        <v>390.01666666666659</v>
      </c>
      <c r="K72" s="38">
        <v>399.58333333333331</v>
      </c>
      <c r="L72" s="38">
        <v>405.31666666666661</v>
      </c>
      <c r="M72" s="28">
        <v>393.85</v>
      </c>
      <c r="N72" s="28">
        <v>378.55</v>
      </c>
      <c r="O72" s="39">
        <v>42571650</v>
      </c>
      <c r="P72" s="40">
        <v>-3.5530838450546481E-3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4157.05</v>
      </c>
      <c r="F73" s="37">
        <v>4188.166666666667</v>
      </c>
      <c r="G73" s="38">
        <v>4114.8333333333339</v>
      </c>
      <c r="H73" s="38">
        <v>4072.6166666666668</v>
      </c>
      <c r="I73" s="38">
        <v>3999.2833333333338</v>
      </c>
      <c r="J73" s="38">
        <v>4230.3833333333341</v>
      </c>
      <c r="K73" s="38">
        <v>4303.7166666666681</v>
      </c>
      <c r="L73" s="38">
        <v>4345.9333333333343</v>
      </c>
      <c r="M73" s="28">
        <v>4261.5</v>
      </c>
      <c r="N73" s="28">
        <v>4145.95</v>
      </c>
      <c r="O73" s="39">
        <v>2082125</v>
      </c>
      <c r="P73" s="40">
        <v>-5.6116052772968777E-3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3661.95</v>
      </c>
      <c r="F74" s="37">
        <v>3695.1666666666665</v>
      </c>
      <c r="G74" s="38">
        <v>3622.8833333333332</v>
      </c>
      <c r="H74" s="38">
        <v>3583.8166666666666</v>
      </c>
      <c r="I74" s="38">
        <v>3511.5333333333333</v>
      </c>
      <c r="J74" s="38">
        <v>3734.2333333333331</v>
      </c>
      <c r="K74" s="38">
        <v>3806.5166666666669</v>
      </c>
      <c r="L74" s="38">
        <v>3845.583333333333</v>
      </c>
      <c r="M74" s="28">
        <v>3767.45</v>
      </c>
      <c r="N74" s="28">
        <v>3656.1</v>
      </c>
      <c r="O74" s="39">
        <v>3431400</v>
      </c>
      <c r="P74" s="40">
        <v>-2.9018520352579975E-2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2076.85</v>
      </c>
      <c r="F75" s="37">
        <v>2079.0500000000002</v>
      </c>
      <c r="G75" s="38">
        <v>2049.3500000000004</v>
      </c>
      <c r="H75" s="38">
        <v>2021.8500000000004</v>
      </c>
      <c r="I75" s="38">
        <v>1992.1500000000005</v>
      </c>
      <c r="J75" s="38">
        <v>2106.5500000000002</v>
      </c>
      <c r="K75" s="38">
        <v>2136.25</v>
      </c>
      <c r="L75" s="38">
        <v>2163.75</v>
      </c>
      <c r="M75" s="28">
        <v>2108.75</v>
      </c>
      <c r="N75" s="28">
        <v>2051.5500000000002</v>
      </c>
      <c r="O75" s="39">
        <v>1781450</v>
      </c>
      <c r="P75" s="40">
        <v>-4.4542772861356932E-2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163.25</v>
      </c>
      <c r="F76" s="37">
        <v>164.5</v>
      </c>
      <c r="G76" s="38">
        <v>161.25</v>
      </c>
      <c r="H76" s="38">
        <v>159.25</v>
      </c>
      <c r="I76" s="38">
        <v>156</v>
      </c>
      <c r="J76" s="38">
        <v>166.5</v>
      </c>
      <c r="K76" s="38">
        <v>169.75</v>
      </c>
      <c r="L76" s="38">
        <v>171.75</v>
      </c>
      <c r="M76" s="28">
        <v>167.75</v>
      </c>
      <c r="N76" s="28">
        <v>162.5</v>
      </c>
      <c r="O76" s="39">
        <v>30675600</v>
      </c>
      <c r="P76" s="40">
        <v>6.4965745334278286E-3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123.15</v>
      </c>
      <c r="F77" s="37">
        <v>122.81666666666666</v>
      </c>
      <c r="G77" s="38">
        <v>121.63333333333333</v>
      </c>
      <c r="H77" s="38">
        <v>120.11666666666666</v>
      </c>
      <c r="I77" s="38">
        <v>118.93333333333332</v>
      </c>
      <c r="J77" s="38">
        <v>124.33333333333333</v>
      </c>
      <c r="K77" s="38">
        <v>125.51666666666667</v>
      </c>
      <c r="L77" s="38">
        <v>127.03333333333333</v>
      </c>
      <c r="M77" s="28">
        <v>124</v>
      </c>
      <c r="N77" s="28">
        <v>121.3</v>
      </c>
      <c r="O77" s="39">
        <v>92960000</v>
      </c>
      <c r="P77" s="40">
        <v>6.7143166558371239E-3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105.8</v>
      </c>
      <c r="F78" s="37">
        <v>106.23333333333333</v>
      </c>
      <c r="G78" s="38">
        <v>104.76666666666667</v>
      </c>
      <c r="H78" s="38">
        <v>103.73333333333333</v>
      </c>
      <c r="I78" s="38">
        <v>102.26666666666667</v>
      </c>
      <c r="J78" s="38">
        <v>107.26666666666667</v>
      </c>
      <c r="K78" s="38">
        <v>108.73333333333333</v>
      </c>
      <c r="L78" s="38">
        <v>109.76666666666667</v>
      </c>
      <c r="M78" s="28">
        <v>107.7</v>
      </c>
      <c r="N78" s="28">
        <v>105.2</v>
      </c>
      <c r="O78" s="39">
        <v>18673200</v>
      </c>
      <c r="P78" s="40">
        <v>0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89.35</v>
      </c>
      <c r="F79" s="37">
        <v>89.75</v>
      </c>
      <c r="G79" s="38">
        <v>88.45</v>
      </c>
      <c r="H79" s="38">
        <v>87.55</v>
      </c>
      <c r="I79" s="38">
        <v>86.25</v>
      </c>
      <c r="J79" s="38">
        <v>90.65</v>
      </c>
      <c r="K79" s="38">
        <v>91.950000000000017</v>
      </c>
      <c r="L79" s="38">
        <v>92.850000000000009</v>
      </c>
      <c r="M79" s="28">
        <v>91.05</v>
      </c>
      <c r="N79" s="28">
        <v>88.85</v>
      </c>
      <c r="O79" s="39">
        <v>60115500</v>
      </c>
      <c r="P79" s="40">
        <v>-2.0280345958842826E-2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382.6</v>
      </c>
      <c r="F80" s="37">
        <v>383.55</v>
      </c>
      <c r="G80" s="38">
        <v>378.1</v>
      </c>
      <c r="H80" s="38">
        <v>373.6</v>
      </c>
      <c r="I80" s="38">
        <v>368.15000000000003</v>
      </c>
      <c r="J80" s="38">
        <v>388.05</v>
      </c>
      <c r="K80" s="38">
        <v>393.49999999999994</v>
      </c>
      <c r="L80" s="38">
        <v>398</v>
      </c>
      <c r="M80" s="28">
        <v>389</v>
      </c>
      <c r="N80" s="28">
        <v>379.05</v>
      </c>
      <c r="O80" s="39">
        <v>7803900</v>
      </c>
      <c r="P80" s="40">
        <v>-1.3949433304272014E-2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38.200000000000003</v>
      </c>
      <c r="F81" s="37">
        <v>38.283333333333331</v>
      </c>
      <c r="G81" s="38">
        <v>37.916666666666664</v>
      </c>
      <c r="H81" s="38">
        <v>37.633333333333333</v>
      </c>
      <c r="I81" s="38">
        <v>37.266666666666666</v>
      </c>
      <c r="J81" s="38">
        <v>38.566666666666663</v>
      </c>
      <c r="K81" s="38">
        <v>38.933333333333337</v>
      </c>
      <c r="L81" s="38">
        <v>39.216666666666661</v>
      </c>
      <c r="M81" s="28">
        <v>38.65</v>
      </c>
      <c r="N81" s="28">
        <v>38</v>
      </c>
      <c r="O81" s="39">
        <v>139792500</v>
      </c>
      <c r="P81" s="40">
        <v>2.0699852143913258E-2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683</v>
      </c>
      <c r="F82" s="37">
        <v>688.65</v>
      </c>
      <c r="G82" s="38">
        <v>671.65</v>
      </c>
      <c r="H82" s="38">
        <v>660.3</v>
      </c>
      <c r="I82" s="38">
        <v>643.29999999999995</v>
      </c>
      <c r="J82" s="38">
        <v>700</v>
      </c>
      <c r="K82" s="38">
        <v>717</v>
      </c>
      <c r="L82" s="38">
        <v>728.35</v>
      </c>
      <c r="M82" s="28">
        <v>705.65</v>
      </c>
      <c r="N82" s="28">
        <v>677.3</v>
      </c>
      <c r="O82" s="39">
        <v>6342700</v>
      </c>
      <c r="P82" s="40">
        <v>-2.244039270687237E-2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928.3</v>
      </c>
      <c r="F83" s="37">
        <v>923.69999999999993</v>
      </c>
      <c r="G83" s="38">
        <v>916.14999999999986</v>
      </c>
      <c r="H83" s="38">
        <v>903.99999999999989</v>
      </c>
      <c r="I83" s="38">
        <v>896.44999999999982</v>
      </c>
      <c r="J83" s="38">
        <v>935.84999999999991</v>
      </c>
      <c r="K83" s="38">
        <v>943.39999999999986</v>
      </c>
      <c r="L83" s="38">
        <v>955.55</v>
      </c>
      <c r="M83" s="28">
        <v>931.25</v>
      </c>
      <c r="N83" s="28">
        <v>911.55</v>
      </c>
      <c r="O83" s="39">
        <v>5952000</v>
      </c>
      <c r="P83" s="40">
        <v>1.0526315789473684E-2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1282.0999999999999</v>
      </c>
      <c r="F84" s="37">
        <v>1291.0166666666667</v>
      </c>
      <c r="G84" s="38">
        <v>1263.1333333333332</v>
      </c>
      <c r="H84" s="38">
        <v>1244.1666666666665</v>
      </c>
      <c r="I84" s="38">
        <v>1216.2833333333331</v>
      </c>
      <c r="J84" s="38">
        <v>1309.9833333333333</v>
      </c>
      <c r="K84" s="38">
        <v>1337.866666666667</v>
      </c>
      <c r="L84" s="38">
        <v>1356.8333333333335</v>
      </c>
      <c r="M84" s="28">
        <v>1318.9</v>
      </c>
      <c r="N84" s="28">
        <v>1272.05</v>
      </c>
      <c r="O84" s="39">
        <v>4437225</v>
      </c>
      <c r="P84" s="40">
        <v>2.1778176919622812E-2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314.5</v>
      </c>
      <c r="F85" s="37">
        <v>313.16666666666669</v>
      </c>
      <c r="G85" s="38">
        <v>308.48333333333335</v>
      </c>
      <c r="H85" s="38">
        <v>302.46666666666664</v>
      </c>
      <c r="I85" s="38">
        <v>297.7833333333333</v>
      </c>
      <c r="J85" s="38">
        <v>319.18333333333339</v>
      </c>
      <c r="K85" s="38">
        <v>323.86666666666667</v>
      </c>
      <c r="L85" s="38">
        <v>329.88333333333344</v>
      </c>
      <c r="M85" s="28">
        <v>317.85000000000002</v>
      </c>
      <c r="N85" s="28">
        <v>307.14999999999998</v>
      </c>
      <c r="O85" s="39">
        <v>10576000</v>
      </c>
      <c r="P85" s="40">
        <v>-8.9955022488755615E-3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1722.55</v>
      </c>
      <c r="F86" s="37">
        <v>1727.3</v>
      </c>
      <c r="G86" s="38">
        <v>1704.85</v>
      </c>
      <c r="H86" s="38">
        <v>1687.1499999999999</v>
      </c>
      <c r="I86" s="38">
        <v>1664.6999999999998</v>
      </c>
      <c r="J86" s="38">
        <v>1745</v>
      </c>
      <c r="K86" s="38">
        <v>1767.4500000000003</v>
      </c>
      <c r="L86" s="38">
        <v>1785.15</v>
      </c>
      <c r="M86" s="28">
        <v>1749.75</v>
      </c>
      <c r="N86" s="28">
        <v>1709.6</v>
      </c>
      <c r="O86" s="39">
        <v>7663650</v>
      </c>
      <c r="P86" s="40">
        <v>-5.9762183476064325E-3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242</v>
      </c>
      <c r="F87" s="37">
        <v>245.11666666666667</v>
      </c>
      <c r="G87" s="38">
        <v>237.93333333333334</v>
      </c>
      <c r="H87" s="38">
        <v>233.86666666666667</v>
      </c>
      <c r="I87" s="38">
        <v>226.68333333333334</v>
      </c>
      <c r="J87" s="38">
        <v>249.18333333333334</v>
      </c>
      <c r="K87" s="38">
        <v>256.36666666666667</v>
      </c>
      <c r="L87" s="38">
        <v>260.43333333333334</v>
      </c>
      <c r="M87" s="28">
        <v>252.3</v>
      </c>
      <c r="N87" s="28">
        <v>241.05</v>
      </c>
      <c r="O87" s="39">
        <v>4942500</v>
      </c>
      <c r="P87" s="40">
        <v>-6.0331825037707393E-3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498.55</v>
      </c>
      <c r="F88" s="37">
        <v>499.36666666666662</v>
      </c>
      <c r="G88" s="38">
        <v>490.18333333333322</v>
      </c>
      <c r="H88" s="38">
        <v>481.81666666666661</v>
      </c>
      <c r="I88" s="38">
        <v>472.63333333333321</v>
      </c>
      <c r="J88" s="38">
        <v>507.73333333333323</v>
      </c>
      <c r="K88" s="38">
        <v>516.91666666666663</v>
      </c>
      <c r="L88" s="38">
        <v>525.2833333333333</v>
      </c>
      <c r="M88" s="28">
        <v>508.55</v>
      </c>
      <c r="N88" s="28">
        <v>491</v>
      </c>
      <c r="O88" s="39">
        <v>7103750</v>
      </c>
      <c r="P88" s="40">
        <v>8.3095101963026496E-2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2457.85</v>
      </c>
      <c r="F89" s="37">
        <v>2454.4499999999998</v>
      </c>
      <c r="G89" s="38">
        <v>2416.8499999999995</v>
      </c>
      <c r="H89" s="38">
        <v>2375.8499999999995</v>
      </c>
      <c r="I89" s="38">
        <v>2338.2499999999991</v>
      </c>
      <c r="J89" s="38">
        <v>2495.4499999999998</v>
      </c>
      <c r="K89" s="38">
        <v>2533.0500000000002</v>
      </c>
      <c r="L89" s="38">
        <v>2574.0500000000002</v>
      </c>
      <c r="M89" s="28">
        <v>2492.0500000000002</v>
      </c>
      <c r="N89" s="28">
        <v>2413.4499999999998</v>
      </c>
      <c r="O89" s="39">
        <v>4504900</v>
      </c>
      <c r="P89" s="40">
        <v>5.1934287228404879E-3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1318.4</v>
      </c>
      <c r="F90" s="37">
        <v>1327.5833333333333</v>
      </c>
      <c r="G90" s="38">
        <v>1307.1666666666665</v>
      </c>
      <c r="H90" s="38">
        <v>1295.9333333333332</v>
      </c>
      <c r="I90" s="38">
        <v>1275.5166666666664</v>
      </c>
      <c r="J90" s="38">
        <v>1338.8166666666666</v>
      </c>
      <c r="K90" s="38">
        <v>1359.2333333333331</v>
      </c>
      <c r="L90" s="38">
        <v>1370.4666666666667</v>
      </c>
      <c r="M90" s="28">
        <v>1348</v>
      </c>
      <c r="N90" s="28">
        <v>1316.35</v>
      </c>
      <c r="O90" s="39">
        <v>4351500</v>
      </c>
      <c r="P90" s="40">
        <v>-1.1696570520099932E-2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902.65</v>
      </c>
      <c r="F91" s="37">
        <v>905.79999999999984</v>
      </c>
      <c r="G91" s="38">
        <v>897.89999999999964</v>
      </c>
      <c r="H91" s="38">
        <v>893.14999999999975</v>
      </c>
      <c r="I91" s="38">
        <v>885.24999999999955</v>
      </c>
      <c r="J91" s="38">
        <v>910.54999999999973</v>
      </c>
      <c r="K91" s="38">
        <v>918.45</v>
      </c>
      <c r="L91" s="38">
        <v>923.19999999999982</v>
      </c>
      <c r="M91" s="28">
        <v>913.7</v>
      </c>
      <c r="N91" s="28">
        <v>901.05</v>
      </c>
      <c r="O91" s="39">
        <v>20757100</v>
      </c>
      <c r="P91" s="40">
        <v>6.0390161153519931E-3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2461.4</v>
      </c>
      <c r="F92" s="37">
        <v>2464.85</v>
      </c>
      <c r="G92" s="38">
        <v>2442.6999999999998</v>
      </c>
      <c r="H92" s="38">
        <v>2424</v>
      </c>
      <c r="I92" s="38">
        <v>2401.85</v>
      </c>
      <c r="J92" s="38">
        <v>2483.5499999999997</v>
      </c>
      <c r="K92" s="38">
        <v>2505.7000000000003</v>
      </c>
      <c r="L92" s="38">
        <v>2524.3999999999996</v>
      </c>
      <c r="M92" s="28">
        <v>2487</v>
      </c>
      <c r="N92" s="28">
        <v>2446.15</v>
      </c>
      <c r="O92" s="39">
        <v>16481700</v>
      </c>
      <c r="P92" s="40">
        <v>-4.674167074297516E-3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1939.25</v>
      </c>
      <c r="F93" s="37">
        <v>1941.0333333333335</v>
      </c>
      <c r="G93" s="38">
        <v>1925.8166666666671</v>
      </c>
      <c r="H93" s="38">
        <v>1912.3833333333334</v>
      </c>
      <c r="I93" s="38">
        <v>1897.166666666667</v>
      </c>
      <c r="J93" s="38">
        <v>1954.4666666666672</v>
      </c>
      <c r="K93" s="38">
        <v>1969.6833333333338</v>
      </c>
      <c r="L93" s="38">
        <v>1983.1166666666672</v>
      </c>
      <c r="M93" s="28">
        <v>1956.25</v>
      </c>
      <c r="N93" s="28">
        <v>1927.6</v>
      </c>
      <c r="O93" s="39">
        <v>2556000</v>
      </c>
      <c r="P93" s="40">
        <v>5.3097345132743362E-3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1518.95</v>
      </c>
      <c r="F94" s="37">
        <v>1516.6666666666667</v>
      </c>
      <c r="G94" s="38">
        <v>1509.2833333333335</v>
      </c>
      <c r="H94" s="38">
        <v>1499.6166666666668</v>
      </c>
      <c r="I94" s="38">
        <v>1492.2333333333336</v>
      </c>
      <c r="J94" s="38">
        <v>1526.3333333333335</v>
      </c>
      <c r="K94" s="38">
        <v>1533.7166666666667</v>
      </c>
      <c r="L94" s="38">
        <v>1543.3833333333334</v>
      </c>
      <c r="M94" s="28">
        <v>1524.05</v>
      </c>
      <c r="N94" s="28">
        <v>1507</v>
      </c>
      <c r="O94" s="39">
        <v>55511500</v>
      </c>
      <c r="P94" s="40">
        <v>-1.2851609874418059E-2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553.29999999999995</v>
      </c>
      <c r="F95" s="37">
        <v>555.7833333333333</v>
      </c>
      <c r="G95" s="38">
        <v>548.81666666666661</v>
      </c>
      <c r="H95" s="38">
        <v>544.33333333333326</v>
      </c>
      <c r="I95" s="38">
        <v>537.36666666666656</v>
      </c>
      <c r="J95" s="38">
        <v>560.26666666666665</v>
      </c>
      <c r="K95" s="38">
        <v>567.23333333333335</v>
      </c>
      <c r="L95" s="38">
        <v>571.7166666666667</v>
      </c>
      <c r="M95" s="28">
        <v>562.75</v>
      </c>
      <c r="N95" s="28">
        <v>551.29999999999995</v>
      </c>
      <c r="O95" s="39">
        <v>23963500</v>
      </c>
      <c r="P95" s="40">
        <v>2.5948949797494583E-2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2779.35</v>
      </c>
      <c r="F96" s="37">
        <v>2785.5333333333333</v>
      </c>
      <c r="G96" s="38">
        <v>2760.5666666666666</v>
      </c>
      <c r="H96" s="38">
        <v>2741.7833333333333</v>
      </c>
      <c r="I96" s="38">
        <v>2716.8166666666666</v>
      </c>
      <c r="J96" s="38">
        <v>2804.3166666666666</v>
      </c>
      <c r="K96" s="38">
        <v>2829.2833333333328</v>
      </c>
      <c r="L96" s="38">
        <v>2848.0666666666666</v>
      </c>
      <c r="M96" s="28">
        <v>2810.5</v>
      </c>
      <c r="N96" s="28">
        <v>2766.75</v>
      </c>
      <c r="O96" s="39">
        <v>2654700</v>
      </c>
      <c r="P96" s="40">
        <v>-1.1836962590731435E-2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412.25</v>
      </c>
      <c r="F97" s="37">
        <v>415.91666666666669</v>
      </c>
      <c r="G97" s="38">
        <v>407.63333333333338</v>
      </c>
      <c r="H97" s="38">
        <v>403.01666666666671</v>
      </c>
      <c r="I97" s="38">
        <v>394.73333333333341</v>
      </c>
      <c r="J97" s="38">
        <v>420.53333333333336</v>
      </c>
      <c r="K97" s="38">
        <v>428.81666666666666</v>
      </c>
      <c r="L97" s="38">
        <v>433.43333333333334</v>
      </c>
      <c r="M97" s="28">
        <v>424.2</v>
      </c>
      <c r="N97" s="28">
        <v>411.3</v>
      </c>
      <c r="O97" s="39">
        <v>29315250</v>
      </c>
      <c r="P97" s="40">
        <v>8.9536776676039671E-3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115.5</v>
      </c>
      <c r="F98" s="37">
        <v>116.3</v>
      </c>
      <c r="G98" s="38">
        <v>113.6</v>
      </c>
      <c r="H98" s="38">
        <v>111.7</v>
      </c>
      <c r="I98" s="38">
        <v>109</v>
      </c>
      <c r="J98" s="38">
        <v>118.19999999999999</v>
      </c>
      <c r="K98" s="38">
        <v>120.9</v>
      </c>
      <c r="L98" s="38">
        <v>122.79999999999998</v>
      </c>
      <c r="M98" s="28">
        <v>119</v>
      </c>
      <c r="N98" s="28">
        <v>114.4</v>
      </c>
      <c r="O98" s="39">
        <v>20910900</v>
      </c>
      <c r="P98" s="40">
        <v>-4.1109969167523125E-4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232.25</v>
      </c>
      <c r="F99" s="37">
        <v>233.88333333333333</v>
      </c>
      <c r="G99" s="38">
        <v>229.96666666666664</v>
      </c>
      <c r="H99" s="38">
        <v>227.68333333333331</v>
      </c>
      <c r="I99" s="38">
        <v>223.76666666666662</v>
      </c>
      <c r="J99" s="38">
        <v>236.16666666666666</v>
      </c>
      <c r="K99" s="38">
        <v>240.08333333333334</v>
      </c>
      <c r="L99" s="38">
        <v>242.36666666666667</v>
      </c>
      <c r="M99" s="28">
        <v>237.8</v>
      </c>
      <c r="N99" s="28">
        <v>231.6</v>
      </c>
      <c r="O99" s="39">
        <v>20463300</v>
      </c>
      <c r="P99" s="40">
        <v>4.7726368818772373E-3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2627.5</v>
      </c>
      <c r="F100" s="37">
        <v>2623.1833333333334</v>
      </c>
      <c r="G100" s="38">
        <v>2597.0166666666669</v>
      </c>
      <c r="H100" s="38">
        <v>2566.5333333333333</v>
      </c>
      <c r="I100" s="38">
        <v>2540.3666666666668</v>
      </c>
      <c r="J100" s="38">
        <v>2653.666666666667</v>
      </c>
      <c r="K100" s="38">
        <v>2679.833333333333</v>
      </c>
      <c r="L100" s="38">
        <v>2710.3166666666671</v>
      </c>
      <c r="M100" s="28">
        <v>2649.35</v>
      </c>
      <c r="N100" s="28">
        <v>2592.6999999999998</v>
      </c>
      <c r="O100" s="39">
        <v>9682800</v>
      </c>
      <c r="P100" s="40">
        <v>3.4821539609501307E-3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41401.300000000003</v>
      </c>
      <c r="F101" s="37">
        <v>41493.816666666666</v>
      </c>
      <c r="G101" s="38">
        <v>40562.533333333333</v>
      </c>
      <c r="H101" s="38">
        <v>39723.76666666667</v>
      </c>
      <c r="I101" s="38">
        <v>38792.483333333337</v>
      </c>
      <c r="J101" s="38">
        <v>42332.583333333328</v>
      </c>
      <c r="K101" s="38">
        <v>43263.866666666654</v>
      </c>
      <c r="L101" s="38">
        <v>44102.633333333324</v>
      </c>
      <c r="M101" s="28">
        <v>42425.1</v>
      </c>
      <c r="N101" s="28">
        <v>40655.050000000003</v>
      </c>
      <c r="O101" s="39">
        <v>17940</v>
      </c>
      <c r="P101" s="40">
        <v>0.12936732766761094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124.5</v>
      </c>
      <c r="F102" s="37">
        <v>127.60000000000001</v>
      </c>
      <c r="G102" s="38">
        <v>120.85000000000002</v>
      </c>
      <c r="H102" s="38">
        <v>117.20000000000002</v>
      </c>
      <c r="I102" s="38">
        <v>110.45000000000003</v>
      </c>
      <c r="J102" s="38">
        <v>131.25</v>
      </c>
      <c r="K102" s="38">
        <v>138</v>
      </c>
      <c r="L102" s="38">
        <v>141.65</v>
      </c>
      <c r="M102" s="28">
        <v>134.35</v>
      </c>
      <c r="N102" s="28">
        <v>123.95</v>
      </c>
      <c r="O102" s="39">
        <v>40164000</v>
      </c>
      <c r="P102" s="40">
        <v>3.9656243528680885E-2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915.7</v>
      </c>
      <c r="F103" s="37">
        <v>914</v>
      </c>
      <c r="G103" s="38">
        <v>909.45</v>
      </c>
      <c r="H103" s="38">
        <v>903.2</v>
      </c>
      <c r="I103" s="38">
        <v>898.65000000000009</v>
      </c>
      <c r="J103" s="38">
        <v>920.25</v>
      </c>
      <c r="K103" s="38">
        <v>924.8</v>
      </c>
      <c r="L103" s="38">
        <v>931.05</v>
      </c>
      <c r="M103" s="28">
        <v>918.55</v>
      </c>
      <c r="N103" s="28">
        <v>907.75</v>
      </c>
      <c r="O103" s="39">
        <v>82502750</v>
      </c>
      <c r="P103" s="40">
        <v>-2.1972290138549306E-2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1202.8499999999999</v>
      </c>
      <c r="F104" s="37">
        <v>1208.6833333333332</v>
      </c>
      <c r="G104" s="38">
        <v>1193.0166666666664</v>
      </c>
      <c r="H104" s="38">
        <v>1183.1833333333332</v>
      </c>
      <c r="I104" s="38">
        <v>1167.5166666666664</v>
      </c>
      <c r="J104" s="38">
        <v>1218.5166666666664</v>
      </c>
      <c r="K104" s="38">
        <v>1234.1833333333329</v>
      </c>
      <c r="L104" s="38">
        <v>1244.0166666666664</v>
      </c>
      <c r="M104" s="28">
        <v>1224.3499999999999</v>
      </c>
      <c r="N104" s="28">
        <v>1198.8499999999999</v>
      </c>
      <c r="O104" s="39">
        <v>4431050</v>
      </c>
      <c r="P104" s="40">
        <v>8.2197079586113532E-3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558.29999999999995</v>
      </c>
      <c r="F105" s="37">
        <v>561.48333333333323</v>
      </c>
      <c r="G105" s="38">
        <v>553.96666666666647</v>
      </c>
      <c r="H105" s="38">
        <v>549.63333333333321</v>
      </c>
      <c r="I105" s="38">
        <v>542.11666666666645</v>
      </c>
      <c r="J105" s="38">
        <v>565.81666666666649</v>
      </c>
      <c r="K105" s="38">
        <v>573.33333333333314</v>
      </c>
      <c r="L105" s="38">
        <v>577.66666666666652</v>
      </c>
      <c r="M105" s="28">
        <v>569</v>
      </c>
      <c r="N105" s="28">
        <v>557.15</v>
      </c>
      <c r="O105" s="39">
        <v>8088000</v>
      </c>
      <c r="P105" s="40">
        <v>-3.5113657364627612E-3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9.1999999999999993</v>
      </c>
      <c r="G106" s="38">
        <v>9.0499999999999989</v>
      </c>
      <c r="H106" s="38">
        <v>8.9</v>
      </c>
      <c r="I106" s="38">
        <v>8.75</v>
      </c>
      <c r="J106" s="38">
        <v>9.3499999999999979</v>
      </c>
      <c r="K106" s="38">
        <v>9.4999999999999964</v>
      </c>
      <c r="L106" s="38">
        <v>9.6499999999999968</v>
      </c>
      <c r="M106" s="28">
        <v>9.35</v>
      </c>
      <c r="N106" s="28">
        <v>9.0500000000000007</v>
      </c>
      <c r="O106" s="39">
        <v>717290000</v>
      </c>
      <c r="P106" s="40">
        <v>3.2339310900664921E-2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67.599999999999994</v>
      </c>
      <c r="F107" s="37">
        <v>67.566666666666677</v>
      </c>
      <c r="G107" s="38">
        <v>66.683333333333351</v>
      </c>
      <c r="H107" s="38">
        <v>65.76666666666668</v>
      </c>
      <c r="I107" s="38">
        <v>64.883333333333354</v>
      </c>
      <c r="J107" s="38">
        <v>68.483333333333348</v>
      </c>
      <c r="K107" s="38">
        <v>69.366666666666674</v>
      </c>
      <c r="L107" s="38">
        <v>70.283333333333346</v>
      </c>
      <c r="M107" s="28">
        <v>68.45</v>
      </c>
      <c r="N107" s="28">
        <v>66.650000000000006</v>
      </c>
      <c r="O107" s="39">
        <v>126620000</v>
      </c>
      <c r="P107" s="40">
        <v>6.1183949145808504E-3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50.85</v>
      </c>
      <c r="F108" s="37">
        <v>50.733333333333327</v>
      </c>
      <c r="G108" s="38">
        <v>49.866666666666653</v>
      </c>
      <c r="H108" s="38">
        <v>48.883333333333326</v>
      </c>
      <c r="I108" s="38">
        <v>48.016666666666652</v>
      </c>
      <c r="J108" s="38">
        <v>51.716666666666654</v>
      </c>
      <c r="K108" s="38">
        <v>52.583333333333329</v>
      </c>
      <c r="L108" s="38">
        <v>53.566666666666656</v>
      </c>
      <c r="M108" s="28">
        <v>51.6</v>
      </c>
      <c r="N108" s="28">
        <v>49.75</v>
      </c>
      <c r="O108" s="39">
        <v>174210000</v>
      </c>
      <c r="P108" s="40">
        <v>2.7423920736022647E-2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151.30000000000001</v>
      </c>
      <c r="F109" s="37">
        <v>151.96666666666667</v>
      </c>
      <c r="G109" s="38">
        <v>149.33333333333334</v>
      </c>
      <c r="H109" s="38">
        <v>147.36666666666667</v>
      </c>
      <c r="I109" s="38">
        <v>144.73333333333335</v>
      </c>
      <c r="J109" s="38">
        <v>153.93333333333334</v>
      </c>
      <c r="K109" s="38">
        <v>156.56666666666666</v>
      </c>
      <c r="L109" s="38">
        <v>158.53333333333333</v>
      </c>
      <c r="M109" s="28">
        <v>154.6</v>
      </c>
      <c r="N109" s="28">
        <v>150</v>
      </c>
      <c r="O109" s="39">
        <v>62388750</v>
      </c>
      <c r="P109" s="40">
        <v>-4.0110153256704981E-3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419.9</v>
      </c>
      <c r="F110" s="37">
        <v>424.2166666666667</v>
      </c>
      <c r="G110" s="38">
        <v>414.43333333333339</v>
      </c>
      <c r="H110" s="38">
        <v>408.9666666666667</v>
      </c>
      <c r="I110" s="38">
        <v>399.18333333333339</v>
      </c>
      <c r="J110" s="38">
        <v>429.68333333333339</v>
      </c>
      <c r="K110" s="38">
        <v>439.4666666666667</v>
      </c>
      <c r="L110" s="38">
        <v>444.93333333333339</v>
      </c>
      <c r="M110" s="28">
        <v>434</v>
      </c>
      <c r="N110" s="28">
        <v>418.75</v>
      </c>
      <c r="O110" s="39">
        <v>13068000</v>
      </c>
      <c r="P110" s="40">
        <v>3.3268101761252444E-2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325.7</v>
      </c>
      <c r="F111" s="37">
        <v>325.64999999999998</v>
      </c>
      <c r="G111" s="38">
        <v>322.39999999999998</v>
      </c>
      <c r="H111" s="38">
        <v>319.10000000000002</v>
      </c>
      <c r="I111" s="38">
        <v>315.85000000000002</v>
      </c>
      <c r="J111" s="38">
        <v>328.94999999999993</v>
      </c>
      <c r="K111" s="38">
        <v>332.19999999999993</v>
      </c>
      <c r="L111" s="38">
        <v>335.49999999999989</v>
      </c>
      <c r="M111" s="28">
        <v>328.9</v>
      </c>
      <c r="N111" s="28">
        <v>322.35000000000002</v>
      </c>
      <c r="O111" s="39">
        <v>27570810</v>
      </c>
      <c r="P111" s="40">
        <v>-1.3952819332566167E-2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275.14999999999998</v>
      </c>
      <c r="F112" s="37">
        <v>274.05</v>
      </c>
      <c r="G112" s="38">
        <v>268.10000000000002</v>
      </c>
      <c r="H112" s="38">
        <v>261.05</v>
      </c>
      <c r="I112" s="38">
        <v>255.10000000000002</v>
      </c>
      <c r="J112" s="38">
        <v>281.10000000000002</v>
      </c>
      <c r="K112" s="38">
        <v>287.04999999999995</v>
      </c>
      <c r="L112" s="38">
        <v>294.10000000000002</v>
      </c>
      <c r="M112" s="28">
        <v>280</v>
      </c>
      <c r="N112" s="28">
        <v>267</v>
      </c>
      <c r="O112" s="39">
        <v>13696700</v>
      </c>
      <c r="P112" s="40">
        <v>-5.0271465915946112E-2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4404</v>
      </c>
      <c r="F113" s="37">
        <v>4430.8666666666659</v>
      </c>
      <c r="G113" s="38">
        <v>4365.1833333333316</v>
      </c>
      <c r="H113" s="38">
        <v>4326.3666666666659</v>
      </c>
      <c r="I113" s="38">
        <v>4260.6833333333316</v>
      </c>
      <c r="J113" s="38">
        <v>4469.6833333333316</v>
      </c>
      <c r="K113" s="38">
        <v>4535.3666666666659</v>
      </c>
      <c r="L113" s="38">
        <v>4574.1833333333316</v>
      </c>
      <c r="M113" s="28">
        <v>4496.55</v>
      </c>
      <c r="N113" s="28">
        <v>4392.05</v>
      </c>
      <c r="O113" s="39">
        <v>360450</v>
      </c>
      <c r="P113" s="40">
        <v>-9.0721649484536079E-3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1878.4</v>
      </c>
      <c r="F114" s="37">
        <v>1891.1500000000003</v>
      </c>
      <c r="G114" s="38">
        <v>1860.3500000000006</v>
      </c>
      <c r="H114" s="38">
        <v>1842.3000000000002</v>
      </c>
      <c r="I114" s="38">
        <v>1811.5000000000005</v>
      </c>
      <c r="J114" s="38">
        <v>1909.2000000000007</v>
      </c>
      <c r="K114" s="38">
        <v>1940.0000000000005</v>
      </c>
      <c r="L114" s="38">
        <v>1958.0500000000009</v>
      </c>
      <c r="M114" s="28">
        <v>1921.95</v>
      </c>
      <c r="N114" s="28">
        <v>1873.1</v>
      </c>
      <c r="O114" s="39">
        <v>4608300</v>
      </c>
      <c r="P114" s="40">
        <v>-7.3667205169628434E-3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1228.2</v>
      </c>
      <c r="F115" s="37">
        <v>1240.4833333333333</v>
      </c>
      <c r="G115" s="38">
        <v>1212.9166666666667</v>
      </c>
      <c r="H115" s="38">
        <v>1197.6333333333334</v>
      </c>
      <c r="I115" s="38">
        <v>1170.0666666666668</v>
      </c>
      <c r="J115" s="38">
        <v>1255.7666666666667</v>
      </c>
      <c r="K115" s="38">
        <v>1283.3333333333333</v>
      </c>
      <c r="L115" s="38">
        <v>1298.6166666666666</v>
      </c>
      <c r="M115" s="28">
        <v>1268.05</v>
      </c>
      <c r="N115" s="28">
        <v>1225.2</v>
      </c>
      <c r="O115" s="39">
        <v>20555100</v>
      </c>
      <c r="P115" s="40">
        <v>6.4780539397144366E-3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197.4</v>
      </c>
      <c r="F116" s="37">
        <v>198.70000000000002</v>
      </c>
      <c r="G116" s="38">
        <v>195.70000000000005</v>
      </c>
      <c r="H116" s="38">
        <v>194.00000000000003</v>
      </c>
      <c r="I116" s="38">
        <v>191.00000000000006</v>
      </c>
      <c r="J116" s="38">
        <v>200.40000000000003</v>
      </c>
      <c r="K116" s="38">
        <v>203.39999999999998</v>
      </c>
      <c r="L116" s="38">
        <v>205.10000000000002</v>
      </c>
      <c r="M116" s="28">
        <v>201.7</v>
      </c>
      <c r="N116" s="28">
        <v>197</v>
      </c>
      <c r="O116" s="39">
        <v>16074800</v>
      </c>
      <c r="P116" s="40">
        <v>7.00838769804287E-2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1381.35</v>
      </c>
      <c r="F117" s="37">
        <v>1381.8</v>
      </c>
      <c r="G117" s="38">
        <v>1370.3999999999999</v>
      </c>
      <c r="H117" s="38">
        <v>1359.4499999999998</v>
      </c>
      <c r="I117" s="38">
        <v>1348.0499999999997</v>
      </c>
      <c r="J117" s="38">
        <v>1392.75</v>
      </c>
      <c r="K117" s="38">
        <v>1404.15</v>
      </c>
      <c r="L117" s="38">
        <v>1415.1000000000001</v>
      </c>
      <c r="M117" s="28">
        <v>1393.2</v>
      </c>
      <c r="N117" s="28">
        <v>1370.85</v>
      </c>
      <c r="O117" s="39">
        <v>45013800</v>
      </c>
      <c r="P117" s="40">
        <v>-1.4660020790574941E-4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558.6</v>
      </c>
      <c r="F118" s="37">
        <v>559.0333333333333</v>
      </c>
      <c r="G118" s="38">
        <v>552.46666666666658</v>
      </c>
      <c r="H118" s="38">
        <v>546.33333333333326</v>
      </c>
      <c r="I118" s="38">
        <v>539.76666666666654</v>
      </c>
      <c r="J118" s="38">
        <v>565.16666666666663</v>
      </c>
      <c r="K118" s="38">
        <v>571.73333333333323</v>
      </c>
      <c r="L118" s="38">
        <v>577.86666666666667</v>
      </c>
      <c r="M118" s="28">
        <v>565.6</v>
      </c>
      <c r="N118" s="28">
        <v>552.9</v>
      </c>
      <c r="O118" s="39">
        <v>1872750</v>
      </c>
      <c r="P118" s="40">
        <v>-1.2262658227848101E-2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68.5</v>
      </c>
      <c r="F119" s="37">
        <v>68.766666666666666</v>
      </c>
      <c r="G119" s="38">
        <v>68.133333333333326</v>
      </c>
      <c r="H119" s="38">
        <v>67.766666666666666</v>
      </c>
      <c r="I119" s="38">
        <v>67.133333333333326</v>
      </c>
      <c r="J119" s="38">
        <v>69.133333333333326</v>
      </c>
      <c r="K119" s="38">
        <v>69.76666666666668</v>
      </c>
      <c r="L119" s="38">
        <v>70.133333333333326</v>
      </c>
      <c r="M119" s="28">
        <v>69.400000000000006</v>
      </c>
      <c r="N119" s="28">
        <v>68.400000000000006</v>
      </c>
      <c r="O119" s="39">
        <v>123766500</v>
      </c>
      <c r="P119" s="40">
        <v>5.1001821493624776E-2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868.4</v>
      </c>
      <c r="F120" s="37">
        <v>872.51666666666677</v>
      </c>
      <c r="G120" s="38">
        <v>860.78333333333353</v>
      </c>
      <c r="H120" s="38">
        <v>853.16666666666674</v>
      </c>
      <c r="I120" s="38">
        <v>841.43333333333351</v>
      </c>
      <c r="J120" s="38">
        <v>880.13333333333355</v>
      </c>
      <c r="K120" s="38">
        <v>891.8666666666669</v>
      </c>
      <c r="L120" s="38">
        <v>899.48333333333358</v>
      </c>
      <c r="M120" s="28">
        <v>884.25</v>
      </c>
      <c r="N120" s="28">
        <v>864.9</v>
      </c>
      <c r="O120" s="39">
        <v>1632150</v>
      </c>
      <c r="P120" s="40">
        <v>1.9902518277822908E-2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699.45</v>
      </c>
      <c r="F121" s="37">
        <v>702.05000000000007</v>
      </c>
      <c r="G121" s="38">
        <v>691.65000000000009</v>
      </c>
      <c r="H121" s="38">
        <v>683.85</v>
      </c>
      <c r="I121" s="38">
        <v>673.45</v>
      </c>
      <c r="J121" s="38">
        <v>709.85000000000014</v>
      </c>
      <c r="K121" s="38">
        <v>720.25</v>
      </c>
      <c r="L121" s="38">
        <v>728.05000000000018</v>
      </c>
      <c r="M121" s="28">
        <v>712.45</v>
      </c>
      <c r="N121" s="28">
        <v>694.25</v>
      </c>
      <c r="O121" s="39">
        <v>13810125</v>
      </c>
      <c r="P121" s="40">
        <v>3.1142748188636073E-3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341.95</v>
      </c>
      <c r="F122" s="37">
        <v>340.96666666666664</v>
      </c>
      <c r="G122" s="38">
        <v>336.7833333333333</v>
      </c>
      <c r="H122" s="38">
        <v>331.61666666666667</v>
      </c>
      <c r="I122" s="38">
        <v>327.43333333333334</v>
      </c>
      <c r="J122" s="38">
        <v>346.13333333333327</v>
      </c>
      <c r="K122" s="38">
        <v>350.31666666666655</v>
      </c>
      <c r="L122" s="38">
        <v>355.48333333333323</v>
      </c>
      <c r="M122" s="28">
        <v>345.15</v>
      </c>
      <c r="N122" s="28">
        <v>335.8</v>
      </c>
      <c r="O122" s="39">
        <v>88224000</v>
      </c>
      <c r="P122" s="40">
        <v>7.6742823667252491E-2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433.3</v>
      </c>
      <c r="F123" s="37">
        <v>435.51666666666665</v>
      </c>
      <c r="G123" s="38">
        <v>429.83333333333331</v>
      </c>
      <c r="H123" s="38">
        <v>426.36666666666667</v>
      </c>
      <c r="I123" s="38">
        <v>420.68333333333334</v>
      </c>
      <c r="J123" s="38">
        <v>438.98333333333329</v>
      </c>
      <c r="K123" s="38">
        <v>444.66666666666669</v>
      </c>
      <c r="L123" s="38">
        <v>448.13333333333327</v>
      </c>
      <c r="M123" s="28">
        <v>441.2</v>
      </c>
      <c r="N123" s="28">
        <v>432.05</v>
      </c>
      <c r="O123" s="39">
        <v>28975000</v>
      </c>
      <c r="P123" s="40">
        <v>1.7259233690024162E-4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2769.95</v>
      </c>
      <c r="F124" s="37">
        <v>2819.2999999999997</v>
      </c>
      <c r="G124" s="38">
        <v>2700.6499999999996</v>
      </c>
      <c r="H124" s="38">
        <v>2631.35</v>
      </c>
      <c r="I124" s="38">
        <v>2512.6999999999998</v>
      </c>
      <c r="J124" s="38">
        <v>2888.5999999999995</v>
      </c>
      <c r="K124" s="38">
        <v>3007.25</v>
      </c>
      <c r="L124" s="38">
        <v>3076.5499999999993</v>
      </c>
      <c r="M124" s="28">
        <v>2937.95</v>
      </c>
      <c r="N124" s="28">
        <v>2750</v>
      </c>
      <c r="O124" s="39">
        <v>451250</v>
      </c>
      <c r="P124" s="40">
        <v>-2.2111663902708678E-3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684.1</v>
      </c>
      <c r="F125" s="37">
        <v>685.9</v>
      </c>
      <c r="G125" s="38">
        <v>679.3</v>
      </c>
      <c r="H125" s="38">
        <v>674.5</v>
      </c>
      <c r="I125" s="38">
        <v>667.9</v>
      </c>
      <c r="J125" s="38">
        <v>690.69999999999993</v>
      </c>
      <c r="K125" s="38">
        <v>697.30000000000007</v>
      </c>
      <c r="L125" s="38">
        <v>702.09999999999991</v>
      </c>
      <c r="M125" s="28">
        <v>692.5</v>
      </c>
      <c r="N125" s="28">
        <v>681.1</v>
      </c>
      <c r="O125" s="39">
        <v>28725300</v>
      </c>
      <c r="P125" s="40">
        <v>6.0520094562647756E-3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623.15</v>
      </c>
      <c r="F126" s="37">
        <v>627.58333333333337</v>
      </c>
      <c r="G126" s="38">
        <v>616.9666666666667</v>
      </c>
      <c r="H126" s="38">
        <v>610.7833333333333</v>
      </c>
      <c r="I126" s="38">
        <v>600.16666666666663</v>
      </c>
      <c r="J126" s="38">
        <v>633.76666666666677</v>
      </c>
      <c r="K126" s="38">
        <v>644.38333333333333</v>
      </c>
      <c r="L126" s="38">
        <v>650.56666666666683</v>
      </c>
      <c r="M126" s="28">
        <v>638.20000000000005</v>
      </c>
      <c r="N126" s="28">
        <v>621.4</v>
      </c>
      <c r="O126" s="39">
        <v>10460000</v>
      </c>
      <c r="P126" s="40">
        <v>4.7702516589457872E-2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1923.2</v>
      </c>
      <c r="F127" s="37">
        <v>1927.2166666666665</v>
      </c>
      <c r="G127" s="38">
        <v>1900.4333333333329</v>
      </c>
      <c r="H127" s="38">
        <v>1877.6666666666665</v>
      </c>
      <c r="I127" s="38">
        <v>1850.883333333333</v>
      </c>
      <c r="J127" s="38">
        <v>1949.9833333333329</v>
      </c>
      <c r="K127" s="38">
        <v>1976.7666666666662</v>
      </c>
      <c r="L127" s="38">
        <v>1999.5333333333328</v>
      </c>
      <c r="M127" s="28">
        <v>1954</v>
      </c>
      <c r="N127" s="28">
        <v>1904.45</v>
      </c>
      <c r="O127" s="39">
        <v>21938000</v>
      </c>
      <c r="P127" s="40">
        <v>4.5463210064811285E-2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79.95</v>
      </c>
      <c r="F128" s="37">
        <v>80.466666666666683</v>
      </c>
      <c r="G128" s="38">
        <v>78.78333333333336</v>
      </c>
      <c r="H128" s="38">
        <v>77.616666666666674</v>
      </c>
      <c r="I128" s="38">
        <v>75.933333333333351</v>
      </c>
      <c r="J128" s="38">
        <v>81.633333333333368</v>
      </c>
      <c r="K128" s="38">
        <v>83.316666666666677</v>
      </c>
      <c r="L128" s="38">
        <v>84.483333333333377</v>
      </c>
      <c r="M128" s="28">
        <v>82.15</v>
      </c>
      <c r="N128" s="28">
        <v>79.3</v>
      </c>
      <c r="O128" s="39">
        <v>62441228</v>
      </c>
      <c r="P128" s="40">
        <v>-1.5477698044181793E-2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2369.4</v>
      </c>
      <c r="F129" s="37">
        <v>2357.2833333333333</v>
      </c>
      <c r="G129" s="38">
        <v>2330.1666666666665</v>
      </c>
      <c r="H129" s="38">
        <v>2290.9333333333334</v>
      </c>
      <c r="I129" s="38">
        <v>2263.8166666666666</v>
      </c>
      <c r="J129" s="38">
        <v>2396.5166666666664</v>
      </c>
      <c r="K129" s="38">
        <v>2423.6333333333332</v>
      </c>
      <c r="L129" s="38">
        <v>2462.8666666666663</v>
      </c>
      <c r="M129" s="28">
        <v>2384.4</v>
      </c>
      <c r="N129" s="28">
        <v>2318.0500000000002</v>
      </c>
      <c r="O129" s="39">
        <v>1562000</v>
      </c>
      <c r="P129" s="40">
        <v>-6.0451797645561566E-3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516.85</v>
      </c>
      <c r="F130" s="37">
        <v>521.41666666666663</v>
      </c>
      <c r="G130" s="38">
        <v>510.93333333333328</v>
      </c>
      <c r="H130" s="38">
        <v>505.01666666666665</v>
      </c>
      <c r="I130" s="38">
        <v>494.5333333333333</v>
      </c>
      <c r="J130" s="38">
        <v>527.33333333333326</v>
      </c>
      <c r="K130" s="38">
        <v>537.81666666666661</v>
      </c>
      <c r="L130" s="38">
        <v>543.73333333333323</v>
      </c>
      <c r="M130" s="28">
        <v>531.9</v>
      </c>
      <c r="N130" s="28">
        <v>515.5</v>
      </c>
      <c r="O130" s="39">
        <v>6604200</v>
      </c>
      <c r="P130" s="40">
        <v>-1.7539161869058777E-2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421</v>
      </c>
      <c r="F131" s="37">
        <v>423.0333333333333</v>
      </c>
      <c r="G131" s="38">
        <v>417.46666666666658</v>
      </c>
      <c r="H131" s="38">
        <v>413.93333333333328</v>
      </c>
      <c r="I131" s="38">
        <v>408.36666666666656</v>
      </c>
      <c r="J131" s="38">
        <v>426.56666666666661</v>
      </c>
      <c r="K131" s="38">
        <v>432.13333333333333</v>
      </c>
      <c r="L131" s="38">
        <v>435.66666666666663</v>
      </c>
      <c r="M131" s="28">
        <v>428.6</v>
      </c>
      <c r="N131" s="28">
        <v>419.5</v>
      </c>
      <c r="O131" s="39">
        <v>14852000</v>
      </c>
      <c r="P131" s="40">
        <v>-1.5641569459172854E-2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1901.5</v>
      </c>
      <c r="F132" s="37">
        <v>1916.2</v>
      </c>
      <c r="G132" s="38">
        <v>1883.6000000000001</v>
      </c>
      <c r="H132" s="38">
        <v>1865.7</v>
      </c>
      <c r="I132" s="38">
        <v>1833.1000000000001</v>
      </c>
      <c r="J132" s="38">
        <v>1934.1000000000001</v>
      </c>
      <c r="K132" s="38">
        <v>1966.7</v>
      </c>
      <c r="L132" s="38">
        <v>1984.6000000000001</v>
      </c>
      <c r="M132" s="28">
        <v>1948.8</v>
      </c>
      <c r="N132" s="28">
        <v>1898.3</v>
      </c>
      <c r="O132" s="39">
        <v>9067200</v>
      </c>
      <c r="P132" s="40">
        <v>-7.0959264126149802E-3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4425.6499999999996</v>
      </c>
      <c r="F133" s="37">
        <v>4433.45</v>
      </c>
      <c r="G133" s="38">
        <v>4376.0499999999993</v>
      </c>
      <c r="H133" s="38">
        <v>4326.45</v>
      </c>
      <c r="I133" s="38">
        <v>4269.0499999999993</v>
      </c>
      <c r="J133" s="38">
        <v>4483.0499999999993</v>
      </c>
      <c r="K133" s="38">
        <v>4540.4499999999989</v>
      </c>
      <c r="L133" s="38">
        <v>4590.0499999999993</v>
      </c>
      <c r="M133" s="28">
        <v>4490.8500000000004</v>
      </c>
      <c r="N133" s="28">
        <v>4383.8500000000004</v>
      </c>
      <c r="O133" s="39">
        <v>1316550</v>
      </c>
      <c r="P133" s="40">
        <v>-2.1188803390208542E-2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3449.3</v>
      </c>
      <c r="F134" s="37">
        <v>3453.6000000000004</v>
      </c>
      <c r="G134" s="38">
        <v>3397.5500000000006</v>
      </c>
      <c r="H134" s="38">
        <v>3345.8</v>
      </c>
      <c r="I134" s="38">
        <v>3289.7500000000005</v>
      </c>
      <c r="J134" s="38">
        <v>3505.3500000000008</v>
      </c>
      <c r="K134" s="38">
        <v>3561.4</v>
      </c>
      <c r="L134" s="38">
        <v>3613.150000000001</v>
      </c>
      <c r="M134" s="28">
        <v>3509.65</v>
      </c>
      <c r="N134" s="28">
        <v>3401.85</v>
      </c>
      <c r="O134" s="39">
        <v>1032400</v>
      </c>
      <c r="P134" s="40">
        <v>-1.4132925897631781E-2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662.55</v>
      </c>
      <c r="F135" s="37">
        <v>668.76666666666654</v>
      </c>
      <c r="G135" s="38">
        <v>654.8833333333331</v>
      </c>
      <c r="H135" s="38">
        <v>647.21666666666658</v>
      </c>
      <c r="I135" s="38">
        <v>633.33333333333314</v>
      </c>
      <c r="J135" s="38">
        <v>676.43333333333305</v>
      </c>
      <c r="K135" s="38">
        <v>690.31666666666649</v>
      </c>
      <c r="L135" s="38">
        <v>697.98333333333301</v>
      </c>
      <c r="M135" s="28">
        <v>682.65</v>
      </c>
      <c r="N135" s="28">
        <v>661.1</v>
      </c>
      <c r="O135" s="39">
        <v>8067350</v>
      </c>
      <c r="P135" s="40">
        <v>3.976774758983348E-2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1307.3499999999999</v>
      </c>
      <c r="F136" s="37">
        <v>1306.7166666666665</v>
      </c>
      <c r="G136" s="38">
        <v>1290.333333333333</v>
      </c>
      <c r="H136" s="38">
        <v>1273.3166666666666</v>
      </c>
      <c r="I136" s="38">
        <v>1256.9333333333332</v>
      </c>
      <c r="J136" s="38">
        <v>1323.7333333333329</v>
      </c>
      <c r="K136" s="38">
        <v>1340.1166666666666</v>
      </c>
      <c r="L136" s="38">
        <v>1357.1333333333328</v>
      </c>
      <c r="M136" s="28">
        <v>1323.1</v>
      </c>
      <c r="N136" s="28">
        <v>1289.7</v>
      </c>
      <c r="O136" s="39">
        <v>10845100</v>
      </c>
      <c r="P136" s="40">
        <v>-3.9253379635371448E-2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224.15</v>
      </c>
      <c r="F137" s="37">
        <v>224.96666666666667</v>
      </c>
      <c r="G137" s="38">
        <v>221.18333333333334</v>
      </c>
      <c r="H137" s="38">
        <v>218.21666666666667</v>
      </c>
      <c r="I137" s="38">
        <v>214.43333333333334</v>
      </c>
      <c r="J137" s="38">
        <v>227.93333333333334</v>
      </c>
      <c r="K137" s="38">
        <v>231.7166666666667</v>
      </c>
      <c r="L137" s="38">
        <v>234.68333333333334</v>
      </c>
      <c r="M137" s="28">
        <v>228.75</v>
      </c>
      <c r="N137" s="28">
        <v>222</v>
      </c>
      <c r="O137" s="39">
        <v>21896000</v>
      </c>
      <c r="P137" s="40">
        <v>1.2204142011834319E-2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99.05</v>
      </c>
      <c r="F138" s="37">
        <v>99.583333333333329</v>
      </c>
      <c r="G138" s="38">
        <v>97.916666666666657</v>
      </c>
      <c r="H138" s="38">
        <v>96.783333333333331</v>
      </c>
      <c r="I138" s="38">
        <v>95.11666666666666</v>
      </c>
      <c r="J138" s="38">
        <v>100.71666666666665</v>
      </c>
      <c r="K138" s="38">
        <v>102.38333333333331</v>
      </c>
      <c r="L138" s="38">
        <v>103.51666666666665</v>
      </c>
      <c r="M138" s="28">
        <v>101.25</v>
      </c>
      <c r="N138" s="28">
        <v>98.45</v>
      </c>
      <c r="O138" s="39">
        <v>34314000</v>
      </c>
      <c r="P138" s="40">
        <v>1.3647642679900745E-2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535.70000000000005</v>
      </c>
      <c r="F139" s="37">
        <v>536.23333333333335</v>
      </c>
      <c r="G139" s="38">
        <v>528.4666666666667</v>
      </c>
      <c r="H139" s="38">
        <v>521.23333333333335</v>
      </c>
      <c r="I139" s="38">
        <v>513.4666666666667</v>
      </c>
      <c r="J139" s="38">
        <v>543.4666666666667</v>
      </c>
      <c r="K139" s="38">
        <v>551.23333333333335</v>
      </c>
      <c r="L139" s="38">
        <v>558.4666666666667</v>
      </c>
      <c r="M139" s="28">
        <v>544</v>
      </c>
      <c r="N139" s="28">
        <v>529</v>
      </c>
      <c r="O139" s="39">
        <v>7927200</v>
      </c>
      <c r="P139" s="40">
        <v>4.5253164556962024E-2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9251.35</v>
      </c>
      <c r="F140" s="37">
        <v>9288.9666666666672</v>
      </c>
      <c r="G140" s="38">
        <v>9174.9833333333336</v>
      </c>
      <c r="H140" s="38">
        <v>9098.6166666666668</v>
      </c>
      <c r="I140" s="38">
        <v>8984.6333333333332</v>
      </c>
      <c r="J140" s="38">
        <v>9365.3333333333339</v>
      </c>
      <c r="K140" s="38">
        <v>9479.3166666666675</v>
      </c>
      <c r="L140" s="38">
        <v>9555.6833333333343</v>
      </c>
      <c r="M140" s="28">
        <v>9402.9500000000007</v>
      </c>
      <c r="N140" s="28">
        <v>9212.6</v>
      </c>
      <c r="O140" s="39">
        <v>3860900</v>
      </c>
      <c r="P140" s="40">
        <v>-7.9142791068170723E-3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873.45</v>
      </c>
      <c r="F141" s="37">
        <v>877.85</v>
      </c>
      <c r="G141" s="38">
        <v>862.90000000000009</v>
      </c>
      <c r="H141" s="38">
        <v>852.35</v>
      </c>
      <c r="I141" s="38">
        <v>837.40000000000009</v>
      </c>
      <c r="J141" s="38">
        <v>888.40000000000009</v>
      </c>
      <c r="K141" s="38">
        <v>903.35000000000014</v>
      </c>
      <c r="L141" s="38">
        <v>913.90000000000009</v>
      </c>
      <c r="M141" s="28">
        <v>892.8</v>
      </c>
      <c r="N141" s="28">
        <v>867.3</v>
      </c>
      <c r="O141" s="39">
        <v>18481250</v>
      </c>
      <c r="P141" s="40">
        <v>6.6382978723404252E-3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1293.1500000000001</v>
      </c>
      <c r="F142" s="37">
        <v>1298.45</v>
      </c>
      <c r="G142" s="38">
        <v>1281.9000000000001</v>
      </c>
      <c r="H142" s="38">
        <v>1270.6500000000001</v>
      </c>
      <c r="I142" s="38">
        <v>1254.1000000000001</v>
      </c>
      <c r="J142" s="38">
        <v>1309.7</v>
      </c>
      <c r="K142" s="38">
        <v>1326.2499999999998</v>
      </c>
      <c r="L142" s="38">
        <v>1337.5</v>
      </c>
      <c r="M142" s="28">
        <v>1315</v>
      </c>
      <c r="N142" s="28">
        <v>1287.2</v>
      </c>
      <c r="O142" s="39">
        <v>3299200</v>
      </c>
      <c r="P142" s="40">
        <v>-4.2255221538090061E-3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1368.1</v>
      </c>
      <c r="F143" s="37">
        <v>1376.0666666666666</v>
      </c>
      <c r="G143" s="38">
        <v>1352.2333333333331</v>
      </c>
      <c r="H143" s="38">
        <v>1336.3666666666666</v>
      </c>
      <c r="I143" s="38">
        <v>1312.5333333333331</v>
      </c>
      <c r="J143" s="38">
        <v>1391.9333333333332</v>
      </c>
      <c r="K143" s="38">
        <v>1415.7666666666667</v>
      </c>
      <c r="L143" s="38">
        <v>1431.6333333333332</v>
      </c>
      <c r="M143" s="28">
        <v>1399.9</v>
      </c>
      <c r="N143" s="28">
        <v>1360.2</v>
      </c>
      <c r="O143" s="39">
        <v>1067400</v>
      </c>
      <c r="P143" s="40">
        <v>-6.2203479177648922E-2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811</v>
      </c>
      <c r="F144" s="37">
        <v>816.13333333333321</v>
      </c>
      <c r="G144" s="38">
        <v>802.9166666666664</v>
      </c>
      <c r="H144" s="38">
        <v>794.83333333333314</v>
      </c>
      <c r="I144" s="38">
        <v>781.61666666666633</v>
      </c>
      <c r="J144" s="38">
        <v>824.21666666666647</v>
      </c>
      <c r="K144" s="38">
        <v>837.43333333333317</v>
      </c>
      <c r="L144" s="38">
        <v>845.51666666666654</v>
      </c>
      <c r="M144" s="28">
        <v>829.35</v>
      </c>
      <c r="N144" s="28">
        <v>808.05</v>
      </c>
      <c r="O144" s="39">
        <v>1926600</v>
      </c>
      <c r="P144" s="40">
        <v>-2.7877992784519516E-2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859.65</v>
      </c>
      <c r="F145" s="37">
        <v>875.48333333333323</v>
      </c>
      <c r="G145" s="38">
        <v>842.01666666666642</v>
      </c>
      <c r="H145" s="38">
        <v>824.38333333333321</v>
      </c>
      <c r="I145" s="38">
        <v>790.9166666666664</v>
      </c>
      <c r="J145" s="38">
        <v>893.11666666666645</v>
      </c>
      <c r="K145" s="38">
        <v>926.58333333333337</v>
      </c>
      <c r="L145" s="38">
        <v>944.21666666666647</v>
      </c>
      <c r="M145" s="28">
        <v>908.95</v>
      </c>
      <c r="N145" s="28">
        <v>857.85</v>
      </c>
      <c r="O145" s="39">
        <v>3453600</v>
      </c>
      <c r="P145" s="40">
        <v>0.11262886597938145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3154.45</v>
      </c>
      <c r="F146" s="37">
        <v>3156.8666666666668</v>
      </c>
      <c r="G146" s="38">
        <v>3118.8333333333335</v>
      </c>
      <c r="H146" s="38">
        <v>3083.2166666666667</v>
      </c>
      <c r="I146" s="38">
        <v>3045.1833333333334</v>
      </c>
      <c r="J146" s="38">
        <v>3192.4833333333336</v>
      </c>
      <c r="K146" s="38">
        <v>3230.5166666666664</v>
      </c>
      <c r="L146" s="38">
        <v>3266.1333333333337</v>
      </c>
      <c r="M146" s="28">
        <v>3194.9</v>
      </c>
      <c r="N146" s="28">
        <v>3121.25</v>
      </c>
      <c r="O146" s="39">
        <v>2709000</v>
      </c>
      <c r="P146" s="40">
        <v>-2.5749838164424943E-2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122.7</v>
      </c>
      <c r="F147" s="37">
        <v>123.53333333333335</v>
      </c>
      <c r="G147" s="38">
        <v>121.56666666666669</v>
      </c>
      <c r="H147" s="38">
        <v>120.43333333333335</v>
      </c>
      <c r="I147" s="38">
        <v>118.4666666666667</v>
      </c>
      <c r="J147" s="38">
        <v>124.66666666666669</v>
      </c>
      <c r="K147" s="38">
        <v>126.63333333333335</v>
      </c>
      <c r="L147" s="38">
        <v>127.76666666666668</v>
      </c>
      <c r="M147" s="28">
        <v>125.5</v>
      </c>
      <c r="N147" s="28">
        <v>122.4</v>
      </c>
      <c r="O147" s="39">
        <v>46026000</v>
      </c>
      <c r="P147" s="40">
        <v>2.5157863085095721E-2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2076.1</v>
      </c>
      <c r="F148" s="37">
        <v>2079.8833333333332</v>
      </c>
      <c r="G148" s="38">
        <v>2062.4166666666665</v>
      </c>
      <c r="H148" s="38">
        <v>2048.7333333333331</v>
      </c>
      <c r="I148" s="38">
        <v>2031.2666666666664</v>
      </c>
      <c r="J148" s="38">
        <v>2093.5666666666666</v>
      </c>
      <c r="K148" s="38">
        <v>2111.0333333333338</v>
      </c>
      <c r="L148" s="38">
        <v>2124.7166666666667</v>
      </c>
      <c r="M148" s="28">
        <v>2097.35</v>
      </c>
      <c r="N148" s="28">
        <v>2066.1999999999998</v>
      </c>
      <c r="O148" s="39">
        <v>2001125</v>
      </c>
      <c r="P148" s="40">
        <v>-1.0128116343490305E-2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84164.1</v>
      </c>
      <c r="F149" s="37">
        <v>84844.033333333326</v>
      </c>
      <c r="G149" s="38">
        <v>83190.116666666654</v>
      </c>
      <c r="H149" s="38">
        <v>82216.133333333331</v>
      </c>
      <c r="I149" s="38">
        <v>80562.21666666666</v>
      </c>
      <c r="J149" s="38">
        <v>85818.016666666648</v>
      </c>
      <c r="K149" s="38">
        <v>87471.933333333334</v>
      </c>
      <c r="L149" s="38">
        <v>88445.916666666642</v>
      </c>
      <c r="M149" s="28">
        <v>86497.95</v>
      </c>
      <c r="N149" s="28">
        <v>83870.05</v>
      </c>
      <c r="O149" s="39">
        <v>71270</v>
      </c>
      <c r="P149" s="40">
        <v>-9.5886603668704842E-3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1023.25</v>
      </c>
      <c r="F150" s="37">
        <v>1030.7833333333335</v>
      </c>
      <c r="G150" s="38">
        <v>1012.2666666666671</v>
      </c>
      <c r="H150" s="38">
        <v>1001.2833333333335</v>
      </c>
      <c r="I150" s="38">
        <v>982.76666666666711</v>
      </c>
      <c r="J150" s="38">
        <v>1041.7666666666671</v>
      </c>
      <c r="K150" s="38">
        <v>1060.2833333333335</v>
      </c>
      <c r="L150" s="38">
        <v>1071.2666666666671</v>
      </c>
      <c r="M150" s="28">
        <v>1049.3</v>
      </c>
      <c r="N150" s="28">
        <v>1019.8</v>
      </c>
      <c r="O150" s="39">
        <v>8051625</v>
      </c>
      <c r="P150" s="40">
        <v>1.9080165171579098E-2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74.400000000000006</v>
      </c>
      <c r="F151" s="37">
        <v>75.016666666666666</v>
      </c>
      <c r="G151" s="38">
        <v>73.633333333333326</v>
      </c>
      <c r="H151" s="38">
        <v>72.86666666666666</v>
      </c>
      <c r="I151" s="38">
        <v>71.48333333333332</v>
      </c>
      <c r="J151" s="38">
        <v>75.783333333333331</v>
      </c>
      <c r="K151" s="38">
        <v>77.166666666666686</v>
      </c>
      <c r="L151" s="38">
        <v>77.933333333333337</v>
      </c>
      <c r="M151" s="28">
        <v>76.400000000000006</v>
      </c>
      <c r="N151" s="28">
        <v>74.25</v>
      </c>
      <c r="O151" s="39">
        <v>73618500</v>
      </c>
      <c r="P151" s="40">
        <v>4.1173288453447136E-2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4069.55</v>
      </c>
      <c r="F152" s="37">
        <v>4072.7833333333333</v>
      </c>
      <c r="G152" s="38">
        <v>4025.7166666666662</v>
      </c>
      <c r="H152" s="38">
        <v>3981.8833333333328</v>
      </c>
      <c r="I152" s="38">
        <v>3934.8166666666657</v>
      </c>
      <c r="J152" s="38">
        <v>4116.6166666666668</v>
      </c>
      <c r="K152" s="38">
        <v>4163.6833333333334</v>
      </c>
      <c r="L152" s="38">
        <v>4207.5166666666673</v>
      </c>
      <c r="M152" s="28">
        <v>4119.8500000000004</v>
      </c>
      <c r="N152" s="28">
        <v>4028.95</v>
      </c>
      <c r="O152" s="39">
        <v>1827250</v>
      </c>
      <c r="P152" s="40">
        <v>7.7904170975525685E-3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4694.1499999999996</v>
      </c>
      <c r="F153" s="37">
        <v>4735.0333333333328</v>
      </c>
      <c r="G153" s="38">
        <v>4637.0666666666657</v>
      </c>
      <c r="H153" s="38">
        <v>4579.9833333333327</v>
      </c>
      <c r="I153" s="38">
        <v>4482.0166666666655</v>
      </c>
      <c r="J153" s="38">
        <v>4792.1166666666659</v>
      </c>
      <c r="K153" s="38">
        <v>4890.083333333333</v>
      </c>
      <c r="L153" s="38">
        <v>4947.1666666666661</v>
      </c>
      <c r="M153" s="28">
        <v>4833</v>
      </c>
      <c r="N153" s="28">
        <v>4677.95</v>
      </c>
      <c r="O153" s="39">
        <v>574650</v>
      </c>
      <c r="P153" s="40">
        <v>1.0284810126582278E-2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18695.099999999999</v>
      </c>
      <c r="F154" s="37">
        <v>18733.233333333334</v>
      </c>
      <c r="G154" s="38">
        <v>18543.866666666669</v>
      </c>
      <c r="H154" s="38">
        <v>18392.633333333335</v>
      </c>
      <c r="I154" s="38">
        <v>18203.26666666667</v>
      </c>
      <c r="J154" s="38">
        <v>18884.466666666667</v>
      </c>
      <c r="K154" s="38">
        <v>19073.833333333328</v>
      </c>
      <c r="L154" s="38">
        <v>19225.066666666666</v>
      </c>
      <c r="M154" s="28">
        <v>18922.599999999999</v>
      </c>
      <c r="N154" s="28">
        <v>18582</v>
      </c>
      <c r="O154" s="39">
        <v>297560</v>
      </c>
      <c r="P154" s="40">
        <v>5.5420383887537176E-3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128.80000000000001</v>
      </c>
      <c r="F155" s="37">
        <v>128.88333333333333</v>
      </c>
      <c r="G155" s="38">
        <v>127.26666666666665</v>
      </c>
      <c r="H155" s="38">
        <v>125.73333333333332</v>
      </c>
      <c r="I155" s="38">
        <v>124.11666666666665</v>
      </c>
      <c r="J155" s="38">
        <v>130.41666666666666</v>
      </c>
      <c r="K155" s="38">
        <v>132.03333333333333</v>
      </c>
      <c r="L155" s="38">
        <v>133.56666666666666</v>
      </c>
      <c r="M155" s="28">
        <v>130.5</v>
      </c>
      <c r="N155" s="28">
        <v>127.35</v>
      </c>
      <c r="O155" s="39">
        <v>56745650</v>
      </c>
      <c r="P155" s="40">
        <v>1.9439094848338952E-2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169.05</v>
      </c>
      <c r="F156" s="37">
        <v>169.95000000000002</v>
      </c>
      <c r="G156" s="38">
        <v>167.60000000000002</v>
      </c>
      <c r="H156" s="38">
        <v>166.15</v>
      </c>
      <c r="I156" s="38">
        <v>163.80000000000001</v>
      </c>
      <c r="J156" s="38">
        <v>171.40000000000003</v>
      </c>
      <c r="K156" s="38">
        <v>173.75</v>
      </c>
      <c r="L156" s="38">
        <v>175.20000000000005</v>
      </c>
      <c r="M156" s="28">
        <v>172.3</v>
      </c>
      <c r="N156" s="28">
        <v>168.5</v>
      </c>
      <c r="O156" s="39">
        <v>70919400</v>
      </c>
      <c r="P156" s="40">
        <v>-2.6371390562641834E-2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1010.95</v>
      </c>
      <c r="F157" s="37">
        <v>1021.15</v>
      </c>
      <c r="G157" s="38">
        <v>997.3</v>
      </c>
      <c r="H157" s="38">
        <v>983.65</v>
      </c>
      <c r="I157" s="38">
        <v>959.8</v>
      </c>
      <c r="J157" s="38">
        <v>1034.8</v>
      </c>
      <c r="K157" s="38">
        <v>1058.6500000000001</v>
      </c>
      <c r="L157" s="38">
        <v>1072.3</v>
      </c>
      <c r="M157" s="28">
        <v>1045</v>
      </c>
      <c r="N157" s="28">
        <v>1007.5</v>
      </c>
      <c r="O157" s="39">
        <v>5201700</v>
      </c>
      <c r="P157" s="40">
        <v>2.2929592662530346E-3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3014.35</v>
      </c>
      <c r="F158" s="37">
        <v>3022.0166666666664</v>
      </c>
      <c r="G158" s="38">
        <v>2997.4333333333329</v>
      </c>
      <c r="H158" s="38">
        <v>2980.5166666666664</v>
      </c>
      <c r="I158" s="38">
        <v>2955.9333333333329</v>
      </c>
      <c r="J158" s="38">
        <v>3038.9333333333329</v>
      </c>
      <c r="K158" s="38">
        <v>3063.5166666666669</v>
      </c>
      <c r="L158" s="38">
        <v>3080.4333333333329</v>
      </c>
      <c r="M158" s="28">
        <v>3046.6</v>
      </c>
      <c r="N158" s="28">
        <v>3005.1</v>
      </c>
      <c r="O158" s="39">
        <v>617200</v>
      </c>
      <c r="P158" s="40">
        <v>3.5772357723577236E-3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130.9</v>
      </c>
      <c r="F159" s="37">
        <v>131.45000000000002</v>
      </c>
      <c r="G159" s="38">
        <v>129.55000000000004</v>
      </c>
      <c r="H159" s="38">
        <v>128.20000000000002</v>
      </c>
      <c r="I159" s="38">
        <v>126.30000000000004</v>
      </c>
      <c r="J159" s="38">
        <v>132.80000000000004</v>
      </c>
      <c r="K159" s="38">
        <v>134.70000000000002</v>
      </c>
      <c r="L159" s="38">
        <v>136.05000000000004</v>
      </c>
      <c r="M159" s="28">
        <v>133.35</v>
      </c>
      <c r="N159" s="28">
        <v>130.1</v>
      </c>
      <c r="O159" s="39">
        <v>43993950</v>
      </c>
      <c r="P159" s="40">
        <v>-1.7792676637441981E-2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51129.15</v>
      </c>
      <c r="F160" s="37">
        <v>51016.766666666663</v>
      </c>
      <c r="G160" s="38">
        <v>50334.383333333324</v>
      </c>
      <c r="H160" s="38">
        <v>49539.616666666661</v>
      </c>
      <c r="I160" s="38">
        <v>48857.233333333323</v>
      </c>
      <c r="J160" s="38">
        <v>51811.533333333326</v>
      </c>
      <c r="K160" s="38">
        <v>52493.916666666657</v>
      </c>
      <c r="L160" s="38">
        <v>53288.683333333327</v>
      </c>
      <c r="M160" s="28">
        <v>51699.15</v>
      </c>
      <c r="N160" s="28">
        <v>50222</v>
      </c>
      <c r="O160" s="39">
        <v>106020</v>
      </c>
      <c r="P160" s="40">
        <v>-4.22654268808115E-3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957.9</v>
      </c>
      <c r="F161" s="37">
        <v>962.56666666666661</v>
      </c>
      <c r="G161" s="38">
        <v>948.33333333333326</v>
      </c>
      <c r="H161" s="38">
        <v>938.76666666666665</v>
      </c>
      <c r="I161" s="38">
        <v>924.5333333333333</v>
      </c>
      <c r="J161" s="38">
        <v>972.13333333333321</v>
      </c>
      <c r="K161" s="38">
        <v>986.36666666666656</v>
      </c>
      <c r="L161" s="38">
        <v>995.93333333333317</v>
      </c>
      <c r="M161" s="28">
        <v>976.8</v>
      </c>
      <c r="N161" s="28">
        <v>953</v>
      </c>
      <c r="O161" s="39">
        <v>6820825</v>
      </c>
      <c r="P161" s="40">
        <v>1.4520615183246073E-2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3189.5</v>
      </c>
      <c r="F162" s="37">
        <v>3187.1833333333329</v>
      </c>
      <c r="G162" s="38">
        <v>3133.6166666666659</v>
      </c>
      <c r="H162" s="38">
        <v>3077.7333333333331</v>
      </c>
      <c r="I162" s="38">
        <v>3024.1666666666661</v>
      </c>
      <c r="J162" s="38">
        <v>3243.0666666666657</v>
      </c>
      <c r="K162" s="38">
        <v>3296.6333333333323</v>
      </c>
      <c r="L162" s="38">
        <v>3352.5166666666655</v>
      </c>
      <c r="M162" s="28">
        <v>3240.75</v>
      </c>
      <c r="N162" s="28">
        <v>3131.3</v>
      </c>
      <c r="O162" s="39">
        <v>778800</v>
      </c>
      <c r="P162" s="40">
        <v>3.8607721544308859E-2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208.05</v>
      </c>
      <c r="F163" s="37">
        <v>208.38333333333333</v>
      </c>
      <c r="G163" s="38">
        <v>206.51666666666665</v>
      </c>
      <c r="H163" s="38">
        <v>204.98333333333332</v>
      </c>
      <c r="I163" s="38">
        <v>203.11666666666665</v>
      </c>
      <c r="J163" s="38">
        <v>209.91666666666666</v>
      </c>
      <c r="K163" s="38">
        <v>211.78333333333333</v>
      </c>
      <c r="L163" s="38">
        <v>213.31666666666666</v>
      </c>
      <c r="M163" s="28">
        <v>210.25</v>
      </c>
      <c r="N163" s="28">
        <v>206.85</v>
      </c>
      <c r="O163" s="39">
        <v>15609000</v>
      </c>
      <c r="P163" s="40">
        <v>5.0050454086781028E-2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112.9</v>
      </c>
      <c r="F164" s="37">
        <v>112.91666666666667</v>
      </c>
      <c r="G164" s="38">
        <v>111.88333333333334</v>
      </c>
      <c r="H164" s="38">
        <v>110.86666666666667</v>
      </c>
      <c r="I164" s="38">
        <v>109.83333333333334</v>
      </c>
      <c r="J164" s="38">
        <v>113.93333333333334</v>
      </c>
      <c r="K164" s="38">
        <v>114.96666666666667</v>
      </c>
      <c r="L164" s="38">
        <v>115.98333333333333</v>
      </c>
      <c r="M164" s="28">
        <v>113.95</v>
      </c>
      <c r="N164" s="28">
        <v>111.9</v>
      </c>
      <c r="O164" s="39">
        <v>58503200</v>
      </c>
      <c r="P164" s="40">
        <v>1.7907227615965481E-2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2820.25</v>
      </c>
      <c r="F165" s="37">
        <v>2834.4333333333329</v>
      </c>
      <c r="G165" s="38">
        <v>2801.7166666666658</v>
      </c>
      <c r="H165" s="38">
        <v>2783.1833333333329</v>
      </c>
      <c r="I165" s="38">
        <v>2750.4666666666658</v>
      </c>
      <c r="J165" s="38">
        <v>2852.9666666666658</v>
      </c>
      <c r="K165" s="38">
        <v>2885.6833333333329</v>
      </c>
      <c r="L165" s="38">
        <v>2904.2166666666658</v>
      </c>
      <c r="M165" s="28">
        <v>2867.15</v>
      </c>
      <c r="N165" s="28">
        <v>2815.9</v>
      </c>
      <c r="O165" s="39">
        <v>2524000</v>
      </c>
      <c r="P165" s="40">
        <v>-4.7318611987381704E-3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3158.3</v>
      </c>
      <c r="F166" s="37">
        <v>3162.1833333333329</v>
      </c>
      <c r="G166" s="38">
        <v>3130.1666666666661</v>
      </c>
      <c r="H166" s="38">
        <v>3102.0333333333333</v>
      </c>
      <c r="I166" s="38">
        <v>3070.0166666666664</v>
      </c>
      <c r="J166" s="38">
        <v>3190.3166666666657</v>
      </c>
      <c r="K166" s="38">
        <v>3222.333333333333</v>
      </c>
      <c r="L166" s="38">
        <v>3250.4666666666653</v>
      </c>
      <c r="M166" s="28">
        <v>3194.2</v>
      </c>
      <c r="N166" s="28">
        <v>3134.05</v>
      </c>
      <c r="O166" s="39">
        <v>1739750</v>
      </c>
      <c r="P166" s="40">
        <v>-2.7228432215534535E-3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40.299999999999997</v>
      </c>
      <c r="F167" s="37">
        <v>40.43333333333333</v>
      </c>
      <c r="G167" s="38">
        <v>39.666666666666657</v>
      </c>
      <c r="H167" s="38">
        <v>39.033333333333324</v>
      </c>
      <c r="I167" s="38">
        <v>38.266666666666652</v>
      </c>
      <c r="J167" s="38">
        <v>41.066666666666663</v>
      </c>
      <c r="K167" s="38">
        <v>41.833333333333329</v>
      </c>
      <c r="L167" s="38">
        <v>42.466666666666669</v>
      </c>
      <c r="M167" s="28">
        <v>41.2</v>
      </c>
      <c r="N167" s="28">
        <v>39.799999999999997</v>
      </c>
      <c r="O167" s="39">
        <v>270832000</v>
      </c>
      <c r="P167" s="40">
        <v>1.177525403466826E-2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2598</v>
      </c>
      <c r="F168" s="37">
        <v>2613.0333333333333</v>
      </c>
      <c r="G168" s="38">
        <v>2576.4666666666667</v>
      </c>
      <c r="H168" s="38">
        <v>2554.9333333333334</v>
      </c>
      <c r="I168" s="38">
        <v>2518.3666666666668</v>
      </c>
      <c r="J168" s="38">
        <v>2634.5666666666666</v>
      </c>
      <c r="K168" s="38">
        <v>2671.1333333333332</v>
      </c>
      <c r="L168" s="38">
        <v>2692.6666666666665</v>
      </c>
      <c r="M168" s="28">
        <v>2649.6</v>
      </c>
      <c r="N168" s="28">
        <v>2591.5</v>
      </c>
      <c r="O168" s="39">
        <v>836100</v>
      </c>
      <c r="P168" s="40">
        <v>-1.6584333098094567E-2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227.05</v>
      </c>
      <c r="F169" s="37">
        <v>228.85</v>
      </c>
      <c r="G169" s="38">
        <v>223.2</v>
      </c>
      <c r="H169" s="38">
        <v>219.35</v>
      </c>
      <c r="I169" s="38">
        <v>213.7</v>
      </c>
      <c r="J169" s="38">
        <v>232.7</v>
      </c>
      <c r="K169" s="38">
        <v>238.35000000000002</v>
      </c>
      <c r="L169" s="38">
        <v>242.2</v>
      </c>
      <c r="M169" s="28">
        <v>234.5</v>
      </c>
      <c r="N169" s="28">
        <v>225</v>
      </c>
      <c r="O169" s="39">
        <v>39436200</v>
      </c>
      <c r="P169" s="40">
        <v>-4.3233328966330406E-2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1743.2</v>
      </c>
      <c r="F170" s="37">
        <v>1756.3999999999999</v>
      </c>
      <c r="G170" s="38">
        <v>1727.7999999999997</v>
      </c>
      <c r="H170" s="38">
        <v>1712.3999999999999</v>
      </c>
      <c r="I170" s="38">
        <v>1683.7999999999997</v>
      </c>
      <c r="J170" s="38">
        <v>1771.7999999999997</v>
      </c>
      <c r="K170" s="38">
        <v>1800.3999999999996</v>
      </c>
      <c r="L170" s="38">
        <v>1815.7999999999997</v>
      </c>
      <c r="M170" s="28">
        <v>1785</v>
      </c>
      <c r="N170" s="28">
        <v>1741</v>
      </c>
      <c r="O170" s="39">
        <v>4475779</v>
      </c>
      <c r="P170" s="40">
        <v>-8.2965100550094692E-3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177.75</v>
      </c>
      <c r="F171" s="37">
        <v>179.48333333333335</v>
      </c>
      <c r="G171" s="38">
        <v>174.31666666666669</v>
      </c>
      <c r="H171" s="38">
        <v>170.88333333333335</v>
      </c>
      <c r="I171" s="38">
        <v>165.7166666666667</v>
      </c>
      <c r="J171" s="38">
        <v>182.91666666666669</v>
      </c>
      <c r="K171" s="38">
        <v>188.08333333333331</v>
      </c>
      <c r="L171" s="38">
        <v>191.51666666666668</v>
      </c>
      <c r="M171" s="28">
        <v>184.65</v>
      </c>
      <c r="N171" s="28">
        <v>176.05</v>
      </c>
      <c r="O171" s="39">
        <v>13401500</v>
      </c>
      <c r="P171" s="40">
        <v>5.2260256075254764E-4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750.05</v>
      </c>
      <c r="F172" s="37">
        <v>759.05000000000007</v>
      </c>
      <c r="G172" s="38">
        <v>738.10000000000014</v>
      </c>
      <c r="H172" s="38">
        <v>726.15000000000009</v>
      </c>
      <c r="I172" s="38">
        <v>705.20000000000016</v>
      </c>
      <c r="J172" s="38">
        <v>771.00000000000011</v>
      </c>
      <c r="K172" s="38">
        <v>791.95000000000016</v>
      </c>
      <c r="L172" s="38">
        <v>803.90000000000009</v>
      </c>
      <c r="M172" s="28">
        <v>780</v>
      </c>
      <c r="N172" s="28">
        <v>747.1</v>
      </c>
      <c r="O172" s="39">
        <v>4213450</v>
      </c>
      <c r="P172" s="40">
        <v>-2.1902131018153116E-2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127.8</v>
      </c>
      <c r="F173" s="37">
        <v>127.26666666666667</v>
      </c>
      <c r="G173" s="38">
        <v>125.58333333333334</v>
      </c>
      <c r="H173" s="38">
        <v>123.36666666666667</v>
      </c>
      <c r="I173" s="38">
        <v>121.68333333333335</v>
      </c>
      <c r="J173" s="38">
        <v>129.48333333333335</v>
      </c>
      <c r="K173" s="38">
        <v>131.16666666666663</v>
      </c>
      <c r="L173" s="38">
        <v>133.38333333333333</v>
      </c>
      <c r="M173" s="28">
        <v>128.94999999999999</v>
      </c>
      <c r="N173" s="28">
        <v>125.05</v>
      </c>
      <c r="O173" s="39">
        <v>59760000</v>
      </c>
      <c r="P173" s="40">
        <v>-1.5404893319054288E-2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102.85</v>
      </c>
      <c r="F174" s="37">
        <v>103.14999999999999</v>
      </c>
      <c r="G174" s="38">
        <v>102.14999999999998</v>
      </c>
      <c r="H174" s="38">
        <v>101.44999999999999</v>
      </c>
      <c r="I174" s="38">
        <v>100.44999999999997</v>
      </c>
      <c r="J174" s="38">
        <v>103.84999999999998</v>
      </c>
      <c r="K174" s="38">
        <v>104.85000000000001</v>
      </c>
      <c r="L174" s="38">
        <v>105.54999999999998</v>
      </c>
      <c r="M174" s="28">
        <v>104.15</v>
      </c>
      <c r="N174" s="28">
        <v>102.45</v>
      </c>
      <c r="O174" s="39">
        <v>35120000</v>
      </c>
      <c r="P174" s="40">
        <v>-9.2529902956443241E-3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2510.5</v>
      </c>
      <c r="F175" s="37">
        <v>2514.4333333333334</v>
      </c>
      <c r="G175" s="38">
        <v>2494.3666666666668</v>
      </c>
      <c r="H175" s="38">
        <v>2478.2333333333336</v>
      </c>
      <c r="I175" s="38">
        <v>2458.166666666667</v>
      </c>
      <c r="J175" s="38">
        <v>2530.5666666666666</v>
      </c>
      <c r="K175" s="38">
        <v>2550.6333333333332</v>
      </c>
      <c r="L175" s="38">
        <v>2566.7666666666664</v>
      </c>
      <c r="M175" s="28">
        <v>2534.5</v>
      </c>
      <c r="N175" s="28">
        <v>2498.3000000000002</v>
      </c>
      <c r="O175" s="39">
        <v>36058750</v>
      </c>
      <c r="P175" s="40">
        <v>-1.0596448458320637E-3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80.25</v>
      </c>
      <c r="F176" s="37">
        <v>80.716666666666654</v>
      </c>
      <c r="G176" s="38">
        <v>79.583333333333314</v>
      </c>
      <c r="H176" s="38">
        <v>78.916666666666657</v>
      </c>
      <c r="I176" s="38">
        <v>77.783333333333317</v>
      </c>
      <c r="J176" s="38">
        <v>81.383333333333312</v>
      </c>
      <c r="K176" s="38">
        <v>82.516666666666666</v>
      </c>
      <c r="L176" s="38">
        <v>83.183333333333309</v>
      </c>
      <c r="M176" s="28">
        <v>81.849999999999994</v>
      </c>
      <c r="N176" s="28">
        <v>80.05</v>
      </c>
      <c r="O176" s="39">
        <v>103170000</v>
      </c>
      <c r="P176" s="40">
        <v>7.6179314386170521E-3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951.15</v>
      </c>
      <c r="F177" s="37">
        <v>956.88333333333333</v>
      </c>
      <c r="G177" s="38">
        <v>942.66666666666663</v>
      </c>
      <c r="H177" s="38">
        <v>934.18333333333328</v>
      </c>
      <c r="I177" s="38">
        <v>919.96666666666658</v>
      </c>
      <c r="J177" s="38">
        <v>965.36666666666667</v>
      </c>
      <c r="K177" s="38">
        <v>979.58333333333337</v>
      </c>
      <c r="L177" s="38">
        <v>988.06666666666672</v>
      </c>
      <c r="M177" s="28">
        <v>971.1</v>
      </c>
      <c r="N177" s="28">
        <v>948.4</v>
      </c>
      <c r="O177" s="39">
        <v>4636800</v>
      </c>
      <c r="P177" s="40">
        <v>-5.6613484302624811E-3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1306.8499999999999</v>
      </c>
      <c r="F178" s="37">
        <v>1308.3166666666666</v>
      </c>
      <c r="G178" s="38">
        <v>1296.6333333333332</v>
      </c>
      <c r="H178" s="38">
        <v>1286.4166666666665</v>
      </c>
      <c r="I178" s="38">
        <v>1274.7333333333331</v>
      </c>
      <c r="J178" s="38">
        <v>1318.5333333333333</v>
      </c>
      <c r="K178" s="38">
        <v>1330.2166666666667</v>
      </c>
      <c r="L178" s="38">
        <v>1340.4333333333334</v>
      </c>
      <c r="M178" s="28">
        <v>1320</v>
      </c>
      <c r="N178" s="28">
        <v>1298.0999999999999</v>
      </c>
      <c r="O178" s="39">
        <v>5358750</v>
      </c>
      <c r="P178" s="40">
        <v>-2.9211956521739132E-2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570.29999999999995</v>
      </c>
      <c r="F179" s="37">
        <v>570.25</v>
      </c>
      <c r="G179" s="38">
        <v>565.54999999999995</v>
      </c>
      <c r="H179" s="38">
        <v>560.79999999999995</v>
      </c>
      <c r="I179" s="38">
        <v>556.09999999999991</v>
      </c>
      <c r="J179" s="38">
        <v>575</v>
      </c>
      <c r="K179" s="38">
        <v>579.70000000000005</v>
      </c>
      <c r="L179" s="38">
        <v>584.45000000000005</v>
      </c>
      <c r="M179" s="28">
        <v>574.95000000000005</v>
      </c>
      <c r="N179" s="28">
        <v>565.5</v>
      </c>
      <c r="O179" s="39">
        <v>51568500</v>
      </c>
      <c r="P179" s="40">
        <v>-2.8430125759502614E-2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21939.1</v>
      </c>
      <c r="F180" s="37">
        <v>22302.966666666664</v>
      </c>
      <c r="G180" s="38">
        <v>21305.933333333327</v>
      </c>
      <c r="H180" s="38">
        <v>20672.766666666663</v>
      </c>
      <c r="I180" s="38">
        <v>19675.733333333326</v>
      </c>
      <c r="J180" s="38">
        <v>22936.133333333328</v>
      </c>
      <c r="K180" s="38">
        <v>23933.166666666661</v>
      </c>
      <c r="L180" s="38">
        <v>24566.333333333328</v>
      </c>
      <c r="M180" s="28">
        <v>23300</v>
      </c>
      <c r="N180" s="28">
        <v>21669.8</v>
      </c>
      <c r="O180" s="39">
        <v>526200</v>
      </c>
      <c r="P180" s="40">
        <v>6.8914732618962984E-2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2917.15</v>
      </c>
      <c r="F181" s="37">
        <v>2936.0833333333335</v>
      </c>
      <c r="G181" s="38">
        <v>2894.2666666666669</v>
      </c>
      <c r="H181" s="38">
        <v>2871.3833333333332</v>
      </c>
      <c r="I181" s="38">
        <v>2829.5666666666666</v>
      </c>
      <c r="J181" s="38">
        <v>2958.9666666666672</v>
      </c>
      <c r="K181" s="38">
        <v>3000.7833333333338</v>
      </c>
      <c r="L181" s="38">
        <v>3023.6666666666674</v>
      </c>
      <c r="M181" s="28">
        <v>2977.9</v>
      </c>
      <c r="N181" s="28">
        <v>2913.2</v>
      </c>
      <c r="O181" s="39">
        <v>1612050</v>
      </c>
      <c r="P181" s="40">
        <v>-1.0298835049805841E-2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2635.8</v>
      </c>
      <c r="F182" s="37">
        <v>2667.2833333333333</v>
      </c>
      <c r="G182" s="38">
        <v>2594.6666666666665</v>
      </c>
      <c r="H182" s="38">
        <v>2553.5333333333333</v>
      </c>
      <c r="I182" s="38">
        <v>2480.9166666666665</v>
      </c>
      <c r="J182" s="38">
        <v>2708.4166666666665</v>
      </c>
      <c r="K182" s="38">
        <v>2781.0333333333333</v>
      </c>
      <c r="L182" s="38">
        <v>2822.1666666666665</v>
      </c>
      <c r="M182" s="28">
        <v>2739.9</v>
      </c>
      <c r="N182" s="28">
        <v>2626.15</v>
      </c>
      <c r="O182" s="39">
        <v>3559125</v>
      </c>
      <c r="P182" s="40">
        <v>1.7365205273877159E-2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1275.5</v>
      </c>
      <c r="F183" s="37">
        <v>1282.9166666666667</v>
      </c>
      <c r="G183" s="38">
        <v>1256.3333333333335</v>
      </c>
      <c r="H183" s="38">
        <v>1237.1666666666667</v>
      </c>
      <c r="I183" s="38">
        <v>1210.5833333333335</v>
      </c>
      <c r="J183" s="38">
        <v>1302.0833333333335</v>
      </c>
      <c r="K183" s="38">
        <v>1328.666666666667</v>
      </c>
      <c r="L183" s="38">
        <v>1347.8333333333335</v>
      </c>
      <c r="M183" s="28">
        <v>1309.5</v>
      </c>
      <c r="N183" s="28">
        <v>1263.75</v>
      </c>
      <c r="O183" s="39">
        <v>4399800</v>
      </c>
      <c r="P183" s="40">
        <v>4.9370349170005726E-2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906.5</v>
      </c>
      <c r="F184" s="37">
        <v>911.5333333333333</v>
      </c>
      <c r="G184" s="38">
        <v>900.11666666666656</v>
      </c>
      <c r="H184" s="38">
        <v>893.73333333333323</v>
      </c>
      <c r="I184" s="38">
        <v>882.31666666666649</v>
      </c>
      <c r="J184" s="38">
        <v>917.91666666666663</v>
      </c>
      <c r="K184" s="38">
        <v>929.33333333333337</v>
      </c>
      <c r="L184" s="38">
        <v>935.7166666666667</v>
      </c>
      <c r="M184" s="28">
        <v>922.95</v>
      </c>
      <c r="N184" s="28">
        <v>905.15</v>
      </c>
      <c r="O184" s="39">
        <v>22879500</v>
      </c>
      <c r="P184" s="40">
        <v>5.5376095985233045E-3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510.3</v>
      </c>
      <c r="F185" s="37">
        <v>514.23333333333323</v>
      </c>
      <c r="G185" s="38">
        <v>504.16666666666652</v>
      </c>
      <c r="H185" s="38">
        <v>498.0333333333333</v>
      </c>
      <c r="I185" s="38">
        <v>487.96666666666658</v>
      </c>
      <c r="J185" s="38">
        <v>520.36666666666645</v>
      </c>
      <c r="K185" s="38">
        <v>530.43333333333328</v>
      </c>
      <c r="L185" s="38">
        <v>536.56666666666638</v>
      </c>
      <c r="M185" s="28">
        <v>524.29999999999995</v>
      </c>
      <c r="N185" s="28">
        <v>508.1</v>
      </c>
      <c r="O185" s="39">
        <v>11608500</v>
      </c>
      <c r="P185" s="40">
        <v>-1.5269118208423464E-2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565.65</v>
      </c>
      <c r="F186" s="37">
        <v>569.5333333333333</v>
      </c>
      <c r="G186" s="38">
        <v>559.36666666666656</v>
      </c>
      <c r="H186" s="38">
        <v>553.08333333333326</v>
      </c>
      <c r="I186" s="38">
        <v>542.91666666666652</v>
      </c>
      <c r="J186" s="38">
        <v>575.81666666666661</v>
      </c>
      <c r="K186" s="38">
        <v>585.98333333333335</v>
      </c>
      <c r="L186" s="38">
        <v>592.26666666666665</v>
      </c>
      <c r="M186" s="28">
        <v>579.70000000000005</v>
      </c>
      <c r="N186" s="28">
        <v>563.25</v>
      </c>
      <c r="O186" s="39">
        <v>4278000</v>
      </c>
      <c r="P186" s="40">
        <v>4.2253521126760559E-3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1099.7</v>
      </c>
      <c r="F187" s="37">
        <v>1103.7166666666665</v>
      </c>
      <c r="G187" s="38">
        <v>1085.6833333333329</v>
      </c>
      <c r="H187" s="38">
        <v>1071.6666666666665</v>
      </c>
      <c r="I187" s="38">
        <v>1053.633333333333</v>
      </c>
      <c r="J187" s="38">
        <v>1117.7333333333329</v>
      </c>
      <c r="K187" s="38">
        <v>1135.7666666666662</v>
      </c>
      <c r="L187" s="38">
        <v>1149.7833333333328</v>
      </c>
      <c r="M187" s="28">
        <v>1121.75</v>
      </c>
      <c r="N187" s="28">
        <v>1089.7</v>
      </c>
      <c r="O187" s="39">
        <v>8327000</v>
      </c>
      <c r="P187" s="40">
        <v>8.9664364473524775E-3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1213</v>
      </c>
      <c r="F188" s="37">
        <v>1222.0833333333333</v>
      </c>
      <c r="G188" s="38">
        <v>1201.1666666666665</v>
      </c>
      <c r="H188" s="38">
        <v>1189.3333333333333</v>
      </c>
      <c r="I188" s="38">
        <v>1168.4166666666665</v>
      </c>
      <c r="J188" s="38">
        <v>1233.9166666666665</v>
      </c>
      <c r="K188" s="38">
        <v>1254.833333333333</v>
      </c>
      <c r="L188" s="38">
        <v>1266.6666666666665</v>
      </c>
      <c r="M188" s="28">
        <v>1243</v>
      </c>
      <c r="N188" s="28">
        <v>1210.25</v>
      </c>
      <c r="O188" s="39">
        <v>3009500</v>
      </c>
      <c r="P188" s="40">
        <v>-2.981613384131191E-3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806.1</v>
      </c>
      <c r="F189" s="37">
        <v>806.15</v>
      </c>
      <c r="G189" s="38">
        <v>800.3</v>
      </c>
      <c r="H189" s="38">
        <v>794.5</v>
      </c>
      <c r="I189" s="38">
        <v>788.65</v>
      </c>
      <c r="J189" s="38">
        <v>811.94999999999993</v>
      </c>
      <c r="K189" s="38">
        <v>817.80000000000007</v>
      </c>
      <c r="L189" s="38">
        <v>823.59999999999991</v>
      </c>
      <c r="M189" s="28">
        <v>812</v>
      </c>
      <c r="N189" s="28">
        <v>800.35</v>
      </c>
      <c r="O189" s="39">
        <v>8302500</v>
      </c>
      <c r="P189" s="40">
        <v>-1.7153206903899425E-2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428.3</v>
      </c>
      <c r="F190" s="37">
        <v>430.4666666666667</v>
      </c>
      <c r="G190" s="38">
        <v>424.28333333333342</v>
      </c>
      <c r="H190" s="38">
        <v>420.26666666666671</v>
      </c>
      <c r="I190" s="38">
        <v>414.08333333333343</v>
      </c>
      <c r="J190" s="38">
        <v>434.48333333333341</v>
      </c>
      <c r="K190" s="38">
        <v>440.66666666666669</v>
      </c>
      <c r="L190" s="38">
        <v>444.68333333333339</v>
      </c>
      <c r="M190" s="28">
        <v>436.65</v>
      </c>
      <c r="N190" s="28">
        <v>426.45</v>
      </c>
      <c r="O190" s="39">
        <v>74087175</v>
      </c>
      <c r="P190" s="40">
        <v>1.9231523230739071E-2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231.35</v>
      </c>
      <c r="F191" s="37">
        <v>232.91666666666666</v>
      </c>
      <c r="G191" s="38">
        <v>228.73333333333332</v>
      </c>
      <c r="H191" s="38">
        <v>226.11666666666667</v>
      </c>
      <c r="I191" s="38">
        <v>221.93333333333334</v>
      </c>
      <c r="J191" s="38">
        <v>235.5333333333333</v>
      </c>
      <c r="K191" s="38">
        <v>239.71666666666664</v>
      </c>
      <c r="L191" s="38">
        <v>242.33333333333329</v>
      </c>
      <c r="M191" s="28">
        <v>237.1</v>
      </c>
      <c r="N191" s="28">
        <v>230.3</v>
      </c>
      <c r="O191" s="39">
        <v>109633500</v>
      </c>
      <c r="P191" s="40">
        <v>1.5347107179695559E-2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104.8</v>
      </c>
      <c r="F192" s="37">
        <v>105.65000000000002</v>
      </c>
      <c r="G192" s="38">
        <v>103.80000000000004</v>
      </c>
      <c r="H192" s="38">
        <v>102.80000000000003</v>
      </c>
      <c r="I192" s="38">
        <v>100.95000000000005</v>
      </c>
      <c r="J192" s="38">
        <v>106.65000000000003</v>
      </c>
      <c r="K192" s="38">
        <v>108.50000000000003</v>
      </c>
      <c r="L192" s="38">
        <v>109.50000000000003</v>
      </c>
      <c r="M192" s="28">
        <v>107.5</v>
      </c>
      <c r="N192" s="28">
        <v>104.65</v>
      </c>
      <c r="O192" s="39">
        <v>244277250</v>
      </c>
      <c r="P192" s="40">
        <v>1.581775122830582E-2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3010.7</v>
      </c>
      <c r="F193" s="37">
        <v>3019.3833333333337</v>
      </c>
      <c r="G193" s="38">
        <v>2997.3666666666672</v>
      </c>
      <c r="H193" s="38">
        <v>2984.0333333333338</v>
      </c>
      <c r="I193" s="38">
        <v>2962.0166666666673</v>
      </c>
      <c r="J193" s="38">
        <v>3032.7166666666672</v>
      </c>
      <c r="K193" s="38">
        <v>3054.7333333333336</v>
      </c>
      <c r="L193" s="38">
        <v>3068.0666666666671</v>
      </c>
      <c r="M193" s="28">
        <v>3041.4</v>
      </c>
      <c r="N193" s="28">
        <v>3006.05</v>
      </c>
      <c r="O193" s="39">
        <v>12825450</v>
      </c>
      <c r="P193" s="40">
        <v>2.5080624857632686E-2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1060.95</v>
      </c>
      <c r="F194" s="37">
        <v>1059.4666666666667</v>
      </c>
      <c r="G194" s="38">
        <v>1050.3833333333334</v>
      </c>
      <c r="H194" s="38">
        <v>1039.8166666666668</v>
      </c>
      <c r="I194" s="38">
        <v>1030.7333333333336</v>
      </c>
      <c r="J194" s="38">
        <v>1070.0333333333333</v>
      </c>
      <c r="K194" s="38">
        <v>1079.1166666666663</v>
      </c>
      <c r="L194" s="38">
        <v>1089.6833333333332</v>
      </c>
      <c r="M194" s="28">
        <v>1068.55</v>
      </c>
      <c r="N194" s="28">
        <v>1048.9000000000001</v>
      </c>
      <c r="O194" s="39">
        <v>15714000</v>
      </c>
      <c r="P194" s="40">
        <v>-1.700258979844612E-2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2668.1</v>
      </c>
      <c r="F195" s="37">
        <v>2676.7333333333331</v>
      </c>
      <c r="G195" s="38">
        <v>2651.3666666666663</v>
      </c>
      <c r="H195" s="38">
        <v>2634.6333333333332</v>
      </c>
      <c r="I195" s="38">
        <v>2609.2666666666664</v>
      </c>
      <c r="J195" s="38">
        <v>2693.4666666666662</v>
      </c>
      <c r="K195" s="38">
        <v>2718.833333333333</v>
      </c>
      <c r="L195" s="38">
        <v>2735.5666666666662</v>
      </c>
      <c r="M195" s="28">
        <v>2702.1</v>
      </c>
      <c r="N195" s="28">
        <v>2660</v>
      </c>
      <c r="O195" s="39">
        <v>4352250</v>
      </c>
      <c r="P195" s="40">
        <v>-7.1006929591924031E-3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1501.5</v>
      </c>
      <c r="F196" s="37">
        <v>1519.75</v>
      </c>
      <c r="G196" s="38">
        <v>1475.05</v>
      </c>
      <c r="H196" s="38">
        <v>1448.6</v>
      </c>
      <c r="I196" s="38">
        <v>1403.8999999999999</v>
      </c>
      <c r="J196" s="38">
        <v>1546.2</v>
      </c>
      <c r="K196" s="38">
        <v>1590.8999999999999</v>
      </c>
      <c r="L196" s="38">
        <v>1617.3500000000001</v>
      </c>
      <c r="M196" s="28">
        <v>1564.45</v>
      </c>
      <c r="N196" s="28">
        <v>1493.3</v>
      </c>
      <c r="O196" s="39">
        <v>1582500</v>
      </c>
      <c r="P196" s="40">
        <v>2.5931928687196109E-2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537.65</v>
      </c>
      <c r="F197" s="37">
        <v>541.63333333333333</v>
      </c>
      <c r="G197" s="38">
        <v>532.01666666666665</v>
      </c>
      <c r="H197" s="38">
        <v>526.38333333333333</v>
      </c>
      <c r="I197" s="38">
        <v>516.76666666666665</v>
      </c>
      <c r="J197" s="38">
        <v>547.26666666666665</v>
      </c>
      <c r="K197" s="38">
        <v>556.88333333333321</v>
      </c>
      <c r="L197" s="38">
        <v>562.51666666666665</v>
      </c>
      <c r="M197" s="28">
        <v>551.25</v>
      </c>
      <c r="N197" s="28">
        <v>536</v>
      </c>
      <c r="O197" s="39">
        <v>4062000</v>
      </c>
      <c r="P197" s="40">
        <v>-7.6951264199340416E-3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1467.15</v>
      </c>
      <c r="F198" s="37">
        <v>1474.0166666666667</v>
      </c>
      <c r="G198" s="38">
        <v>1445.0833333333333</v>
      </c>
      <c r="H198" s="38">
        <v>1423.0166666666667</v>
      </c>
      <c r="I198" s="38">
        <v>1394.0833333333333</v>
      </c>
      <c r="J198" s="38">
        <v>1496.0833333333333</v>
      </c>
      <c r="K198" s="38">
        <v>1525.0166666666667</v>
      </c>
      <c r="L198" s="38">
        <v>1547.0833333333333</v>
      </c>
      <c r="M198" s="28">
        <v>1502.95</v>
      </c>
      <c r="N198" s="28">
        <v>1451.95</v>
      </c>
      <c r="O198" s="39">
        <v>4409450</v>
      </c>
      <c r="P198" s="40">
        <v>2.5632377740303542E-2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1070.75</v>
      </c>
      <c r="F199" s="37">
        <v>1077.8</v>
      </c>
      <c r="G199" s="38">
        <v>1062</v>
      </c>
      <c r="H199" s="38">
        <v>1053.25</v>
      </c>
      <c r="I199" s="38">
        <v>1037.45</v>
      </c>
      <c r="J199" s="38">
        <v>1086.55</v>
      </c>
      <c r="K199" s="38">
        <v>1102.3499999999997</v>
      </c>
      <c r="L199" s="38">
        <v>1111.0999999999999</v>
      </c>
      <c r="M199" s="28">
        <v>1093.5999999999999</v>
      </c>
      <c r="N199" s="28">
        <v>1069.05</v>
      </c>
      <c r="O199" s="39">
        <v>7315000</v>
      </c>
      <c r="P199" s="40">
        <v>-6.6797642436149315E-2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1669.65</v>
      </c>
      <c r="F200" s="37">
        <v>1678.9166666666667</v>
      </c>
      <c r="G200" s="38">
        <v>1656.1333333333334</v>
      </c>
      <c r="H200" s="38">
        <v>1642.6166666666668</v>
      </c>
      <c r="I200" s="38">
        <v>1619.8333333333335</v>
      </c>
      <c r="J200" s="38">
        <v>1692.4333333333334</v>
      </c>
      <c r="K200" s="38">
        <v>1715.2166666666667</v>
      </c>
      <c r="L200" s="38">
        <v>1728.7333333333333</v>
      </c>
      <c r="M200" s="28">
        <v>1701.7</v>
      </c>
      <c r="N200" s="28">
        <v>1665.4</v>
      </c>
      <c r="O200" s="39">
        <v>1114800</v>
      </c>
      <c r="P200" s="40">
        <v>-5.7081698180520869E-3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6328.45</v>
      </c>
      <c r="F201" s="37">
        <v>6393.2</v>
      </c>
      <c r="G201" s="38">
        <v>6247.45</v>
      </c>
      <c r="H201" s="38">
        <v>6166.45</v>
      </c>
      <c r="I201" s="38">
        <v>6020.7</v>
      </c>
      <c r="J201" s="38">
        <v>6474.2</v>
      </c>
      <c r="K201" s="38">
        <v>6619.95</v>
      </c>
      <c r="L201" s="38">
        <v>6700.95</v>
      </c>
      <c r="M201" s="28">
        <v>6538.95</v>
      </c>
      <c r="N201" s="28">
        <v>6312.2</v>
      </c>
      <c r="O201" s="39">
        <v>2330500</v>
      </c>
      <c r="P201" s="40">
        <v>-8.1461155890927804E-4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717.8</v>
      </c>
      <c r="F202" s="37">
        <v>716.43333333333339</v>
      </c>
      <c r="G202" s="38">
        <v>708.06666666666683</v>
      </c>
      <c r="H202" s="38">
        <v>698.33333333333348</v>
      </c>
      <c r="I202" s="38">
        <v>689.96666666666692</v>
      </c>
      <c r="J202" s="38">
        <v>726.16666666666674</v>
      </c>
      <c r="K202" s="38">
        <v>734.5333333333333</v>
      </c>
      <c r="L202" s="38">
        <v>744.26666666666665</v>
      </c>
      <c r="M202" s="28">
        <v>724.8</v>
      </c>
      <c r="N202" s="28">
        <v>706.7</v>
      </c>
      <c r="O202" s="39">
        <v>25448800</v>
      </c>
      <c r="P202" s="40">
        <v>-5.7392452638529131E-3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278.75</v>
      </c>
      <c r="F203" s="37">
        <v>279.90000000000003</v>
      </c>
      <c r="G203" s="38">
        <v>276.05000000000007</v>
      </c>
      <c r="H203" s="38">
        <v>273.35000000000002</v>
      </c>
      <c r="I203" s="38">
        <v>269.50000000000006</v>
      </c>
      <c r="J203" s="38">
        <v>282.60000000000008</v>
      </c>
      <c r="K203" s="38">
        <v>286.4500000000001</v>
      </c>
      <c r="L203" s="38">
        <v>289.15000000000009</v>
      </c>
      <c r="M203" s="28">
        <v>283.75</v>
      </c>
      <c r="N203" s="28">
        <v>277.2</v>
      </c>
      <c r="O203" s="39">
        <v>31220100</v>
      </c>
      <c r="P203" s="40">
        <v>2.7380893114949969E-3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904.9</v>
      </c>
      <c r="F204" s="37">
        <v>910.70000000000016</v>
      </c>
      <c r="G204" s="38">
        <v>897.40000000000032</v>
      </c>
      <c r="H204" s="38">
        <v>889.9000000000002</v>
      </c>
      <c r="I204" s="38">
        <v>876.60000000000036</v>
      </c>
      <c r="J204" s="38">
        <v>918.20000000000027</v>
      </c>
      <c r="K204" s="38">
        <v>931.50000000000023</v>
      </c>
      <c r="L204" s="38">
        <v>939.00000000000023</v>
      </c>
      <c r="M204" s="28">
        <v>924</v>
      </c>
      <c r="N204" s="28">
        <v>903.2</v>
      </c>
      <c r="O204" s="39">
        <v>5834000</v>
      </c>
      <c r="P204" s="40">
        <v>-4.0969614202799589E-3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1704.3</v>
      </c>
      <c r="F205" s="37">
        <v>1718.4666666666665</v>
      </c>
      <c r="G205" s="38">
        <v>1686.0333333333328</v>
      </c>
      <c r="H205" s="38">
        <v>1667.7666666666664</v>
      </c>
      <c r="I205" s="38">
        <v>1635.3333333333328</v>
      </c>
      <c r="J205" s="38">
        <v>1736.7333333333329</v>
      </c>
      <c r="K205" s="38">
        <v>1769.1666666666667</v>
      </c>
      <c r="L205" s="38">
        <v>1787.4333333333329</v>
      </c>
      <c r="M205" s="28">
        <v>1750.9</v>
      </c>
      <c r="N205" s="28">
        <v>1700.2</v>
      </c>
      <c r="O205" s="39">
        <v>776300</v>
      </c>
      <c r="P205" s="40">
        <v>2.2119815668202765E-2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401.15</v>
      </c>
      <c r="F206" s="37">
        <v>402.18333333333334</v>
      </c>
      <c r="G206" s="38">
        <v>398.61666666666667</v>
      </c>
      <c r="H206" s="38">
        <v>396.08333333333331</v>
      </c>
      <c r="I206" s="38">
        <v>392.51666666666665</v>
      </c>
      <c r="J206" s="38">
        <v>404.7166666666667</v>
      </c>
      <c r="K206" s="38">
        <v>408.28333333333342</v>
      </c>
      <c r="L206" s="38">
        <v>410.81666666666672</v>
      </c>
      <c r="M206" s="28">
        <v>405.75</v>
      </c>
      <c r="N206" s="28">
        <v>399.65</v>
      </c>
      <c r="O206" s="39">
        <v>40177000</v>
      </c>
      <c r="P206" s="40">
        <v>-9.955397846282743E-3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272.25</v>
      </c>
      <c r="F207" s="37">
        <v>272.95</v>
      </c>
      <c r="G207" s="38">
        <v>268.54999999999995</v>
      </c>
      <c r="H207" s="38">
        <v>264.84999999999997</v>
      </c>
      <c r="I207" s="38">
        <v>260.44999999999993</v>
      </c>
      <c r="J207" s="38">
        <v>276.64999999999998</v>
      </c>
      <c r="K207" s="38">
        <v>281.04999999999995</v>
      </c>
      <c r="L207" s="38">
        <v>284.75</v>
      </c>
      <c r="M207" s="28">
        <v>277.35000000000002</v>
      </c>
      <c r="N207" s="28">
        <v>269.25</v>
      </c>
      <c r="O207" s="39">
        <v>99300000</v>
      </c>
      <c r="P207" s="40">
        <v>1.4522570494977611E-3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366.3</v>
      </c>
      <c r="F208" s="37">
        <v>367.84999999999997</v>
      </c>
      <c r="G208" s="38">
        <v>361.74999999999994</v>
      </c>
      <c r="H208" s="38">
        <v>357.2</v>
      </c>
      <c r="I208" s="38">
        <v>351.09999999999997</v>
      </c>
      <c r="J208" s="38">
        <v>372.39999999999992</v>
      </c>
      <c r="K208" s="38">
        <v>378.49999999999994</v>
      </c>
      <c r="L208" s="38">
        <v>383.0499999999999</v>
      </c>
      <c r="M208" s="28">
        <v>373.95</v>
      </c>
      <c r="N208" s="28">
        <v>363.3</v>
      </c>
      <c r="O208" s="39">
        <v>13593600</v>
      </c>
      <c r="P208" s="40">
        <v>3.3213763783711972E-3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1" t="s">
        <v>16</v>
      </c>
      <c r="B8" s="473"/>
      <c r="C8" s="477" t="s">
        <v>20</v>
      </c>
      <c r="D8" s="477" t="s">
        <v>21</v>
      </c>
      <c r="E8" s="468" t="s">
        <v>22</v>
      </c>
      <c r="F8" s="469"/>
      <c r="G8" s="470"/>
      <c r="H8" s="468" t="s">
        <v>23</v>
      </c>
      <c r="I8" s="469"/>
      <c r="J8" s="470"/>
      <c r="K8" s="23"/>
      <c r="L8" s="50"/>
      <c r="M8" s="50"/>
      <c r="N8" s="1"/>
      <c r="O8" s="1"/>
    </row>
    <row r="9" spans="1:15" ht="36" customHeight="1">
      <c r="A9" s="475"/>
      <c r="B9" s="476"/>
      <c r="C9" s="476"/>
      <c r="D9" s="4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17718.349999999999</v>
      </c>
      <c r="D10" s="403">
        <v>17740.216666666667</v>
      </c>
      <c r="E10" s="403">
        <v>17641.733333333334</v>
      </c>
      <c r="F10" s="403">
        <v>17565.116666666665</v>
      </c>
      <c r="G10" s="403">
        <v>17466.633333333331</v>
      </c>
      <c r="H10" s="403">
        <v>17816.833333333336</v>
      </c>
      <c r="I10" s="403">
        <v>17915.316666666673</v>
      </c>
      <c r="J10" s="403">
        <v>17991.933333333338</v>
      </c>
      <c r="K10" s="403">
        <v>17838.7</v>
      </c>
      <c r="L10" s="403">
        <v>17663.599999999999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41203.449999999997</v>
      </c>
      <c r="D11" s="403">
        <v>41198.1</v>
      </c>
      <c r="E11" s="403">
        <v>40894.5</v>
      </c>
      <c r="F11" s="403">
        <v>40585.550000000003</v>
      </c>
      <c r="G11" s="403">
        <v>40281.950000000004</v>
      </c>
      <c r="H11" s="403">
        <v>41507.049999999996</v>
      </c>
      <c r="I11" s="403">
        <v>41810.649999999987</v>
      </c>
      <c r="J11" s="403">
        <v>42119.599999999991</v>
      </c>
      <c r="K11" s="403">
        <v>41501.699999999997</v>
      </c>
      <c r="L11" s="403">
        <v>40889.15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2724.9</v>
      </c>
      <c r="D12" s="269">
        <v>2736.5666666666671</v>
      </c>
      <c r="E12" s="269">
        <v>2704.6833333333343</v>
      </c>
      <c r="F12" s="269">
        <v>2684.4666666666672</v>
      </c>
      <c r="G12" s="269">
        <v>2652.5833333333344</v>
      </c>
      <c r="H12" s="269">
        <v>2756.7833333333342</v>
      </c>
      <c r="I12" s="269">
        <v>2788.6666666666665</v>
      </c>
      <c r="J12" s="269">
        <v>2808.8833333333341</v>
      </c>
      <c r="K12" s="269">
        <v>2768.45</v>
      </c>
      <c r="L12" s="269">
        <v>2716.35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5139.6000000000004</v>
      </c>
      <c r="D13" s="269">
        <v>5170.2333333333336</v>
      </c>
      <c r="E13" s="269">
        <v>5101.416666666667</v>
      </c>
      <c r="F13" s="269">
        <v>5063.2333333333336</v>
      </c>
      <c r="G13" s="269">
        <v>4994.416666666667</v>
      </c>
      <c r="H13" s="269">
        <v>5208.416666666667</v>
      </c>
      <c r="I13" s="269">
        <v>5277.2333333333327</v>
      </c>
      <c r="J13" s="269">
        <v>5315.416666666667</v>
      </c>
      <c r="K13" s="269">
        <v>5239.05</v>
      </c>
      <c r="L13" s="269">
        <v>5132.05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26843.25</v>
      </c>
      <c r="D14" s="269">
        <v>26889.733333333334</v>
      </c>
      <c r="E14" s="269">
        <v>26758.966666666667</v>
      </c>
      <c r="F14" s="269">
        <v>26674.683333333334</v>
      </c>
      <c r="G14" s="269">
        <v>26543.916666666668</v>
      </c>
      <c r="H14" s="269">
        <v>26974.016666666666</v>
      </c>
      <c r="I14" s="269">
        <v>27104.783333333336</v>
      </c>
      <c r="J14" s="269">
        <v>27189.066666666666</v>
      </c>
      <c r="K14" s="269">
        <v>27020.5</v>
      </c>
      <c r="L14" s="269">
        <v>26805.45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4205.1499999999996</v>
      </c>
      <c r="D15" s="269">
        <v>4223.8499999999995</v>
      </c>
      <c r="E15" s="269">
        <v>4176.5999999999985</v>
      </c>
      <c r="F15" s="269">
        <v>4148.0499999999993</v>
      </c>
      <c r="G15" s="269">
        <v>4100.7999999999984</v>
      </c>
      <c r="H15" s="269">
        <v>4252.3999999999987</v>
      </c>
      <c r="I15" s="269">
        <v>4299.6500000000005</v>
      </c>
      <c r="J15" s="269">
        <v>4328.1999999999989</v>
      </c>
      <c r="K15" s="269">
        <v>4271.1000000000004</v>
      </c>
      <c r="L15" s="269">
        <v>4195.3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8627.9500000000007</v>
      </c>
      <c r="D16" s="269">
        <v>8654.7333333333336</v>
      </c>
      <c r="E16" s="269">
        <v>8574.7666666666664</v>
      </c>
      <c r="F16" s="269">
        <v>8521.5833333333321</v>
      </c>
      <c r="G16" s="269">
        <v>8441.616666666665</v>
      </c>
      <c r="H16" s="269">
        <v>8707.9166666666679</v>
      </c>
      <c r="I16" s="269">
        <v>8787.883333333335</v>
      </c>
      <c r="J16" s="269">
        <v>8841.0666666666693</v>
      </c>
      <c r="K16" s="269">
        <v>8734.7000000000007</v>
      </c>
      <c r="L16" s="269">
        <v>8601.5499999999993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3129.65</v>
      </c>
      <c r="D17" s="269">
        <v>3151.5499999999997</v>
      </c>
      <c r="E17" s="269">
        <v>3103.0999999999995</v>
      </c>
      <c r="F17" s="269">
        <v>3076.5499999999997</v>
      </c>
      <c r="G17" s="269">
        <v>3028.0999999999995</v>
      </c>
      <c r="H17" s="269">
        <v>3178.0999999999995</v>
      </c>
      <c r="I17" s="269">
        <v>3226.5499999999993</v>
      </c>
      <c r="J17" s="269">
        <v>3253.0999999999995</v>
      </c>
      <c r="K17" s="268">
        <v>3200</v>
      </c>
      <c r="L17" s="268">
        <v>3125</v>
      </c>
      <c r="M17" s="268">
        <v>1.9958899999999999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2531.1999999999998</v>
      </c>
      <c r="D18" s="269">
        <v>2589.4333333333329</v>
      </c>
      <c r="E18" s="269">
        <v>2464.8666666666659</v>
      </c>
      <c r="F18" s="269">
        <v>2398.5333333333328</v>
      </c>
      <c r="G18" s="269">
        <v>2273.9666666666658</v>
      </c>
      <c r="H18" s="269">
        <v>2655.766666666666</v>
      </c>
      <c r="I18" s="269">
        <v>2780.3333333333326</v>
      </c>
      <c r="J18" s="269">
        <v>2846.6666666666661</v>
      </c>
      <c r="K18" s="268">
        <v>2714</v>
      </c>
      <c r="L18" s="268">
        <v>2523.1</v>
      </c>
      <c r="M18" s="268">
        <v>29.890630000000002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666</v>
      </c>
      <c r="D19" s="269">
        <v>669.2166666666667</v>
      </c>
      <c r="E19" s="269">
        <v>660.28333333333342</v>
      </c>
      <c r="F19" s="269">
        <v>654.56666666666672</v>
      </c>
      <c r="G19" s="269">
        <v>645.63333333333344</v>
      </c>
      <c r="H19" s="269">
        <v>674.93333333333339</v>
      </c>
      <c r="I19" s="269">
        <v>683.86666666666679</v>
      </c>
      <c r="J19" s="269">
        <v>689.58333333333337</v>
      </c>
      <c r="K19" s="268">
        <v>678.15</v>
      </c>
      <c r="L19" s="268">
        <v>663.5</v>
      </c>
      <c r="M19" s="268">
        <v>15.49475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17912.099999999999</v>
      </c>
      <c r="D20" s="269">
        <v>18013.316666666666</v>
      </c>
      <c r="E20" s="269">
        <v>17777.73333333333</v>
      </c>
      <c r="F20" s="269">
        <v>17643.366666666665</v>
      </c>
      <c r="G20" s="269">
        <v>17407.783333333329</v>
      </c>
      <c r="H20" s="269">
        <v>18147.683333333331</v>
      </c>
      <c r="I20" s="269">
        <v>18383.266666666666</v>
      </c>
      <c r="J20" s="269">
        <v>18517.633333333331</v>
      </c>
      <c r="K20" s="268">
        <v>18248.900000000001</v>
      </c>
      <c r="L20" s="268">
        <v>17878.95</v>
      </c>
      <c r="M20" s="268">
        <v>0.13138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3640.1</v>
      </c>
      <c r="D21" s="269">
        <v>3691.3833333333332</v>
      </c>
      <c r="E21" s="269">
        <v>3519.9666666666662</v>
      </c>
      <c r="F21" s="269">
        <v>3399.833333333333</v>
      </c>
      <c r="G21" s="269">
        <v>3228.4166666666661</v>
      </c>
      <c r="H21" s="269">
        <v>3811.5166666666664</v>
      </c>
      <c r="I21" s="269">
        <v>3982.9333333333334</v>
      </c>
      <c r="J21" s="269">
        <v>4103.0666666666666</v>
      </c>
      <c r="K21" s="268">
        <v>3862.8</v>
      </c>
      <c r="L21" s="268">
        <v>3571.25</v>
      </c>
      <c r="M21" s="268">
        <v>60.89846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2362.8000000000002</v>
      </c>
      <c r="D22" s="269">
        <v>2370.6333333333332</v>
      </c>
      <c r="E22" s="269">
        <v>2304.2666666666664</v>
      </c>
      <c r="F22" s="269">
        <v>2245.7333333333331</v>
      </c>
      <c r="G22" s="269">
        <v>2179.3666666666663</v>
      </c>
      <c r="H22" s="269">
        <v>2429.1666666666665</v>
      </c>
      <c r="I22" s="269">
        <v>2495.5333333333333</v>
      </c>
      <c r="J22" s="269">
        <v>2554.0666666666666</v>
      </c>
      <c r="K22" s="268">
        <v>2437</v>
      </c>
      <c r="L22" s="268">
        <v>2312.1</v>
      </c>
      <c r="M22" s="268">
        <v>27.275169999999999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932.9</v>
      </c>
      <c r="D23" s="269">
        <v>942.0333333333333</v>
      </c>
      <c r="E23" s="269">
        <v>907.96666666666658</v>
      </c>
      <c r="F23" s="269">
        <v>883.0333333333333</v>
      </c>
      <c r="G23" s="269">
        <v>848.96666666666658</v>
      </c>
      <c r="H23" s="269">
        <v>966.96666666666658</v>
      </c>
      <c r="I23" s="269">
        <v>1001.0333333333332</v>
      </c>
      <c r="J23" s="269">
        <v>1025.9666666666667</v>
      </c>
      <c r="K23" s="268">
        <v>976.1</v>
      </c>
      <c r="L23" s="268">
        <v>917.1</v>
      </c>
      <c r="M23" s="268">
        <v>131.78269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3565.5</v>
      </c>
      <c r="D24" s="269">
        <v>3614.5333333333333</v>
      </c>
      <c r="E24" s="269">
        <v>3489.0666666666666</v>
      </c>
      <c r="F24" s="269">
        <v>3412.6333333333332</v>
      </c>
      <c r="G24" s="269">
        <v>3287.1666666666665</v>
      </c>
      <c r="H24" s="269">
        <v>3690.9666666666667</v>
      </c>
      <c r="I24" s="269">
        <v>3816.4333333333329</v>
      </c>
      <c r="J24" s="269">
        <v>3892.8666666666668</v>
      </c>
      <c r="K24" s="268">
        <v>3740</v>
      </c>
      <c r="L24" s="268">
        <v>3538.1</v>
      </c>
      <c r="M24" s="268">
        <v>3.6895199999999999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3865.75</v>
      </c>
      <c r="D25" s="269">
        <v>3922.0166666666664</v>
      </c>
      <c r="E25" s="269">
        <v>3784.0333333333328</v>
      </c>
      <c r="F25" s="269">
        <v>3702.3166666666666</v>
      </c>
      <c r="G25" s="269">
        <v>3564.333333333333</v>
      </c>
      <c r="H25" s="269">
        <v>4003.7333333333327</v>
      </c>
      <c r="I25" s="269">
        <v>4141.7166666666662</v>
      </c>
      <c r="J25" s="269">
        <v>4223.4333333333325</v>
      </c>
      <c r="K25" s="268">
        <v>4060</v>
      </c>
      <c r="L25" s="268">
        <v>3840.3</v>
      </c>
      <c r="M25" s="268">
        <v>4.7433899999999998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117.35</v>
      </c>
      <c r="D26" s="269">
        <v>117.26666666666667</v>
      </c>
      <c r="E26" s="269">
        <v>115.78333333333333</v>
      </c>
      <c r="F26" s="269">
        <v>114.21666666666667</v>
      </c>
      <c r="G26" s="269">
        <v>112.73333333333333</v>
      </c>
      <c r="H26" s="269">
        <v>118.83333333333333</v>
      </c>
      <c r="I26" s="269">
        <v>120.31666666666665</v>
      </c>
      <c r="J26" s="269">
        <v>121.88333333333333</v>
      </c>
      <c r="K26" s="268">
        <v>118.75</v>
      </c>
      <c r="L26" s="268">
        <v>115.7</v>
      </c>
      <c r="M26" s="268">
        <v>26.897770000000001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341.85</v>
      </c>
      <c r="D27" s="269">
        <v>342.41666666666669</v>
      </c>
      <c r="E27" s="269">
        <v>336.93333333333339</v>
      </c>
      <c r="F27" s="269">
        <v>332.01666666666671</v>
      </c>
      <c r="G27" s="269">
        <v>326.53333333333342</v>
      </c>
      <c r="H27" s="269">
        <v>347.33333333333337</v>
      </c>
      <c r="I27" s="269">
        <v>352.81666666666661</v>
      </c>
      <c r="J27" s="269">
        <v>357.73333333333335</v>
      </c>
      <c r="K27" s="268">
        <v>347.9</v>
      </c>
      <c r="L27" s="268">
        <v>337.5</v>
      </c>
      <c r="M27" s="268">
        <v>40.823189999999997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606.54999999999995</v>
      </c>
      <c r="D28" s="269">
        <v>607.26666666666654</v>
      </c>
      <c r="E28" s="269">
        <v>602.6333333333331</v>
      </c>
      <c r="F28" s="269">
        <v>598.71666666666658</v>
      </c>
      <c r="G28" s="269">
        <v>594.08333333333314</v>
      </c>
      <c r="H28" s="269">
        <v>611.18333333333305</v>
      </c>
      <c r="I28" s="269">
        <v>615.81666666666649</v>
      </c>
      <c r="J28" s="269">
        <v>619.73333333333301</v>
      </c>
      <c r="K28" s="268">
        <v>611.9</v>
      </c>
      <c r="L28" s="268">
        <v>603.35</v>
      </c>
      <c r="M28" s="268">
        <v>1.4232400000000001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3245.65</v>
      </c>
      <c r="D29" s="269">
        <v>3264.9666666666667</v>
      </c>
      <c r="E29" s="269">
        <v>3186.8333333333335</v>
      </c>
      <c r="F29" s="269">
        <v>3128.0166666666669</v>
      </c>
      <c r="G29" s="269">
        <v>3049.8833333333337</v>
      </c>
      <c r="H29" s="269">
        <v>3323.7833333333333</v>
      </c>
      <c r="I29" s="269">
        <v>3401.9166666666665</v>
      </c>
      <c r="J29" s="269">
        <v>3460.7333333333331</v>
      </c>
      <c r="K29" s="268">
        <v>3343.1</v>
      </c>
      <c r="L29" s="268">
        <v>3206.15</v>
      </c>
      <c r="M29" s="268">
        <v>0.44641999999999998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541.35</v>
      </c>
      <c r="D30" s="269">
        <v>549.98333333333335</v>
      </c>
      <c r="E30" s="269">
        <v>524.16666666666674</v>
      </c>
      <c r="F30" s="269">
        <v>506.98333333333335</v>
      </c>
      <c r="G30" s="269">
        <v>481.16666666666674</v>
      </c>
      <c r="H30" s="269">
        <v>567.16666666666674</v>
      </c>
      <c r="I30" s="269">
        <v>592.98333333333335</v>
      </c>
      <c r="J30" s="269">
        <v>610.16666666666674</v>
      </c>
      <c r="K30" s="268">
        <v>575.79999999999995</v>
      </c>
      <c r="L30" s="268">
        <v>532.79999999999995</v>
      </c>
      <c r="M30" s="268">
        <v>489.90917999999999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4604.8</v>
      </c>
      <c r="D31" s="269">
        <v>4609.7666666666664</v>
      </c>
      <c r="E31" s="269">
        <v>4551.0333333333328</v>
      </c>
      <c r="F31" s="269">
        <v>4497.2666666666664</v>
      </c>
      <c r="G31" s="269">
        <v>4438.5333333333328</v>
      </c>
      <c r="H31" s="269">
        <v>4663.5333333333328</v>
      </c>
      <c r="I31" s="269">
        <v>4722.2666666666664</v>
      </c>
      <c r="J31" s="269">
        <v>4776.0333333333328</v>
      </c>
      <c r="K31" s="268">
        <v>4668.5</v>
      </c>
      <c r="L31" s="268">
        <v>4556</v>
      </c>
      <c r="M31" s="268">
        <v>11.77984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287.35000000000002</v>
      </c>
      <c r="D32" s="269">
        <v>289.91666666666669</v>
      </c>
      <c r="E32" s="269">
        <v>283.98333333333335</v>
      </c>
      <c r="F32" s="269">
        <v>280.61666666666667</v>
      </c>
      <c r="G32" s="269">
        <v>274.68333333333334</v>
      </c>
      <c r="H32" s="269">
        <v>293.28333333333336</v>
      </c>
      <c r="I32" s="269">
        <v>299.21666666666664</v>
      </c>
      <c r="J32" s="269">
        <v>302.58333333333337</v>
      </c>
      <c r="K32" s="268">
        <v>295.85000000000002</v>
      </c>
      <c r="L32" s="268">
        <v>286.55</v>
      </c>
      <c r="M32" s="268">
        <v>40.99662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162.19999999999999</v>
      </c>
      <c r="D33" s="269">
        <v>162.01666666666665</v>
      </c>
      <c r="E33" s="269">
        <v>160.68333333333331</v>
      </c>
      <c r="F33" s="269">
        <v>159.16666666666666</v>
      </c>
      <c r="G33" s="269">
        <v>157.83333333333331</v>
      </c>
      <c r="H33" s="269">
        <v>163.5333333333333</v>
      </c>
      <c r="I33" s="269">
        <v>164.86666666666667</v>
      </c>
      <c r="J33" s="269">
        <v>166.3833333333333</v>
      </c>
      <c r="K33" s="268">
        <v>163.35</v>
      </c>
      <c r="L33" s="268">
        <v>160.5</v>
      </c>
      <c r="M33" s="268">
        <v>49.117980000000003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3356.05</v>
      </c>
      <c r="D34" s="269">
        <v>3376.3166666666671</v>
      </c>
      <c r="E34" s="269">
        <v>3327.733333333334</v>
      </c>
      <c r="F34" s="269">
        <v>3299.416666666667</v>
      </c>
      <c r="G34" s="269">
        <v>3250.8333333333339</v>
      </c>
      <c r="H34" s="269">
        <v>3404.6333333333341</v>
      </c>
      <c r="I34" s="269">
        <v>3453.2166666666672</v>
      </c>
      <c r="J34" s="269">
        <v>3481.5333333333342</v>
      </c>
      <c r="K34" s="268">
        <v>3424.9</v>
      </c>
      <c r="L34" s="268">
        <v>3348</v>
      </c>
      <c r="M34" s="268">
        <v>6.0537799999999997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2355.5500000000002</v>
      </c>
      <c r="D35" s="269">
        <v>2377.4</v>
      </c>
      <c r="E35" s="269">
        <v>2326.8500000000004</v>
      </c>
      <c r="F35" s="269">
        <v>2298.15</v>
      </c>
      <c r="G35" s="269">
        <v>2247.6000000000004</v>
      </c>
      <c r="H35" s="269">
        <v>2406.1000000000004</v>
      </c>
      <c r="I35" s="269">
        <v>2456.6500000000005</v>
      </c>
      <c r="J35" s="269">
        <v>2485.3500000000004</v>
      </c>
      <c r="K35" s="268">
        <v>2427.9499999999998</v>
      </c>
      <c r="L35" s="268">
        <v>2348.6999999999998</v>
      </c>
      <c r="M35" s="268">
        <v>4.4783799999999996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525.1</v>
      </c>
      <c r="D36" s="269">
        <v>529.33333333333337</v>
      </c>
      <c r="E36" s="269">
        <v>519.31666666666672</v>
      </c>
      <c r="F36" s="269">
        <v>513.5333333333333</v>
      </c>
      <c r="G36" s="269">
        <v>503.51666666666665</v>
      </c>
      <c r="H36" s="269">
        <v>535.11666666666679</v>
      </c>
      <c r="I36" s="269">
        <v>545.13333333333344</v>
      </c>
      <c r="J36" s="269">
        <v>550.91666666666686</v>
      </c>
      <c r="K36" s="268">
        <v>539.35</v>
      </c>
      <c r="L36" s="268">
        <v>523.54999999999995</v>
      </c>
      <c r="M36" s="268">
        <v>12.492100000000001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4308.7</v>
      </c>
      <c r="D37" s="269">
        <v>4331.9000000000005</v>
      </c>
      <c r="E37" s="269">
        <v>4268.8500000000013</v>
      </c>
      <c r="F37" s="269">
        <v>4229.0000000000009</v>
      </c>
      <c r="G37" s="269">
        <v>4165.9500000000016</v>
      </c>
      <c r="H37" s="269">
        <v>4371.7500000000009</v>
      </c>
      <c r="I37" s="269">
        <v>4434.8</v>
      </c>
      <c r="J37" s="269">
        <v>4474.6500000000005</v>
      </c>
      <c r="K37" s="268">
        <v>4394.95</v>
      </c>
      <c r="L37" s="268">
        <v>4292.05</v>
      </c>
      <c r="M37" s="268">
        <v>2.23827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806.55</v>
      </c>
      <c r="D38" s="269">
        <v>808.63333333333333</v>
      </c>
      <c r="E38" s="269">
        <v>801.26666666666665</v>
      </c>
      <c r="F38" s="269">
        <v>795.98333333333335</v>
      </c>
      <c r="G38" s="269">
        <v>788.61666666666667</v>
      </c>
      <c r="H38" s="269">
        <v>813.91666666666663</v>
      </c>
      <c r="I38" s="269">
        <v>821.28333333333319</v>
      </c>
      <c r="J38" s="269">
        <v>826.56666666666661</v>
      </c>
      <c r="K38" s="268">
        <v>816</v>
      </c>
      <c r="L38" s="268">
        <v>803.35</v>
      </c>
      <c r="M38" s="268">
        <v>65.670839999999998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3730.6</v>
      </c>
      <c r="D39" s="269">
        <v>3754.0166666666664</v>
      </c>
      <c r="E39" s="269">
        <v>3700.583333333333</v>
      </c>
      <c r="F39" s="269">
        <v>3670.5666666666666</v>
      </c>
      <c r="G39" s="269">
        <v>3617.1333333333332</v>
      </c>
      <c r="H39" s="269">
        <v>3784.0333333333328</v>
      </c>
      <c r="I39" s="269">
        <v>3837.4666666666662</v>
      </c>
      <c r="J39" s="269">
        <v>3867.4833333333327</v>
      </c>
      <c r="K39" s="268">
        <v>3807.45</v>
      </c>
      <c r="L39" s="268">
        <v>3724</v>
      </c>
      <c r="M39" s="268">
        <v>1.9792400000000001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7690.65</v>
      </c>
      <c r="D40" s="269">
        <v>7670.5666666666666</v>
      </c>
      <c r="E40" s="269">
        <v>7606.1333333333332</v>
      </c>
      <c r="F40" s="269">
        <v>7521.6166666666668</v>
      </c>
      <c r="G40" s="269">
        <v>7457.1833333333334</v>
      </c>
      <c r="H40" s="269">
        <v>7755.083333333333</v>
      </c>
      <c r="I40" s="269">
        <v>7819.5166666666655</v>
      </c>
      <c r="J40" s="269">
        <v>7904.0333333333328</v>
      </c>
      <c r="K40" s="268">
        <v>7735</v>
      </c>
      <c r="L40" s="268">
        <v>7586.05</v>
      </c>
      <c r="M40" s="268">
        <v>12.392620000000001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1802</v>
      </c>
      <c r="D41" s="269">
        <v>1800.0166666666667</v>
      </c>
      <c r="E41" s="269">
        <v>1780.0333333333333</v>
      </c>
      <c r="F41" s="269">
        <v>1758.0666666666666</v>
      </c>
      <c r="G41" s="269">
        <v>1738.0833333333333</v>
      </c>
      <c r="H41" s="269">
        <v>1821.9833333333333</v>
      </c>
      <c r="I41" s="269">
        <v>1841.9666666666665</v>
      </c>
      <c r="J41" s="269">
        <v>1863.9333333333334</v>
      </c>
      <c r="K41" s="268">
        <v>1820</v>
      </c>
      <c r="L41" s="268">
        <v>1778.05</v>
      </c>
      <c r="M41" s="268">
        <v>20.808979999999998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6941.1</v>
      </c>
      <c r="D42" s="269">
        <v>6930.3666666666659</v>
      </c>
      <c r="E42" s="269">
        <v>6880.7333333333318</v>
      </c>
      <c r="F42" s="269">
        <v>6820.3666666666659</v>
      </c>
      <c r="G42" s="269">
        <v>6770.7333333333318</v>
      </c>
      <c r="H42" s="269">
        <v>6990.7333333333318</v>
      </c>
      <c r="I42" s="269">
        <v>7040.366666666665</v>
      </c>
      <c r="J42" s="269">
        <v>7100.7333333333318</v>
      </c>
      <c r="K42" s="268">
        <v>6980</v>
      </c>
      <c r="L42" s="268">
        <v>6870</v>
      </c>
      <c r="M42" s="268">
        <v>0.73565999999999998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1923.85</v>
      </c>
      <c r="D43" s="269">
        <v>1926.2833333333335</v>
      </c>
      <c r="E43" s="269">
        <v>1907.5666666666671</v>
      </c>
      <c r="F43" s="269">
        <v>1891.2833333333335</v>
      </c>
      <c r="G43" s="269">
        <v>1872.5666666666671</v>
      </c>
      <c r="H43" s="269">
        <v>1942.5666666666671</v>
      </c>
      <c r="I43" s="269">
        <v>1961.2833333333338</v>
      </c>
      <c r="J43" s="269">
        <v>1977.5666666666671</v>
      </c>
      <c r="K43" s="268">
        <v>1945</v>
      </c>
      <c r="L43" s="268">
        <v>1910</v>
      </c>
      <c r="M43" s="268">
        <v>4.5870899999999999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289.05</v>
      </c>
      <c r="D44" s="269">
        <v>289.90000000000003</v>
      </c>
      <c r="E44" s="269">
        <v>285.85000000000008</v>
      </c>
      <c r="F44" s="269">
        <v>282.65000000000003</v>
      </c>
      <c r="G44" s="269">
        <v>278.60000000000008</v>
      </c>
      <c r="H44" s="269">
        <v>293.10000000000008</v>
      </c>
      <c r="I44" s="269">
        <v>297.15000000000003</v>
      </c>
      <c r="J44" s="269">
        <v>300.35000000000008</v>
      </c>
      <c r="K44" s="268">
        <v>293.95</v>
      </c>
      <c r="L44" s="268">
        <v>286.7</v>
      </c>
      <c r="M44" s="268">
        <v>48.825429999999997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141.35</v>
      </c>
      <c r="D45" s="269">
        <v>141.53333333333333</v>
      </c>
      <c r="E45" s="269">
        <v>139.81666666666666</v>
      </c>
      <c r="F45" s="269">
        <v>138.28333333333333</v>
      </c>
      <c r="G45" s="269">
        <v>136.56666666666666</v>
      </c>
      <c r="H45" s="269">
        <v>143.06666666666666</v>
      </c>
      <c r="I45" s="269">
        <v>144.7833333333333</v>
      </c>
      <c r="J45" s="269">
        <v>146.31666666666666</v>
      </c>
      <c r="K45" s="268">
        <v>143.25</v>
      </c>
      <c r="L45" s="268">
        <v>140</v>
      </c>
      <c r="M45" s="268">
        <v>200.73329000000001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51.75</v>
      </c>
      <c r="D46" s="269">
        <v>52.033333333333331</v>
      </c>
      <c r="E46" s="269">
        <v>51.316666666666663</v>
      </c>
      <c r="F46" s="269">
        <v>50.883333333333333</v>
      </c>
      <c r="G46" s="269">
        <v>50.166666666666664</v>
      </c>
      <c r="H46" s="269">
        <v>52.466666666666661</v>
      </c>
      <c r="I46" s="269">
        <v>53.18333333333333</v>
      </c>
      <c r="J46" s="269">
        <v>53.61666666666666</v>
      </c>
      <c r="K46" s="268">
        <v>52.75</v>
      </c>
      <c r="L46" s="268">
        <v>51.6</v>
      </c>
      <c r="M46" s="268">
        <v>22.799410000000002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1877.35</v>
      </c>
      <c r="D47" s="269">
        <v>1876.1666666666667</v>
      </c>
      <c r="E47" s="269">
        <v>1848.1333333333334</v>
      </c>
      <c r="F47" s="269">
        <v>1818.9166666666667</v>
      </c>
      <c r="G47" s="269">
        <v>1790.8833333333334</v>
      </c>
      <c r="H47" s="269">
        <v>1905.3833333333334</v>
      </c>
      <c r="I47" s="269">
        <v>1933.4166666666667</v>
      </c>
      <c r="J47" s="269">
        <v>1962.6333333333334</v>
      </c>
      <c r="K47" s="268">
        <v>1904.2</v>
      </c>
      <c r="L47" s="268">
        <v>1846.95</v>
      </c>
      <c r="M47" s="268">
        <v>3.81671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623</v>
      </c>
      <c r="D48" s="269">
        <v>629.13333333333333</v>
      </c>
      <c r="E48" s="269">
        <v>615.76666666666665</v>
      </c>
      <c r="F48" s="269">
        <v>608.5333333333333</v>
      </c>
      <c r="G48" s="269">
        <v>595.16666666666663</v>
      </c>
      <c r="H48" s="269">
        <v>636.36666666666667</v>
      </c>
      <c r="I48" s="269">
        <v>649.73333333333323</v>
      </c>
      <c r="J48" s="269">
        <v>656.9666666666667</v>
      </c>
      <c r="K48" s="268">
        <v>642.5</v>
      </c>
      <c r="L48" s="268">
        <v>621.9</v>
      </c>
      <c r="M48" s="268">
        <v>8.3139099999999999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108.45</v>
      </c>
      <c r="D49" s="269">
        <v>108.88333333333333</v>
      </c>
      <c r="E49" s="269">
        <v>107.21666666666665</v>
      </c>
      <c r="F49" s="269">
        <v>105.98333333333333</v>
      </c>
      <c r="G49" s="269">
        <v>104.31666666666666</v>
      </c>
      <c r="H49" s="269">
        <v>110.11666666666665</v>
      </c>
      <c r="I49" s="269">
        <v>111.78333333333333</v>
      </c>
      <c r="J49" s="269">
        <v>113.01666666666664</v>
      </c>
      <c r="K49" s="268">
        <v>110.55</v>
      </c>
      <c r="L49" s="268">
        <v>107.65</v>
      </c>
      <c r="M49" s="268">
        <v>169.31739999999999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766.9</v>
      </c>
      <c r="D50" s="269">
        <v>771.11666666666679</v>
      </c>
      <c r="E50" s="269">
        <v>758.23333333333358</v>
      </c>
      <c r="F50" s="269">
        <v>749.56666666666683</v>
      </c>
      <c r="G50" s="269">
        <v>736.68333333333362</v>
      </c>
      <c r="H50" s="269">
        <v>779.78333333333353</v>
      </c>
      <c r="I50" s="269">
        <v>792.66666666666674</v>
      </c>
      <c r="J50" s="269">
        <v>801.33333333333348</v>
      </c>
      <c r="K50" s="268">
        <v>784</v>
      </c>
      <c r="L50" s="268">
        <v>762.45</v>
      </c>
      <c r="M50" s="268">
        <v>14.783189999999999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59.1</v>
      </c>
      <c r="D51" s="269">
        <v>59.483333333333327</v>
      </c>
      <c r="E51" s="269">
        <v>58.466666666666654</v>
      </c>
      <c r="F51" s="269">
        <v>57.833333333333329</v>
      </c>
      <c r="G51" s="269">
        <v>56.816666666666656</v>
      </c>
      <c r="H51" s="269">
        <v>60.116666666666653</v>
      </c>
      <c r="I51" s="269">
        <v>61.133333333333319</v>
      </c>
      <c r="J51" s="269">
        <v>61.766666666666652</v>
      </c>
      <c r="K51" s="268">
        <v>60.5</v>
      </c>
      <c r="L51" s="268">
        <v>58.85</v>
      </c>
      <c r="M51" s="268">
        <v>139.77349000000001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320.05</v>
      </c>
      <c r="D52" s="269">
        <v>320.7833333333333</v>
      </c>
      <c r="E52" s="269">
        <v>317.56666666666661</v>
      </c>
      <c r="F52" s="269">
        <v>315.08333333333331</v>
      </c>
      <c r="G52" s="269">
        <v>311.86666666666662</v>
      </c>
      <c r="H52" s="269">
        <v>323.26666666666659</v>
      </c>
      <c r="I52" s="269">
        <v>326.48333333333329</v>
      </c>
      <c r="J52" s="269">
        <v>328.96666666666658</v>
      </c>
      <c r="K52" s="268">
        <v>324</v>
      </c>
      <c r="L52" s="268">
        <v>318.3</v>
      </c>
      <c r="M52" s="268">
        <v>22.536660000000001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780.2</v>
      </c>
      <c r="D53" s="269">
        <v>785.4</v>
      </c>
      <c r="E53" s="269">
        <v>773.8</v>
      </c>
      <c r="F53" s="269">
        <v>767.4</v>
      </c>
      <c r="G53" s="269">
        <v>755.8</v>
      </c>
      <c r="H53" s="269">
        <v>791.8</v>
      </c>
      <c r="I53" s="269">
        <v>803.40000000000009</v>
      </c>
      <c r="J53" s="269">
        <v>809.8</v>
      </c>
      <c r="K53" s="268">
        <v>797</v>
      </c>
      <c r="L53" s="268">
        <v>779</v>
      </c>
      <c r="M53" s="268">
        <v>99.661929999999998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289.35000000000002</v>
      </c>
      <c r="D54" s="269">
        <v>292.26666666666665</v>
      </c>
      <c r="E54" s="269">
        <v>286.08333333333331</v>
      </c>
      <c r="F54" s="269">
        <v>282.81666666666666</v>
      </c>
      <c r="G54" s="269">
        <v>276.63333333333333</v>
      </c>
      <c r="H54" s="269">
        <v>295.5333333333333</v>
      </c>
      <c r="I54" s="269">
        <v>301.7166666666667</v>
      </c>
      <c r="J54" s="269">
        <v>304.98333333333329</v>
      </c>
      <c r="K54" s="268">
        <v>298.45</v>
      </c>
      <c r="L54" s="268">
        <v>289</v>
      </c>
      <c r="M54" s="268">
        <v>14.23489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16671.7</v>
      </c>
      <c r="D55" s="269">
        <v>16764.133333333331</v>
      </c>
      <c r="E55" s="269">
        <v>16502.266666666663</v>
      </c>
      <c r="F55" s="269">
        <v>16332.833333333332</v>
      </c>
      <c r="G55" s="269">
        <v>16070.966666666664</v>
      </c>
      <c r="H55" s="269">
        <v>16933.566666666662</v>
      </c>
      <c r="I55" s="269">
        <v>17195.433333333331</v>
      </c>
      <c r="J55" s="269">
        <v>17364.866666666661</v>
      </c>
      <c r="K55" s="268">
        <v>17026</v>
      </c>
      <c r="L55" s="268">
        <v>16594.7</v>
      </c>
      <c r="M55" s="268">
        <v>0.18761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3765.65</v>
      </c>
      <c r="D56" s="269">
        <v>3730.5499999999997</v>
      </c>
      <c r="E56" s="269">
        <v>3672.0999999999995</v>
      </c>
      <c r="F56" s="269">
        <v>3578.5499999999997</v>
      </c>
      <c r="G56" s="269">
        <v>3520.0999999999995</v>
      </c>
      <c r="H56" s="269">
        <v>3824.0999999999995</v>
      </c>
      <c r="I56" s="269">
        <v>3882.5499999999993</v>
      </c>
      <c r="J56" s="269">
        <v>3976.0999999999995</v>
      </c>
      <c r="K56" s="268">
        <v>3789</v>
      </c>
      <c r="L56" s="268">
        <v>3637</v>
      </c>
      <c r="M56" s="268">
        <v>7.73841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247.45</v>
      </c>
      <c r="D57" s="269">
        <v>247.66666666666666</v>
      </c>
      <c r="E57" s="269">
        <v>244.33333333333331</v>
      </c>
      <c r="F57" s="269">
        <v>241.21666666666667</v>
      </c>
      <c r="G57" s="269">
        <v>237.88333333333333</v>
      </c>
      <c r="H57" s="269">
        <v>250.7833333333333</v>
      </c>
      <c r="I57" s="269">
        <v>254.11666666666662</v>
      </c>
      <c r="J57" s="269">
        <v>257.23333333333329</v>
      </c>
      <c r="K57" s="268">
        <v>251</v>
      </c>
      <c r="L57" s="268">
        <v>244.55</v>
      </c>
      <c r="M57" s="268">
        <v>76.391900000000007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772.7</v>
      </c>
      <c r="D58" s="269">
        <v>779.06666666666661</v>
      </c>
      <c r="E58" s="269">
        <v>763.13333333333321</v>
      </c>
      <c r="F58" s="269">
        <v>753.56666666666661</v>
      </c>
      <c r="G58" s="269">
        <v>737.63333333333321</v>
      </c>
      <c r="H58" s="269">
        <v>788.63333333333321</v>
      </c>
      <c r="I58" s="269">
        <v>804.56666666666661</v>
      </c>
      <c r="J58" s="269">
        <v>814.13333333333321</v>
      </c>
      <c r="K58" s="268">
        <v>795</v>
      </c>
      <c r="L58" s="268">
        <v>769.5</v>
      </c>
      <c r="M58" s="268">
        <v>13.636480000000001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1070.4000000000001</v>
      </c>
      <c r="D59" s="269">
        <v>1078.8333333333333</v>
      </c>
      <c r="E59" s="269">
        <v>1055.8166666666666</v>
      </c>
      <c r="F59" s="269">
        <v>1041.2333333333333</v>
      </c>
      <c r="G59" s="269">
        <v>1018.2166666666667</v>
      </c>
      <c r="H59" s="269">
        <v>1093.4166666666665</v>
      </c>
      <c r="I59" s="269">
        <v>1116.4333333333334</v>
      </c>
      <c r="J59" s="269">
        <v>1131.0166666666664</v>
      </c>
      <c r="K59" s="268">
        <v>1101.8499999999999</v>
      </c>
      <c r="L59" s="268">
        <v>1064.25</v>
      </c>
      <c r="M59" s="268">
        <v>22.838170000000002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1878.35</v>
      </c>
      <c r="D60" s="269">
        <v>1904.1166666666668</v>
      </c>
      <c r="E60" s="269">
        <v>1849.2333333333336</v>
      </c>
      <c r="F60" s="269">
        <v>1820.1166666666668</v>
      </c>
      <c r="G60" s="269">
        <v>1765.2333333333336</v>
      </c>
      <c r="H60" s="269">
        <v>1933.2333333333336</v>
      </c>
      <c r="I60" s="269">
        <v>1988.1166666666668</v>
      </c>
      <c r="J60" s="269">
        <v>2017.2333333333336</v>
      </c>
      <c r="K60" s="268">
        <v>1959</v>
      </c>
      <c r="L60" s="268">
        <v>1875</v>
      </c>
      <c r="M60" s="268">
        <v>1.06315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231.55</v>
      </c>
      <c r="D61" s="269">
        <v>230.46666666666667</v>
      </c>
      <c r="E61" s="269">
        <v>228.23333333333335</v>
      </c>
      <c r="F61" s="269">
        <v>224.91666666666669</v>
      </c>
      <c r="G61" s="269">
        <v>222.68333333333337</v>
      </c>
      <c r="H61" s="269">
        <v>233.78333333333333</v>
      </c>
      <c r="I61" s="269">
        <v>236.01666666666662</v>
      </c>
      <c r="J61" s="269">
        <v>239.33333333333331</v>
      </c>
      <c r="K61" s="268">
        <v>232.7</v>
      </c>
      <c r="L61" s="268">
        <v>227.15</v>
      </c>
      <c r="M61" s="268">
        <v>56.735230000000001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3324.9</v>
      </c>
      <c r="D62" s="269">
        <v>3331.0833333333335</v>
      </c>
      <c r="E62" s="269">
        <v>3293.8166666666671</v>
      </c>
      <c r="F62" s="269">
        <v>3262.7333333333336</v>
      </c>
      <c r="G62" s="269">
        <v>3225.4666666666672</v>
      </c>
      <c r="H62" s="269">
        <v>3362.166666666667</v>
      </c>
      <c r="I62" s="269">
        <v>3399.4333333333334</v>
      </c>
      <c r="J62" s="269">
        <v>3430.5166666666669</v>
      </c>
      <c r="K62" s="268">
        <v>3368.35</v>
      </c>
      <c r="L62" s="268">
        <v>3300</v>
      </c>
      <c r="M62" s="268">
        <v>2.0474399999999999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1600.25</v>
      </c>
      <c r="D63" s="269">
        <v>1600.55</v>
      </c>
      <c r="E63" s="269">
        <v>1576.6999999999998</v>
      </c>
      <c r="F63" s="269">
        <v>1553.1499999999999</v>
      </c>
      <c r="G63" s="269">
        <v>1529.2999999999997</v>
      </c>
      <c r="H63" s="269">
        <v>1624.1</v>
      </c>
      <c r="I63" s="269">
        <v>1647.9499999999998</v>
      </c>
      <c r="J63" s="269">
        <v>1671.5</v>
      </c>
      <c r="K63" s="268">
        <v>1624.4</v>
      </c>
      <c r="L63" s="268">
        <v>1577</v>
      </c>
      <c r="M63" s="268">
        <v>2.6008800000000001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742.1</v>
      </c>
      <c r="D64" s="269">
        <v>742.35</v>
      </c>
      <c r="E64" s="269">
        <v>733.7</v>
      </c>
      <c r="F64" s="269">
        <v>725.30000000000007</v>
      </c>
      <c r="G64" s="269">
        <v>716.65000000000009</v>
      </c>
      <c r="H64" s="269">
        <v>750.75</v>
      </c>
      <c r="I64" s="269">
        <v>759.39999999999986</v>
      </c>
      <c r="J64" s="269">
        <v>767.8</v>
      </c>
      <c r="K64" s="268">
        <v>751</v>
      </c>
      <c r="L64" s="268">
        <v>733.95</v>
      </c>
      <c r="M64" s="268">
        <v>8.8085500000000003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1029.7</v>
      </c>
      <c r="D65" s="269">
        <v>1024.2333333333333</v>
      </c>
      <c r="E65" s="269">
        <v>1013.6166666666668</v>
      </c>
      <c r="F65" s="269">
        <v>997.53333333333342</v>
      </c>
      <c r="G65" s="269">
        <v>986.91666666666686</v>
      </c>
      <c r="H65" s="269">
        <v>1040.3166666666666</v>
      </c>
      <c r="I65" s="269">
        <v>1050.9333333333329</v>
      </c>
      <c r="J65" s="269">
        <v>1067.0166666666667</v>
      </c>
      <c r="K65" s="268">
        <v>1034.8499999999999</v>
      </c>
      <c r="L65" s="268">
        <v>1008.15</v>
      </c>
      <c r="M65" s="268">
        <v>2.9804900000000001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413.9</v>
      </c>
      <c r="D66" s="269">
        <v>416.23333333333335</v>
      </c>
      <c r="E66" s="269">
        <v>407.86666666666667</v>
      </c>
      <c r="F66" s="269">
        <v>401.83333333333331</v>
      </c>
      <c r="G66" s="269">
        <v>393.46666666666664</v>
      </c>
      <c r="H66" s="269">
        <v>422.26666666666671</v>
      </c>
      <c r="I66" s="269">
        <v>430.63333333333338</v>
      </c>
      <c r="J66" s="269">
        <v>436.66666666666674</v>
      </c>
      <c r="K66" s="268">
        <v>424.6</v>
      </c>
      <c r="L66" s="268">
        <v>410.2</v>
      </c>
      <c r="M66" s="268">
        <v>23.215409999999999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1253.5</v>
      </c>
      <c r="D67" s="269">
        <v>1256.3166666666666</v>
      </c>
      <c r="E67" s="269">
        <v>1229.1833333333332</v>
      </c>
      <c r="F67" s="269">
        <v>1204.8666666666666</v>
      </c>
      <c r="G67" s="269">
        <v>1177.7333333333331</v>
      </c>
      <c r="H67" s="269">
        <v>1280.6333333333332</v>
      </c>
      <c r="I67" s="269">
        <v>1307.7666666666664</v>
      </c>
      <c r="J67" s="269">
        <v>1332.0833333333333</v>
      </c>
      <c r="K67" s="268">
        <v>1283.45</v>
      </c>
      <c r="L67" s="268">
        <v>1232</v>
      </c>
      <c r="M67" s="268">
        <v>16.891770000000001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379.75</v>
      </c>
      <c r="D68" s="269">
        <v>383.59999999999997</v>
      </c>
      <c r="E68" s="269">
        <v>374.44999999999993</v>
      </c>
      <c r="F68" s="269">
        <v>369.15</v>
      </c>
      <c r="G68" s="269">
        <v>359.99999999999994</v>
      </c>
      <c r="H68" s="269">
        <v>388.89999999999992</v>
      </c>
      <c r="I68" s="269">
        <v>398.0499999999999</v>
      </c>
      <c r="J68" s="269">
        <v>403.34999999999991</v>
      </c>
      <c r="K68" s="268">
        <v>392.75</v>
      </c>
      <c r="L68" s="268">
        <v>378.3</v>
      </c>
      <c r="M68" s="268">
        <v>40.353149999999999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561.5</v>
      </c>
      <c r="D69" s="269">
        <v>561.63333333333333</v>
      </c>
      <c r="E69" s="269">
        <v>554.56666666666661</v>
      </c>
      <c r="F69" s="269">
        <v>547.63333333333333</v>
      </c>
      <c r="G69" s="269">
        <v>540.56666666666661</v>
      </c>
      <c r="H69" s="269">
        <v>568.56666666666661</v>
      </c>
      <c r="I69" s="269">
        <v>575.63333333333344</v>
      </c>
      <c r="J69" s="269">
        <v>582.56666666666661</v>
      </c>
      <c r="K69" s="268">
        <v>568.70000000000005</v>
      </c>
      <c r="L69" s="268">
        <v>554.70000000000005</v>
      </c>
      <c r="M69" s="268">
        <v>16.60482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1679.05</v>
      </c>
      <c r="D70" s="269">
        <v>1691.7666666666667</v>
      </c>
      <c r="E70" s="269">
        <v>1658.5333333333333</v>
      </c>
      <c r="F70" s="269">
        <v>1638.0166666666667</v>
      </c>
      <c r="G70" s="269">
        <v>1604.7833333333333</v>
      </c>
      <c r="H70" s="269">
        <v>1712.2833333333333</v>
      </c>
      <c r="I70" s="269">
        <v>1745.5166666666664</v>
      </c>
      <c r="J70" s="269">
        <v>1766.0333333333333</v>
      </c>
      <c r="K70" s="268">
        <v>1725</v>
      </c>
      <c r="L70" s="268">
        <v>1671.25</v>
      </c>
      <c r="M70" s="268">
        <v>3.2330299999999998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2141</v>
      </c>
      <c r="D71" s="269">
        <v>2151.9833333333331</v>
      </c>
      <c r="E71" s="269">
        <v>2117.0166666666664</v>
      </c>
      <c r="F71" s="269">
        <v>2093.0333333333333</v>
      </c>
      <c r="G71" s="269">
        <v>2058.0666666666666</v>
      </c>
      <c r="H71" s="269">
        <v>2175.9666666666662</v>
      </c>
      <c r="I71" s="269">
        <v>2210.9333333333325</v>
      </c>
      <c r="J71" s="269">
        <v>2234.9166666666661</v>
      </c>
      <c r="K71" s="268">
        <v>2186.9499999999998</v>
      </c>
      <c r="L71" s="268">
        <v>2128</v>
      </c>
      <c r="M71" s="268">
        <v>9.1626600000000007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3573.7</v>
      </c>
      <c r="D72" s="269">
        <v>3595.2333333333336</v>
      </c>
      <c r="E72" s="269">
        <v>3546.4666666666672</v>
      </c>
      <c r="F72" s="269">
        <v>3519.2333333333336</v>
      </c>
      <c r="G72" s="269">
        <v>3470.4666666666672</v>
      </c>
      <c r="H72" s="269">
        <v>3622.4666666666672</v>
      </c>
      <c r="I72" s="269">
        <v>3671.2333333333336</v>
      </c>
      <c r="J72" s="269">
        <v>3698.4666666666672</v>
      </c>
      <c r="K72" s="268">
        <v>3644</v>
      </c>
      <c r="L72" s="268">
        <v>3568</v>
      </c>
      <c r="M72" s="268">
        <v>3.70336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4492.45</v>
      </c>
      <c r="D73" s="269">
        <v>4511.4666666666662</v>
      </c>
      <c r="E73" s="269">
        <v>4432.9833333333327</v>
      </c>
      <c r="F73" s="269">
        <v>4373.5166666666664</v>
      </c>
      <c r="G73" s="269">
        <v>4295.0333333333328</v>
      </c>
      <c r="H73" s="269">
        <v>4570.9333333333325</v>
      </c>
      <c r="I73" s="269">
        <v>4649.4166666666661</v>
      </c>
      <c r="J73" s="269">
        <v>4708.8833333333323</v>
      </c>
      <c r="K73" s="268">
        <v>4589.95</v>
      </c>
      <c r="L73" s="268">
        <v>4452</v>
      </c>
      <c r="M73" s="268">
        <v>2.54135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2388.1</v>
      </c>
      <c r="D74" s="269">
        <v>2372.9833333333331</v>
      </c>
      <c r="E74" s="269">
        <v>2346.1166666666663</v>
      </c>
      <c r="F74" s="269">
        <v>2304.1333333333332</v>
      </c>
      <c r="G74" s="269">
        <v>2277.2666666666664</v>
      </c>
      <c r="H74" s="269">
        <v>2414.9666666666662</v>
      </c>
      <c r="I74" s="269">
        <v>2441.833333333333</v>
      </c>
      <c r="J74" s="269">
        <v>2483.8166666666662</v>
      </c>
      <c r="K74" s="268">
        <v>2399.85</v>
      </c>
      <c r="L74" s="268">
        <v>2331</v>
      </c>
      <c r="M74" s="268">
        <v>2.6844999999999999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4152.75</v>
      </c>
      <c r="D75" s="269">
        <v>4184.9000000000005</v>
      </c>
      <c r="E75" s="269">
        <v>4100.7000000000007</v>
      </c>
      <c r="F75" s="269">
        <v>4048.6500000000005</v>
      </c>
      <c r="G75" s="269">
        <v>3964.4500000000007</v>
      </c>
      <c r="H75" s="269">
        <v>4236.9500000000007</v>
      </c>
      <c r="I75" s="269">
        <v>4321.1499999999996</v>
      </c>
      <c r="J75" s="269">
        <v>4373.2000000000007</v>
      </c>
      <c r="K75" s="268">
        <v>4269.1000000000004</v>
      </c>
      <c r="L75" s="268">
        <v>4132.8500000000004</v>
      </c>
      <c r="M75" s="268">
        <v>3.78945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3682.05</v>
      </c>
      <c r="D76" s="269">
        <v>3713.5499999999997</v>
      </c>
      <c r="E76" s="269">
        <v>3639.8499999999995</v>
      </c>
      <c r="F76" s="269">
        <v>3597.6499999999996</v>
      </c>
      <c r="G76" s="269">
        <v>3523.9499999999994</v>
      </c>
      <c r="H76" s="269">
        <v>3755.7499999999995</v>
      </c>
      <c r="I76" s="269">
        <v>3829.4499999999994</v>
      </c>
      <c r="J76" s="269">
        <v>3871.6499999999996</v>
      </c>
      <c r="K76" s="268">
        <v>3787.25</v>
      </c>
      <c r="L76" s="268">
        <v>3671.35</v>
      </c>
      <c r="M76" s="268">
        <v>8.8309800000000003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504.9</v>
      </c>
      <c r="D77" s="269">
        <v>502.76666666666665</v>
      </c>
      <c r="E77" s="269">
        <v>497.5333333333333</v>
      </c>
      <c r="F77" s="269">
        <v>490.16666666666663</v>
      </c>
      <c r="G77" s="269">
        <v>484.93333333333328</v>
      </c>
      <c r="H77" s="269">
        <v>510.13333333333333</v>
      </c>
      <c r="I77" s="269">
        <v>515.36666666666667</v>
      </c>
      <c r="J77" s="269">
        <v>522.73333333333335</v>
      </c>
      <c r="K77" s="268">
        <v>508</v>
      </c>
      <c r="L77" s="268">
        <v>495.4</v>
      </c>
      <c r="M77" s="268">
        <v>2.1469800000000001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2083.75</v>
      </c>
      <c r="D78" s="269">
        <v>2091.7666666666669</v>
      </c>
      <c r="E78" s="269">
        <v>2062.5333333333338</v>
      </c>
      <c r="F78" s="269">
        <v>2041.3166666666671</v>
      </c>
      <c r="G78" s="269">
        <v>2012.0833333333339</v>
      </c>
      <c r="H78" s="269">
        <v>2112.9833333333336</v>
      </c>
      <c r="I78" s="269">
        <v>2142.2166666666662</v>
      </c>
      <c r="J78" s="269">
        <v>2163.4333333333334</v>
      </c>
      <c r="K78" s="268">
        <v>2121</v>
      </c>
      <c r="L78" s="268">
        <v>2070.5500000000002</v>
      </c>
      <c r="M78" s="268">
        <v>5.1116999999999999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162.80000000000001</v>
      </c>
      <c r="D79" s="269">
        <v>164.08333333333334</v>
      </c>
      <c r="E79" s="269">
        <v>160.7166666666667</v>
      </c>
      <c r="F79" s="269">
        <v>158.63333333333335</v>
      </c>
      <c r="G79" s="269">
        <v>155.26666666666671</v>
      </c>
      <c r="H79" s="269">
        <v>166.16666666666669</v>
      </c>
      <c r="I79" s="269">
        <v>169.5333333333333</v>
      </c>
      <c r="J79" s="269">
        <v>171.61666666666667</v>
      </c>
      <c r="K79" s="268">
        <v>167.45</v>
      </c>
      <c r="L79" s="268">
        <v>162</v>
      </c>
      <c r="M79" s="268">
        <v>29.179089999999999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1315.75</v>
      </c>
      <c r="D80" s="269">
        <v>1325.5833333333333</v>
      </c>
      <c r="E80" s="269">
        <v>1301.1666666666665</v>
      </c>
      <c r="F80" s="269">
        <v>1286.5833333333333</v>
      </c>
      <c r="G80" s="269">
        <v>1262.1666666666665</v>
      </c>
      <c r="H80" s="269">
        <v>1340.1666666666665</v>
      </c>
      <c r="I80" s="269">
        <v>1364.583333333333</v>
      </c>
      <c r="J80" s="269">
        <v>1379.1666666666665</v>
      </c>
      <c r="K80" s="268">
        <v>1350</v>
      </c>
      <c r="L80" s="268">
        <v>1311</v>
      </c>
      <c r="M80" s="268">
        <v>2.2162099999999998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122.75</v>
      </c>
      <c r="D81" s="269">
        <v>122.55</v>
      </c>
      <c r="E81" s="269">
        <v>121.19999999999999</v>
      </c>
      <c r="F81" s="269">
        <v>119.64999999999999</v>
      </c>
      <c r="G81" s="269">
        <v>118.29999999999998</v>
      </c>
      <c r="H81" s="269">
        <v>124.1</v>
      </c>
      <c r="I81" s="269">
        <v>125.44999999999999</v>
      </c>
      <c r="J81" s="269">
        <v>127</v>
      </c>
      <c r="K81" s="268">
        <v>123.9</v>
      </c>
      <c r="L81" s="268">
        <v>121</v>
      </c>
      <c r="M81" s="268">
        <v>82.043989999999994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311.35000000000002</v>
      </c>
      <c r="D82" s="269">
        <v>311.81666666666666</v>
      </c>
      <c r="E82" s="269">
        <v>306.7833333333333</v>
      </c>
      <c r="F82" s="269">
        <v>302.21666666666664</v>
      </c>
      <c r="G82" s="269">
        <v>297.18333333333328</v>
      </c>
      <c r="H82" s="269">
        <v>316.38333333333333</v>
      </c>
      <c r="I82" s="269">
        <v>321.41666666666674</v>
      </c>
      <c r="J82" s="269">
        <v>325.98333333333335</v>
      </c>
      <c r="K82" s="268">
        <v>316.85000000000002</v>
      </c>
      <c r="L82" s="268">
        <v>307.25</v>
      </c>
      <c r="M82" s="268">
        <v>22.211469999999998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89</v>
      </c>
      <c r="D83" s="269">
        <v>89.5</v>
      </c>
      <c r="E83" s="269">
        <v>88.05</v>
      </c>
      <c r="F83" s="269">
        <v>87.1</v>
      </c>
      <c r="G83" s="269">
        <v>85.649999999999991</v>
      </c>
      <c r="H83" s="269">
        <v>90.45</v>
      </c>
      <c r="I83" s="269">
        <v>91.899999999999991</v>
      </c>
      <c r="J83" s="269">
        <v>92.850000000000009</v>
      </c>
      <c r="K83" s="268">
        <v>90.95</v>
      </c>
      <c r="L83" s="268">
        <v>88.55</v>
      </c>
      <c r="M83" s="268">
        <v>137.40141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2166.0500000000002</v>
      </c>
      <c r="D84" s="269">
        <v>2174.6833333333334</v>
      </c>
      <c r="E84" s="269">
        <v>2119.3666666666668</v>
      </c>
      <c r="F84" s="269">
        <v>2072.6833333333334</v>
      </c>
      <c r="G84" s="269">
        <v>2017.3666666666668</v>
      </c>
      <c r="H84" s="269">
        <v>2221.3666666666668</v>
      </c>
      <c r="I84" s="269">
        <v>2276.6833333333334</v>
      </c>
      <c r="J84" s="269">
        <v>2323.3666666666668</v>
      </c>
      <c r="K84" s="268">
        <v>2230</v>
      </c>
      <c r="L84" s="268">
        <v>2128</v>
      </c>
      <c r="M84" s="268">
        <v>12.630879999999999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382.75</v>
      </c>
      <c r="D85" s="269">
        <v>382.91666666666669</v>
      </c>
      <c r="E85" s="269">
        <v>377.83333333333337</v>
      </c>
      <c r="F85" s="269">
        <v>372.91666666666669</v>
      </c>
      <c r="G85" s="269">
        <v>367.83333333333337</v>
      </c>
      <c r="H85" s="269">
        <v>387.83333333333337</v>
      </c>
      <c r="I85" s="269">
        <v>392.91666666666674</v>
      </c>
      <c r="J85" s="269">
        <v>397.83333333333337</v>
      </c>
      <c r="K85" s="268">
        <v>388</v>
      </c>
      <c r="L85" s="268">
        <v>378</v>
      </c>
      <c r="M85" s="268">
        <v>8.625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926.75</v>
      </c>
      <c r="D86" s="269">
        <v>921.58333333333337</v>
      </c>
      <c r="E86" s="269">
        <v>913.16666666666674</v>
      </c>
      <c r="F86" s="269">
        <v>899.58333333333337</v>
      </c>
      <c r="G86" s="269">
        <v>891.16666666666674</v>
      </c>
      <c r="H86" s="269">
        <v>935.16666666666674</v>
      </c>
      <c r="I86" s="269">
        <v>943.58333333333348</v>
      </c>
      <c r="J86" s="269">
        <v>957.16666666666674</v>
      </c>
      <c r="K86" s="268">
        <v>930</v>
      </c>
      <c r="L86" s="268">
        <v>908</v>
      </c>
      <c r="M86" s="268">
        <v>15.871790000000001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1282.2</v>
      </c>
      <c r="D87" s="269">
        <v>1291.0833333333335</v>
      </c>
      <c r="E87" s="269">
        <v>1263.5166666666669</v>
      </c>
      <c r="F87" s="269">
        <v>1244.8333333333335</v>
      </c>
      <c r="G87" s="269">
        <v>1217.2666666666669</v>
      </c>
      <c r="H87" s="269">
        <v>1309.7666666666669</v>
      </c>
      <c r="I87" s="269">
        <v>1337.3333333333335</v>
      </c>
      <c r="J87" s="269">
        <v>1356.0166666666669</v>
      </c>
      <c r="K87" s="268">
        <v>1318.65</v>
      </c>
      <c r="L87" s="268">
        <v>1272.4000000000001</v>
      </c>
      <c r="M87" s="268">
        <v>6.8894900000000003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1719.85</v>
      </c>
      <c r="D88" s="269">
        <v>1726.3833333333332</v>
      </c>
      <c r="E88" s="269">
        <v>1703.4666666666665</v>
      </c>
      <c r="F88" s="269">
        <v>1687.0833333333333</v>
      </c>
      <c r="G88" s="269">
        <v>1664.1666666666665</v>
      </c>
      <c r="H88" s="269">
        <v>1742.7666666666664</v>
      </c>
      <c r="I88" s="269">
        <v>1765.6833333333334</v>
      </c>
      <c r="J88" s="269">
        <v>1782.0666666666664</v>
      </c>
      <c r="K88" s="268">
        <v>1749.3</v>
      </c>
      <c r="L88" s="268">
        <v>1710</v>
      </c>
      <c r="M88" s="268">
        <v>11.27505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507.15</v>
      </c>
      <c r="D89" s="269">
        <v>506.48333333333335</v>
      </c>
      <c r="E89" s="269">
        <v>500.36666666666667</v>
      </c>
      <c r="F89" s="269">
        <v>493.58333333333331</v>
      </c>
      <c r="G89" s="269">
        <v>487.46666666666664</v>
      </c>
      <c r="H89" s="269">
        <v>513.26666666666665</v>
      </c>
      <c r="I89" s="269">
        <v>519.38333333333344</v>
      </c>
      <c r="J89" s="269">
        <v>526.16666666666674</v>
      </c>
      <c r="K89" s="268">
        <v>512.6</v>
      </c>
      <c r="L89" s="268">
        <v>499.7</v>
      </c>
      <c r="M89" s="268">
        <v>13.024279999999999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241.65</v>
      </c>
      <c r="D90" s="269">
        <v>244.86666666666667</v>
      </c>
      <c r="E90" s="269">
        <v>237.38333333333335</v>
      </c>
      <c r="F90" s="269">
        <v>233.11666666666667</v>
      </c>
      <c r="G90" s="269">
        <v>225.63333333333335</v>
      </c>
      <c r="H90" s="269">
        <v>249.13333333333335</v>
      </c>
      <c r="I90" s="269">
        <v>256.61666666666667</v>
      </c>
      <c r="J90" s="269">
        <v>260.88333333333333</v>
      </c>
      <c r="K90" s="268">
        <v>252.35</v>
      </c>
      <c r="L90" s="268">
        <v>240.6</v>
      </c>
      <c r="M90" s="268">
        <v>9.0394900000000007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900.95</v>
      </c>
      <c r="D91" s="269">
        <v>904.51666666666677</v>
      </c>
      <c r="E91" s="269">
        <v>895.28333333333353</v>
      </c>
      <c r="F91" s="269">
        <v>889.61666666666679</v>
      </c>
      <c r="G91" s="269">
        <v>880.38333333333355</v>
      </c>
      <c r="H91" s="269">
        <v>910.18333333333351</v>
      </c>
      <c r="I91" s="269">
        <v>919.41666666666686</v>
      </c>
      <c r="J91" s="269">
        <v>925.08333333333348</v>
      </c>
      <c r="K91" s="268">
        <v>913.75</v>
      </c>
      <c r="L91" s="268">
        <v>898.85</v>
      </c>
      <c r="M91" s="268">
        <v>18.196490000000001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1939.85</v>
      </c>
      <c r="D92" s="269">
        <v>1940.7833333333335</v>
      </c>
      <c r="E92" s="269">
        <v>1926.116666666667</v>
      </c>
      <c r="F92" s="269">
        <v>1912.3833333333334</v>
      </c>
      <c r="G92" s="269">
        <v>1897.7166666666669</v>
      </c>
      <c r="H92" s="269">
        <v>1954.5166666666671</v>
      </c>
      <c r="I92" s="269">
        <v>1969.1833333333336</v>
      </c>
      <c r="J92" s="269">
        <v>1982.9166666666672</v>
      </c>
      <c r="K92" s="268">
        <v>1955.45</v>
      </c>
      <c r="L92" s="268">
        <v>1927.05</v>
      </c>
      <c r="M92" s="268">
        <v>1.9756100000000001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1518.35</v>
      </c>
      <c r="D93" s="269">
        <v>1514.95</v>
      </c>
      <c r="E93" s="269">
        <v>1508.4</v>
      </c>
      <c r="F93" s="269">
        <v>1498.45</v>
      </c>
      <c r="G93" s="269">
        <v>1491.9</v>
      </c>
      <c r="H93" s="269">
        <v>1524.9</v>
      </c>
      <c r="I93" s="269">
        <v>1531.4499999999998</v>
      </c>
      <c r="J93" s="269">
        <v>1541.4</v>
      </c>
      <c r="K93" s="268">
        <v>1521.5</v>
      </c>
      <c r="L93" s="268">
        <v>1505</v>
      </c>
      <c r="M93" s="268">
        <v>45.361519999999999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551.4</v>
      </c>
      <c r="D94" s="269">
        <v>554.23333333333323</v>
      </c>
      <c r="E94" s="269">
        <v>546.66666666666652</v>
      </c>
      <c r="F94" s="269">
        <v>541.93333333333328</v>
      </c>
      <c r="G94" s="269">
        <v>534.36666666666656</v>
      </c>
      <c r="H94" s="269">
        <v>558.96666666666647</v>
      </c>
      <c r="I94" s="269">
        <v>566.5333333333333</v>
      </c>
      <c r="J94" s="269">
        <v>571.26666666666642</v>
      </c>
      <c r="K94" s="268">
        <v>561.79999999999995</v>
      </c>
      <c r="L94" s="268">
        <v>549.5</v>
      </c>
      <c r="M94" s="268">
        <v>20.75187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1314.3</v>
      </c>
      <c r="D95" s="269">
        <v>1324.1333333333332</v>
      </c>
      <c r="E95" s="269">
        <v>1301.4666666666665</v>
      </c>
      <c r="F95" s="269">
        <v>1288.6333333333332</v>
      </c>
      <c r="G95" s="269">
        <v>1265.9666666666665</v>
      </c>
      <c r="H95" s="269">
        <v>1336.9666666666665</v>
      </c>
      <c r="I95" s="269">
        <v>1359.6333333333334</v>
      </c>
      <c r="J95" s="269">
        <v>1372.4666666666665</v>
      </c>
      <c r="K95" s="268">
        <v>1346.8</v>
      </c>
      <c r="L95" s="268">
        <v>1311.3</v>
      </c>
      <c r="M95" s="268">
        <v>3.83657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2776.65</v>
      </c>
      <c r="D96" s="269">
        <v>2784.0666666666671</v>
      </c>
      <c r="E96" s="269">
        <v>2760.1833333333343</v>
      </c>
      <c r="F96" s="269">
        <v>2743.7166666666672</v>
      </c>
      <c r="G96" s="269">
        <v>2719.8333333333344</v>
      </c>
      <c r="H96" s="269">
        <v>2800.5333333333342</v>
      </c>
      <c r="I96" s="269">
        <v>2824.4166666666665</v>
      </c>
      <c r="J96" s="269">
        <v>2840.8833333333341</v>
      </c>
      <c r="K96" s="268">
        <v>2807.95</v>
      </c>
      <c r="L96" s="268">
        <v>2767.6</v>
      </c>
      <c r="M96" s="268">
        <v>4.47919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411.35</v>
      </c>
      <c r="D97" s="269">
        <v>415.34999999999997</v>
      </c>
      <c r="E97" s="269">
        <v>406.79999999999995</v>
      </c>
      <c r="F97" s="269">
        <v>402.25</v>
      </c>
      <c r="G97" s="269">
        <v>393.7</v>
      </c>
      <c r="H97" s="269">
        <v>419.89999999999992</v>
      </c>
      <c r="I97" s="269">
        <v>428.45</v>
      </c>
      <c r="J97" s="269">
        <v>432.99999999999989</v>
      </c>
      <c r="K97" s="268">
        <v>423.9</v>
      </c>
      <c r="L97" s="268">
        <v>410.8</v>
      </c>
      <c r="M97" s="268">
        <v>68.593199999999996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2454.65</v>
      </c>
      <c r="D98" s="269">
        <v>2448.2166666666667</v>
      </c>
      <c r="E98" s="269">
        <v>2415.4333333333334</v>
      </c>
      <c r="F98" s="269">
        <v>2376.2166666666667</v>
      </c>
      <c r="G98" s="269">
        <v>2343.4333333333334</v>
      </c>
      <c r="H98" s="269">
        <v>2487.4333333333334</v>
      </c>
      <c r="I98" s="269">
        <v>2520.2166666666672</v>
      </c>
      <c r="J98" s="269">
        <v>2559.4333333333334</v>
      </c>
      <c r="K98" s="268">
        <v>2481</v>
      </c>
      <c r="L98" s="268">
        <v>2409</v>
      </c>
      <c r="M98" s="268">
        <v>12.66724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232.2</v>
      </c>
      <c r="D99" s="269">
        <v>233.6</v>
      </c>
      <c r="E99" s="269">
        <v>229.79999999999998</v>
      </c>
      <c r="F99" s="269">
        <v>227.39999999999998</v>
      </c>
      <c r="G99" s="269">
        <v>223.59999999999997</v>
      </c>
      <c r="H99" s="269">
        <v>236</v>
      </c>
      <c r="I99" s="269">
        <v>239.8</v>
      </c>
      <c r="J99" s="269">
        <v>242.20000000000002</v>
      </c>
      <c r="K99" s="268">
        <v>237.4</v>
      </c>
      <c r="L99" s="268">
        <v>231.2</v>
      </c>
      <c r="M99" s="268">
        <v>27.35192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2623.6</v>
      </c>
      <c r="D100" s="269">
        <v>2616.7833333333333</v>
      </c>
      <c r="E100" s="269">
        <v>2586.8166666666666</v>
      </c>
      <c r="F100" s="269">
        <v>2550.0333333333333</v>
      </c>
      <c r="G100" s="269">
        <v>2520.0666666666666</v>
      </c>
      <c r="H100" s="269">
        <v>2653.5666666666666</v>
      </c>
      <c r="I100" s="269">
        <v>2683.5333333333328</v>
      </c>
      <c r="J100" s="269">
        <v>2720.3166666666666</v>
      </c>
      <c r="K100" s="268">
        <v>2646.75</v>
      </c>
      <c r="L100" s="268">
        <v>2580</v>
      </c>
      <c r="M100" s="268">
        <v>19.600490000000001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281.14999999999998</v>
      </c>
      <c r="D101" s="269">
        <v>280.21666666666664</v>
      </c>
      <c r="E101" s="269">
        <v>278.5333333333333</v>
      </c>
      <c r="F101" s="269">
        <v>275.91666666666669</v>
      </c>
      <c r="G101" s="269">
        <v>274.23333333333335</v>
      </c>
      <c r="H101" s="269">
        <v>282.83333333333326</v>
      </c>
      <c r="I101" s="269">
        <v>284.51666666666654</v>
      </c>
      <c r="J101" s="269">
        <v>287.13333333333321</v>
      </c>
      <c r="K101" s="268">
        <v>281.89999999999998</v>
      </c>
      <c r="L101" s="268">
        <v>277.60000000000002</v>
      </c>
      <c r="M101" s="268">
        <v>2.7193100000000001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41316.15</v>
      </c>
      <c r="D102" s="269">
        <v>41422.033333333333</v>
      </c>
      <c r="E102" s="269">
        <v>40494.116666666669</v>
      </c>
      <c r="F102" s="269">
        <v>39672.083333333336</v>
      </c>
      <c r="G102" s="269">
        <v>38744.166666666672</v>
      </c>
      <c r="H102" s="269">
        <v>42244.066666666666</v>
      </c>
      <c r="I102" s="269">
        <v>43171.983333333337</v>
      </c>
      <c r="J102" s="269">
        <v>43994.016666666663</v>
      </c>
      <c r="K102" s="268">
        <v>42349.95</v>
      </c>
      <c r="L102" s="268">
        <v>40600</v>
      </c>
      <c r="M102" s="268">
        <v>3.848E-2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2459.85</v>
      </c>
      <c r="D103" s="269">
        <v>2462.0833333333335</v>
      </c>
      <c r="E103" s="269">
        <v>2437.7666666666669</v>
      </c>
      <c r="F103" s="269">
        <v>2415.6833333333334</v>
      </c>
      <c r="G103" s="269">
        <v>2391.3666666666668</v>
      </c>
      <c r="H103" s="269">
        <v>2484.166666666667</v>
      </c>
      <c r="I103" s="269">
        <v>2508.4833333333336</v>
      </c>
      <c r="J103" s="269">
        <v>2530.5666666666671</v>
      </c>
      <c r="K103" s="268">
        <v>2486.4</v>
      </c>
      <c r="L103" s="268">
        <v>2440</v>
      </c>
      <c r="M103" s="268">
        <v>18.648119999999999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915.25</v>
      </c>
      <c r="D104" s="269">
        <v>912.63333333333333</v>
      </c>
      <c r="E104" s="269">
        <v>908.26666666666665</v>
      </c>
      <c r="F104" s="269">
        <v>901.2833333333333</v>
      </c>
      <c r="G104" s="269">
        <v>896.91666666666663</v>
      </c>
      <c r="H104" s="269">
        <v>919.61666666666667</v>
      </c>
      <c r="I104" s="269">
        <v>923.98333333333323</v>
      </c>
      <c r="J104" s="269">
        <v>930.9666666666667</v>
      </c>
      <c r="K104" s="268">
        <v>917</v>
      </c>
      <c r="L104" s="268">
        <v>905.65</v>
      </c>
      <c r="M104" s="268">
        <v>89.176400000000001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1200.1500000000001</v>
      </c>
      <c r="D105" s="269">
        <v>1205.6333333333334</v>
      </c>
      <c r="E105" s="269">
        <v>1190.0166666666669</v>
      </c>
      <c r="F105" s="269">
        <v>1179.8833333333334</v>
      </c>
      <c r="G105" s="269">
        <v>1164.2666666666669</v>
      </c>
      <c r="H105" s="269">
        <v>1215.7666666666669</v>
      </c>
      <c r="I105" s="269">
        <v>1231.3833333333332</v>
      </c>
      <c r="J105" s="269">
        <v>1241.5166666666669</v>
      </c>
      <c r="K105" s="268">
        <v>1221.25</v>
      </c>
      <c r="L105" s="268">
        <v>1195.5</v>
      </c>
      <c r="M105" s="268">
        <v>4.7787199999999999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558.6</v>
      </c>
      <c r="D106" s="269">
        <v>561.19999999999993</v>
      </c>
      <c r="E106" s="269">
        <v>553.89999999999986</v>
      </c>
      <c r="F106" s="269">
        <v>549.19999999999993</v>
      </c>
      <c r="G106" s="269">
        <v>541.89999999999986</v>
      </c>
      <c r="H106" s="269">
        <v>565.89999999999986</v>
      </c>
      <c r="I106" s="269">
        <v>573.19999999999982</v>
      </c>
      <c r="J106" s="269">
        <v>577.89999999999986</v>
      </c>
      <c r="K106" s="268">
        <v>568.5</v>
      </c>
      <c r="L106" s="268">
        <v>556.5</v>
      </c>
      <c r="M106" s="268">
        <v>5.26464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538.95000000000005</v>
      </c>
      <c r="D107" s="269">
        <v>541.9</v>
      </c>
      <c r="E107" s="269">
        <v>529.29999999999995</v>
      </c>
      <c r="F107" s="269">
        <v>519.65</v>
      </c>
      <c r="G107" s="269">
        <v>507.04999999999995</v>
      </c>
      <c r="H107" s="269">
        <v>551.54999999999995</v>
      </c>
      <c r="I107" s="269">
        <v>564.15000000000009</v>
      </c>
      <c r="J107" s="269">
        <v>573.79999999999995</v>
      </c>
      <c r="K107" s="268">
        <v>554.5</v>
      </c>
      <c r="L107" s="268">
        <v>532.25</v>
      </c>
      <c r="M107" s="268">
        <v>2.0291700000000001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44.15</v>
      </c>
      <c r="D108" s="269">
        <v>44.516666666666673</v>
      </c>
      <c r="E108" s="269">
        <v>43.533333333333346</v>
      </c>
      <c r="F108" s="269">
        <v>42.916666666666671</v>
      </c>
      <c r="G108" s="269">
        <v>41.933333333333344</v>
      </c>
      <c r="H108" s="269">
        <v>45.133333333333347</v>
      </c>
      <c r="I108" s="269">
        <v>46.116666666666681</v>
      </c>
      <c r="J108" s="269">
        <v>46.733333333333348</v>
      </c>
      <c r="K108" s="268">
        <v>45.5</v>
      </c>
      <c r="L108" s="268">
        <v>43.9</v>
      </c>
      <c r="M108" s="268">
        <v>59.459400000000002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50.75</v>
      </c>
      <c r="D109" s="269">
        <v>50.699999999999996</v>
      </c>
      <c r="E109" s="269">
        <v>49.849999999999994</v>
      </c>
      <c r="F109" s="269">
        <v>48.949999999999996</v>
      </c>
      <c r="G109" s="269">
        <v>48.099999999999994</v>
      </c>
      <c r="H109" s="269">
        <v>51.599999999999994</v>
      </c>
      <c r="I109" s="269">
        <v>52.45</v>
      </c>
      <c r="J109" s="269">
        <v>53.349999999999994</v>
      </c>
      <c r="K109" s="268">
        <v>51.55</v>
      </c>
      <c r="L109" s="268">
        <v>49.8</v>
      </c>
      <c r="M109" s="268">
        <v>325.81017000000003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340.95</v>
      </c>
      <c r="D110" s="269">
        <v>340.55</v>
      </c>
      <c r="E110" s="269">
        <v>335.90000000000003</v>
      </c>
      <c r="F110" s="269">
        <v>330.85</v>
      </c>
      <c r="G110" s="269">
        <v>326.20000000000005</v>
      </c>
      <c r="H110" s="269">
        <v>345.6</v>
      </c>
      <c r="I110" s="269">
        <v>350.25</v>
      </c>
      <c r="J110" s="269">
        <v>355.3</v>
      </c>
      <c r="K110" s="268">
        <v>345.2</v>
      </c>
      <c r="L110" s="268">
        <v>335.5</v>
      </c>
      <c r="M110" s="268">
        <v>209.92080000000001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4402.75</v>
      </c>
      <c r="D111" s="269">
        <v>4429.7833333333338</v>
      </c>
      <c r="E111" s="269">
        <v>4363.1166666666677</v>
      </c>
      <c r="F111" s="269">
        <v>4323.4833333333336</v>
      </c>
      <c r="G111" s="269">
        <v>4256.8166666666675</v>
      </c>
      <c r="H111" s="269">
        <v>4469.4166666666679</v>
      </c>
      <c r="I111" s="269">
        <v>4536.0833333333339</v>
      </c>
      <c r="J111" s="269">
        <v>4575.7166666666681</v>
      </c>
      <c r="K111" s="268">
        <v>4496.45</v>
      </c>
      <c r="L111" s="268">
        <v>4390.1499999999996</v>
      </c>
      <c r="M111" s="268">
        <v>0.69367000000000001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201.65</v>
      </c>
      <c r="D112" s="269">
        <v>202</v>
      </c>
      <c r="E112" s="269">
        <v>198.15</v>
      </c>
      <c r="F112" s="269">
        <v>194.65</v>
      </c>
      <c r="G112" s="269">
        <v>190.8</v>
      </c>
      <c r="H112" s="269">
        <v>205.5</v>
      </c>
      <c r="I112" s="269">
        <v>209.35000000000002</v>
      </c>
      <c r="J112" s="269">
        <v>212.85</v>
      </c>
      <c r="K112" s="268">
        <v>205.85</v>
      </c>
      <c r="L112" s="268">
        <v>198.5</v>
      </c>
      <c r="M112" s="268">
        <v>8.5320999999999998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151.1</v>
      </c>
      <c r="D113" s="269">
        <v>151.88333333333333</v>
      </c>
      <c r="E113" s="269">
        <v>149.21666666666664</v>
      </c>
      <c r="F113" s="269">
        <v>147.33333333333331</v>
      </c>
      <c r="G113" s="269">
        <v>144.66666666666663</v>
      </c>
      <c r="H113" s="269">
        <v>153.76666666666665</v>
      </c>
      <c r="I113" s="269">
        <v>156.43333333333334</v>
      </c>
      <c r="J113" s="269">
        <v>158.31666666666666</v>
      </c>
      <c r="K113" s="268">
        <v>154.55000000000001</v>
      </c>
      <c r="L113" s="268">
        <v>150</v>
      </c>
      <c r="M113" s="268">
        <v>72.889880000000005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325.85000000000002</v>
      </c>
      <c r="D114" s="269">
        <v>325.5</v>
      </c>
      <c r="E114" s="269">
        <v>322.39999999999998</v>
      </c>
      <c r="F114" s="269">
        <v>318.95</v>
      </c>
      <c r="G114" s="269">
        <v>315.84999999999997</v>
      </c>
      <c r="H114" s="269">
        <v>328.95</v>
      </c>
      <c r="I114" s="269">
        <v>332.05</v>
      </c>
      <c r="J114" s="269">
        <v>335.5</v>
      </c>
      <c r="K114" s="268">
        <v>328.6</v>
      </c>
      <c r="L114" s="268">
        <v>322.05</v>
      </c>
      <c r="M114" s="268">
        <v>24.907990000000002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68.45</v>
      </c>
      <c r="D115" s="269">
        <v>68.649999999999991</v>
      </c>
      <c r="E115" s="269">
        <v>67.999999999999986</v>
      </c>
      <c r="F115" s="269">
        <v>67.55</v>
      </c>
      <c r="G115" s="269">
        <v>66.899999999999991</v>
      </c>
      <c r="H115" s="269">
        <v>69.09999999999998</v>
      </c>
      <c r="I115" s="269">
        <v>69.749999999999986</v>
      </c>
      <c r="J115" s="269">
        <v>70.199999999999974</v>
      </c>
      <c r="K115" s="268">
        <v>69.3</v>
      </c>
      <c r="L115" s="268">
        <v>68.2</v>
      </c>
      <c r="M115" s="268">
        <v>247.10729000000001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700.35</v>
      </c>
      <c r="D116" s="269">
        <v>703.03333333333342</v>
      </c>
      <c r="E116" s="269">
        <v>693.11666666666679</v>
      </c>
      <c r="F116" s="269">
        <v>685.88333333333333</v>
      </c>
      <c r="G116" s="269">
        <v>675.9666666666667</v>
      </c>
      <c r="H116" s="269">
        <v>710.26666666666688</v>
      </c>
      <c r="I116" s="269">
        <v>720.18333333333362</v>
      </c>
      <c r="J116" s="269">
        <v>727.41666666666697</v>
      </c>
      <c r="K116" s="268">
        <v>712.95</v>
      </c>
      <c r="L116" s="268">
        <v>695.8</v>
      </c>
      <c r="M116" s="268">
        <v>14.19089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419.45</v>
      </c>
      <c r="D117" s="269">
        <v>423.98333333333329</v>
      </c>
      <c r="E117" s="269">
        <v>414.06666666666661</v>
      </c>
      <c r="F117" s="269">
        <v>408.68333333333334</v>
      </c>
      <c r="G117" s="269">
        <v>398.76666666666665</v>
      </c>
      <c r="H117" s="269">
        <v>429.36666666666656</v>
      </c>
      <c r="I117" s="269">
        <v>439.28333333333319</v>
      </c>
      <c r="J117" s="269">
        <v>444.66666666666652</v>
      </c>
      <c r="K117" s="268">
        <v>433.9</v>
      </c>
      <c r="L117" s="268">
        <v>418.6</v>
      </c>
      <c r="M117" s="268">
        <v>17.21988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197.45</v>
      </c>
      <c r="D118" s="269">
        <v>198.63333333333333</v>
      </c>
      <c r="E118" s="269">
        <v>195.81666666666666</v>
      </c>
      <c r="F118" s="269">
        <v>194.18333333333334</v>
      </c>
      <c r="G118" s="269">
        <v>191.36666666666667</v>
      </c>
      <c r="H118" s="269">
        <v>200.26666666666665</v>
      </c>
      <c r="I118" s="269">
        <v>203.08333333333331</v>
      </c>
      <c r="J118" s="269">
        <v>204.71666666666664</v>
      </c>
      <c r="K118" s="268">
        <v>201.45</v>
      </c>
      <c r="L118" s="268">
        <v>197</v>
      </c>
      <c r="M118" s="268">
        <v>12.926869999999999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1224.25</v>
      </c>
      <c r="D119" s="269">
        <v>1237.0166666666667</v>
      </c>
      <c r="E119" s="269">
        <v>1209.0333333333333</v>
      </c>
      <c r="F119" s="269">
        <v>1193.8166666666666</v>
      </c>
      <c r="G119" s="269">
        <v>1165.8333333333333</v>
      </c>
      <c r="H119" s="269">
        <v>1252.2333333333333</v>
      </c>
      <c r="I119" s="269">
        <v>1280.2166666666665</v>
      </c>
      <c r="J119" s="269">
        <v>1295.4333333333334</v>
      </c>
      <c r="K119" s="268">
        <v>1265</v>
      </c>
      <c r="L119" s="268">
        <v>1221.8</v>
      </c>
      <c r="M119" s="268">
        <v>61.214559999999999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4072.25</v>
      </c>
      <c r="D120" s="269">
        <v>4069.0833333333335</v>
      </c>
      <c r="E120" s="269">
        <v>4028.166666666667</v>
      </c>
      <c r="F120" s="269">
        <v>3984.0833333333335</v>
      </c>
      <c r="G120" s="269">
        <v>3943.166666666667</v>
      </c>
      <c r="H120" s="269">
        <v>4113.166666666667</v>
      </c>
      <c r="I120" s="269">
        <v>4154.0833333333339</v>
      </c>
      <c r="J120" s="269">
        <v>4198.166666666667</v>
      </c>
      <c r="K120" s="268">
        <v>4110</v>
      </c>
      <c r="L120" s="268">
        <v>4025</v>
      </c>
      <c r="M120" s="268">
        <v>2.9537599999999999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1377.25</v>
      </c>
      <c r="D121" s="269">
        <v>1378.1500000000003</v>
      </c>
      <c r="E121" s="269">
        <v>1367.5000000000007</v>
      </c>
      <c r="F121" s="269">
        <v>1357.7500000000005</v>
      </c>
      <c r="G121" s="269">
        <v>1347.1000000000008</v>
      </c>
      <c r="H121" s="269">
        <v>1387.9000000000005</v>
      </c>
      <c r="I121" s="269">
        <v>1398.5500000000002</v>
      </c>
      <c r="J121" s="269">
        <v>1408.3000000000004</v>
      </c>
      <c r="K121" s="268">
        <v>1388.8</v>
      </c>
      <c r="L121" s="268">
        <v>1368.4</v>
      </c>
      <c r="M121" s="268">
        <v>79.170540000000003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1877.55</v>
      </c>
      <c r="D122" s="269">
        <v>1888.9166666666667</v>
      </c>
      <c r="E122" s="269">
        <v>1860.6833333333334</v>
      </c>
      <c r="F122" s="269">
        <v>1843.8166666666666</v>
      </c>
      <c r="G122" s="269">
        <v>1815.5833333333333</v>
      </c>
      <c r="H122" s="269">
        <v>1905.7833333333335</v>
      </c>
      <c r="I122" s="269">
        <v>1934.0166666666667</v>
      </c>
      <c r="J122" s="269">
        <v>1950.8833333333337</v>
      </c>
      <c r="K122" s="268">
        <v>1917.15</v>
      </c>
      <c r="L122" s="268">
        <v>1872.05</v>
      </c>
      <c r="M122" s="268">
        <v>4.9177799999999996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866.65</v>
      </c>
      <c r="D123" s="269">
        <v>871</v>
      </c>
      <c r="E123" s="269">
        <v>857.7</v>
      </c>
      <c r="F123" s="269">
        <v>848.75</v>
      </c>
      <c r="G123" s="269">
        <v>835.45</v>
      </c>
      <c r="H123" s="269">
        <v>879.95</v>
      </c>
      <c r="I123" s="269">
        <v>893.25</v>
      </c>
      <c r="J123" s="269">
        <v>902.2</v>
      </c>
      <c r="K123" s="268">
        <v>884.3</v>
      </c>
      <c r="L123" s="268">
        <v>862.05</v>
      </c>
      <c r="M123" s="268">
        <v>2.1486299999999998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337.3</v>
      </c>
      <c r="D124" s="269">
        <v>339.33333333333331</v>
      </c>
      <c r="E124" s="269">
        <v>331.21666666666664</v>
      </c>
      <c r="F124" s="269">
        <v>325.13333333333333</v>
      </c>
      <c r="G124" s="269">
        <v>317.01666666666665</v>
      </c>
      <c r="H124" s="269">
        <v>345.41666666666663</v>
      </c>
      <c r="I124" s="269">
        <v>353.5333333333333</v>
      </c>
      <c r="J124" s="269">
        <v>359.61666666666662</v>
      </c>
      <c r="K124" s="268">
        <v>347.45</v>
      </c>
      <c r="L124" s="268">
        <v>333.25</v>
      </c>
      <c r="M124" s="268">
        <v>12.34141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684.85</v>
      </c>
      <c r="D125" s="269">
        <v>686.44999999999993</v>
      </c>
      <c r="E125" s="269">
        <v>680.39999999999986</v>
      </c>
      <c r="F125" s="269">
        <v>675.94999999999993</v>
      </c>
      <c r="G125" s="269">
        <v>669.89999999999986</v>
      </c>
      <c r="H125" s="269">
        <v>690.89999999999986</v>
      </c>
      <c r="I125" s="269">
        <v>696.94999999999982</v>
      </c>
      <c r="J125" s="269">
        <v>701.39999999999986</v>
      </c>
      <c r="K125" s="268">
        <v>692.5</v>
      </c>
      <c r="L125" s="268">
        <v>682</v>
      </c>
      <c r="M125" s="268">
        <v>18.069289999999999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432.15</v>
      </c>
      <c r="D126" s="269">
        <v>434.36666666666662</v>
      </c>
      <c r="E126" s="269">
        <v>428.78333333333325</v>
      </c>
      <c r="F126" s="269">
        <v>425.41666666666663</v>
      </c>
      <c r="G126" s="269">
        <v>419.83333333333326</v>
      </c>
      <c r="H126" s="269">
        <v>437.73333333333323</v>
      </c>
      <c r="I126" s="269">
        <v>443.31666666666661</v>
      </c>
      <c r="J126" s="269">
        <v>446.68333333333322</v>
      </c>
      <c r="K126" s="268">
        <v>439.95</v>
      </c>
      <c r="L126" s="268">
        <v>431</v>
      </c>
      <c r="M126" s="268">
        <v>16.644970000000001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623.04999999999995</v>
      </c>
      <c r="D127" s="269">
        <v>626.99999999999989</v>
      </c>
      <c r="E127" s="269">
        <v>617.0999999999998</v>
      </c>
      <c r="F127" s="269">
        <v>611.14999999999986</v>
      </c>
      <c r="G127" s="269">
        <v>601.24999999999977</v>
      </c>
      <c r="H127" s="269">
        <v>632.94999999999982</v>
      </c>
      <c r="I127" s="269">
        <v>642.84999999999991</v>
      </c>
      <c r="J127" s="269">
        <v>648.79999999999984</v>
      </c>
      <c r="K127" s="268">
        <v>636.9</v>
      </c>
      <c r="L127" s="268">
        <v>621.04999999999995</v>
      </c>
      <c r="M127" s="268">
        <v>34.882249999999999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1918.5</v>
      </c>
      <c r="D128" s="269">
        <v>1922.3</v>
      </c>
      <c r="E128" s="269">
        <v>1894.6</v>
      </c>
      <c r="F128" s="269">
        <v>1870.7</v>
      </c>
      <c r="G128" s="269">
        <v>1843</v>
      </c>
      <c r="H128" s="269">
        <v>1946.1999999999998</v>
      </c>
      <c r="I128" s="269">
        <v>1973.9</v>
      </c>
      <c r="J128" s="269">
        <v>1997.7999999999997</v>
      </c>
      <c r="K128" s="268">
        <v>1950</v>
      </c>
      <c r="L128" s="268">
        <v>1898.4</v>
      </c>
      <c r="M128" s="268">
        <v>22.382760000000001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79.849999999999994</v>
      </c>
      <c r="D129" s="269">
        <v>80.36666666666666</v>
      </c>
      <c r="E129" s="269">
        <v>78.683333333333323</v>
      </c>
      <c r="F129" s="269">
        <v>77.516666666666666</v>
      </c>
      <c r="G129" s="269">
        <v>75.833333333333329</v>
      </c>
      <c r="H129" s="269">
        <v>81.533333333333317</v>
      </c>
      <c r="I129" s="269">
        <v>83.216666666666654</v>
      </c>
      <c r="J129" s="269">
        <v>84.383333333333312</v>
      </c>
      <c r="K129" s="268">
        <v>82.05</v>
      </c>
      <c r="L129" s="268">
        <v>79.2</v>
      </c>
      <c r="M129" s="268">
        <v>46.823099999999997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3456.1</v>
      </c>
      <c r="D130" s="269">
        <v>3449.0499999999997</v>
      </c>
      <c r="E130" s="269">
        <v>3397.1499999999996</v>
      </c>
      <c r="F130" s="269">
        <v>3338.2</v>
      </c>
      <c r="G130" s="269">
        <v>3286.2999999999997</v>
      </c>
      <c r="H130" s="269">
        <v>3507.9999999999995</v>
      </c>
      <c r="I130" s="269">
        <v>3559.9</v>
      </c>
      <c r="J130" s="269">
        <v>3618.8499999999995</v>
      </c>
      <c r="K130" s="268">
        <v>3500.95</v>
      </c>
      <c r="L130" s="268">
        <v>3390.1</v>
      </c>
      <c r="M130" s="268">
        <v>2.9727899999999998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420.7</v>
      </c>
      <c r="D131" s="269">
        <v>422.83333333333331</v>
      </c>
      <c r="E131" s="269">
        <v>417.36666666666662</v>
      </c>
      <c r="F131" s="269">
        <v>414.0333333333333</v>
      </c>
      <c r="G131" s="269">
        <v>408.56666666666661</v>
      </c>
      <c r="H131" s="269">
        <v>426.16666666666663</v>
      </c>
      <c r="I131" s="269">
        <v>431.63333333333333</v>
      </c>
      <c r="J131" s="269">
        <v>434.96666666666664</v>
      </c>
      <c r="K131" s="268">
        <v>428.3</v>
      </c>
      <c r="L131" s="268">
        <v>419.5</v>
      </c>
      <c r="M131" s="268">
        <v>8.66601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4410.8999999999996</v>
      </c>
      <c r="D132" s="269">
        <v>4419.2</v>
      </c>
      <c r="E132" s="269">
        <v>4361.3999999999996</v>
      </c>
      <c r="F132" s="269">
        <v>4311.8999999999996</v>
      </c>
      <c r="G132" s="269">
        <v>4254.0999999999995</v>
      </c>
      <c r="H132" s="269">
        <v>4468.7</v>
      </c>
      <c r="I132" s="269">
        <v>4526.5000000000009</v>
      </c>
      <c r="J132" s="269">
        <v>4576</v>
      </c>
      <c r="K132" s="268">
        <v>4477</v>
      </c>
      <c r="L132" s="268">
        <v>4369.7</v>
      </c>
      <c r="M132" s="268">
        <v>2.83595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1895.65</v>
      </c>
      <c r="D133" s="269">
        <v>1911.1833333333332</v>
      </c>
      <c r="E133" s="269">
        <v>1876.0666666666664</v>
      </c>
      <c r="F133" s="269">
        <v>1856.4833333333331</v>
      </c>
      <c r="G133" s="269">
        <v>1821.3666666666663</v>
      </c>
      <c r="H133" s="269">
        <v>1930.7666666666664</v>
      </c>
      <c r="I133" s="269">
        <v>1965.8833333333332</v>
      </c>
      <c r="J133" s="269">
        <v>1985.4666666666665</v>
      </c>
      <c r="K133" s="268">
        <v>1946.3</v>
      </c>
      <c r="L133" s="268">
        <v>1891.6</v>
      </c>
      <c r="M133" s="268">
        <v>16.18385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515.9</v>
      </c>
      <c r="D134" s="269">
        <v>520.68333333333339</v>
      </c>
      <c r="E134" s="269">
        <v>509.36666666666679</v>
      </c>
      <c r="F134" s="269">
        <v>502.83333333333337</v>
      </c>
      <c r="G134" s="269">
        <v>491.51666666666677</v>
      </c>
      <c r="H134" s="269">
        <v>527.21666666666681</v>
      </c>
      <c r="I134" s="269">
        <v>538.53333333333342</v>
      </c>
      <c r="J134" s="269">
        <v>545.06666666666683</v>
      </c>
      <c r="K134" s="268">
        <v>532</v>
      </c>
      <c r="L134" s="268">
        <v>514.15</v>
      </c>
      <c r="M134" s="268">
        <v>8.4755599999999998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661.35</v>
      </c>
      <c r="D135" s="269">
        <v>667.75</v>
      </c>
      <c r="E135" s="269">
        <v>653.6</v>
      </c>
      <c r="F135" s="269">
        <v>645.85</v>
      </c>
      <c r="G135" s="269">
        <v>631.70000000000005</v>
      </c>
      <c r="H135" s="269">
        <v>675.5</v>
      </c>
      <c r="I135" s="269">
        <v>689.65000000000009</v>
      </c>
      <c r="J135" s="269">
        <v>697.4</v>
      </c>
      <c r="K135" s="268">
        <v>681.9</v>
      </c>
      <c r="L135" s="268">
        <v>660</v>
      </c>
      <c r="M135" s="268">
        <v>12.713900000000001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84281.65</v>
      </c>
      <c r="D136" s="269">
        <v>84928.2</v>
      </c>
      <c r="E136" s="269">
        <v>83357.399999999994</v>
      </c>
      <c r="F136" s="269">
        <v>82433.149999999994</v>
      </c>
      <c r="G136" s="269">
        <v>80862.349999999991</v>
      </c>
      <c r="H136" s="269">
        <v>85852.45</v>
      </c>
      <c r="I136" s="269">
        <v>87423.250000000015</v>
      </c>
      <c r="J136" s="269">
        <v>88347.5</v>
      </c>
      <c r="K136" s="268">
        <v>86499</v>
      </c>
      <c r="L136" s="268">
        <v>84003.95</v>
      </c>
      <c r="M136" s="268">
        <v>0.17007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223.75</v>
      </c>
      <c r="D137" s="269">
        <v>224.71666666666667</v>
      </c>
      <c r="E137" s="269">
        <v>220.68333333333334</v>
      </c>
      <c r="F137" s="269">
        <v>217.61666666666667</v>
      </c>
      <c r="G137" s="269">
        <v>213.58333333333334</v>
      </c>
      <c r="H137" s="269">
        <v>227.78333333333333</v>
      </c>
      <c r="I137" s="269">
        <v>231.81666666666669</v>
      </c>
      <c r="J137" s="269">
        <v>234.88333333333333</v>
      </c>
      <c r="K137" s="268">
        <v>228.75</v>
      </c>
      <c r="L137" s="268">
        <v>221.65</v>
      </c>
      <c r="M137" s="268">
        <v>16.10435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1306.6500000000001</v>
      </c>
      <c r="D138" s="269">
        <v>1307.75</v>
      </c>
      <c r="E138" s="269">
        <v>1292.5</v>
      </c>
      <c r="F138" s="269">
        <v>1278.3499999999999</v>
      </c>
      <c r="G138" s="269">
        <v>1263.0999999999999</v>
      </c>
      <c r="H138" s="269">
        <v>1321.9</v>
      </c>
      <c r="I138" s="269">
        <v>1337.15</v>
      </c>
      <c r="J138" s="269">
        <v>1351.3000000000002</v>
      </c>
      <c r="K138" s="268">
        <v>1323</v>
      </c>
      <c r="L138" s="268">
        <v>1293.5999999999999</v>
      </c>
      <c r="M138" s="268">
        <v>28.87754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98.8</v>
      </c>
      <c r="D139" s="269">
        <v>99.466666666666654</v>
      </c>
      <c r="E139" s="269">
        <v>97.633333333333312</v>
      </c>
      <c r="F139" s="269">
        <v>96.466666666666654</v>
      </c>
      <c r="G139" s="269">
        <v>94.633333333333312</v>
      </c>
      <c r="H139" s="269">
        <v>100.63333333333331</v>
      </c>
      <c r="I139" s="269">
        <v>102.46666666666665</v>
      </c>
      <c r="J139" s="269">
        <v>103.63333333333331</v>
      </c>
      <c r="K139" s="268">
        <v>101.3</v>
      </c>
      <c r="L139" s="268">
        <v>98.3</v>
      </c>
      <c r="M139" s="268">
        <v>42.07076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535.29999999999995</v>
      </c>
      <c r="D140" s="269">
        <v>535.58333333333326</v>
      </c>
      <c r="E140" s="269">
        <v>527.26666666666654</v>
      </c>
      <c r="F140" s="269">
        <v>519.23333333333323</v>
      </c>
      <c r="G140" s="269">
        <v>510.91666666666652</v>
      </c>
      <c r="H140" s="269">
        <v>543.61666666666656</v>
      </c>
      <c r="I140" s="269">
        <v>551.93333333333317</v>
      </c>
      <c r="J140" s="269">
        <v>559.96666666666658</v>
      </c>
      <c r="K140" s="268">
        <v>543.9</v>
      </c>
      <c r="L140" s="268">
        <v>527.54999999999995</v>
      </c>
      <c r="M140" s="268">
        <v>31.078949999999999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9247.9</v>
      </c>
      <c r="D141" s="269">
        <v>9285.7833333333347</v>
      </c>
      <c r="E141" s="269">
        <v>9173.5666666666693</v>
      </c>
      <c r="F141" s="269">
        <v>9099.2333333333354</v>
      </c>
      <c r="G141" s="269">
        <v>8987.0166666666701</v>
      </c>
      <c r="H141" s="269">
        <v>9360.1166666666686</v>
      </c>
      <c r="I141" s="269">
        <v>9472.3333333333321</v>
      </c>
      <c r="J141" s="269">
        <v>9546.6666666666679</v>
      </c>
      <c r="K141" s="268">
        <v>9398</v>
      </c>
      <c r="L141" s="268">
        <v>9211.4500000000007</v>
      </c>
      <c r="M141" s="268">
        <v>4.4072500000000003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809.15</v>
      </c>
      <c r="D142" s="269">
        <v>814.36666666666667</v>
      </c>
      <c r="E142" s="269">
        <v>799.7833333333333</v>
      </c>
      <c r="F142" s="269">
        <v>790.41666666666663</v>
      </c>
      <c r="G142" s="269">
        <v>775.83333333333326</v>
      </c>
      <c r="H142" s="269">
        <v>823.73333333333335</v>
      </c>
      <c r="I142" s="269">
        <v>838.31666666666661</v>
      </c>
      <c r="J142" s="269">
        <v>847.68333333333339</v>
      </c>
      <c r="K142" s="268">
        <v>828.95</v>
      </c>
      <c r="L142" s="268">
        <v>805</v>
      </c>
      <c r="M142" s="268">
        <v>4.0223300000000002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437.55</v>
      </c>
      <c r="D143" s="269">
        <v>436.8</v>
      </c>
      <c r="E143" s="269">
        <v>432.8</v>
      </c>
      <c r="F143" s="269">
        <v>428.05</v>
      </c>
      <c r="G143" s="269">
        <v>424.05</v>
      </c>
      <c r="H143" s="269">
        <v>441.55</v>
      </c>
      <c r="I143" s="269">
        <v>445.55</v>
      </c>
      <c r="J143" s="269">
        <v>450.3</v>
      </c>
      <c r="K143" s="268">
        <v>440.8</v>
      </c>
      <c r="L143" s="268">
        <v>432.05</v>
      </c>
      <c r="M143" s="268">
        <v>21.751429999999999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1368.4</v>
      </c>
      <c r="D144" s="269">
        <v>1373.7833333333335</v>
      </c>
      <c r="E144" s="269">
        <v>1348.616666666667</v>
      </c>
      <c r="F144" s="269">
        <v>1328.8333333333335</v>
      </c>
      <c r="G144" s="269">
        <v>1303.666666666667</v>
      </c>
      <c r="H144" s="269">
        <v>1393.5666666666671</v>
      </c>
      <c r="I144" s="269">
        <v>1418.7333333333336</v>
      </c>
      <c r="J144" s="269">
        <v>1438.5166666666671</v>
      </c>
      <c r="K144" s="268">
        <v>1398.95</v>
      </c>
      <c r="L144" s="268">
        <v>1354</v>
      </c>
      <c r="M144" s="268">
        <v>2.98264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3152.35</v>
      </c>
      <c r="D145" s="269">
        <v>3152.7333333333336</v>
      </c>
      <c r="E145" s="269">
        <v>3115.6166666666672</v>
      </c>
      <c r="F145" s="269">
        <v>3078.8833333333337</v>
      </c>
      <c r="G145" s="269">
        <v>3041.7666666666673</v>
      </c>
      <c r="H145" s="269">
        <v>3189.4666666666672</v>
      </c>
      <c r="I145" s="269">
        <v>3226.5833333333339</v>
      </c>
      <c r="J145" s="269">
        <v>3263.3166666666671</v>
      </c>
      <c r="K145" s="268">
        <v>3189.85</v>
      </c>
      <c r="L145" s="268">
        <v>3116</v>
      </c>
      <c r="M145" s="268">
        <v>4.0151300000000001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2075.1</v>
      </c>
      <c r="D146" s="269">
        <v>2073.6</v>
      </c>
      <c r="E146" s="269">
        <v>2051.5</v>
      </c>
      <c r="F146" s="269">
        <v>2027.9</v>
      </c>
      <c r="G146" s="269">
        <v>2005.8000000000002</v>
      </c>
      <c r="H146" s="269">
        <v>2097.1999999999998</v>
      </c>
      <c r="I146" s="269">
        <v>2119.2999999999993</v>
      </c>
      <c r="J146" s="269">
        <v>2142.8999999999996</v>
      </c>
      <c r="K146" s="268">
        <v>2095.6999999999998</v>
      </c>
      <c r="L146" s="268">
        <v>2050</v>
      </c>
      <c r="M146" s="268">
        <v>3.63504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1036.4000000000001</v>
      </c>
      <c r="D147" s="269">
        <v>1041.1333333333334</v>
      </c>
      <c r="E147" s="269">
        <v>1026.2666666666669</v>
      </c>
      <c r="F147" s="269">
        <v>1016.1333333333334</v>
      </c>
      <c r="G147" s="269">
        <v>1001.2666666666669</v>
      </c>
      <c r="H147" s="269">
        <v>1051.2666666666669</v>
      </c>
      <c r="I147" s="269">
        <v>1066.1333333333332</v>
      </c>
      <c r="J147" s="269">
        <v>1076.2666666666669</v>
      </c>
      <c r="K147" s="268">
        <v>1056</v>
      </c>
      <c r="L147" s="268">
        <v>1031</v>
      </c>
      <c r="M147" s="268">
        <v>5.8002099999999999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128.75</v>
      </c>
      <c r="D148" s="269">
        <v>128.78333333333333</v>
      </c>
      <c r="E148" s="269">
        <v>127.26666666666665</v>
      </c>
      <c r="F148" s="269">
        <v>125.78333333333332</v>
      </c>
      <c r="G148" s="269">
        <v>124.26666666666664</v>
      </c>
      <c r="H148" s="269">
        <v>130.26666666666665</v>
      </c>
      <c r="I148" s="269">
        <v>131.78333333333336</v>
      </c>
      <c r="J148" s="269">
        <v>133.26666666666668</v>
      </c>
      <c r="K148" s="268">
        <v>130.30000000000001</v>
      </c>
      <c r="L148" s="268">
        <v>127.3</v>
      </c>
      <c r="M148" s="268">
        <v>95.588819999999998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168.6</v>
      </c>
      <c r="D149" s="269">
        <v>169.6</v>
      </c>
      <c r="E149" s="269">
        <v>167.14999999999998</v>
      </c>
      <c r="F149" s="269">
        <v>165.7</v>
      </c>
      <c r="G149" s="269">
        <v>163.24999999999997</v>
      </c>
      <c r="H149" s="269">
        <v>171.04999999999998</v>
      </c>
      <c r="I149" s="269">
        <v>173.49999999999997</v>
      </c>
      <c r="J149" s="269">
        <v>174.95</v>
      </c>
      <c r="K149" s="268">
        <v>172.05</v>
      </c>
      <c r="L149" s="268">
        <v>168.15</v>
      </c>
      <c r="M149" s="268">
        <v>73.702830000000006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74.150000000000006</v>
      </c>
      <c r="D150" s="269">
        <v>74.816666666666663</v>
      </c>
      <c r="E150" s="269">
        <v>73.333333333333329</v>
      </c>
      <c r="F150" s="269">
        <v>72.516666666666666</v>
      </c>
      <c r="G150" s="269">
        <v>71.033333333333331</v>
      </c>
      <c r="H150" s="269">
        <v>75.633333333333326</v>
      </c>
      <c r="I150" s="269">
        <v>77.116666666666674</v>
      </c>
      <c r="J150" s="269">
        <v>77.933333333333323</v>
      </c>
      <c r="K150" s="268">
        <v>76.3</v>
      </c>
      <c r="L150" s="268">
        <v>74</v>
      </c>
      <c r="M150" s="268">
        <v>101.48766000000001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4679.75</v>
      </c>
      <c r="D151" s="269">
        <v>4718.9666666666662</v>
      </c>
      <c r="E151" s="269">
        <v>4620.7833333333328</v>
      </c>
      <c r="F151" s="269">
        <v>4561.8166666666666</v>
      </c>
      <c r="G151" s="269">
        <v>4463.6333333333332</v>
      </c>
      <c r="H151" s="269">
        <v>4777.9333333333325</v>
      </c>
      <c r="I151" s="269">
        <v>4876.116666666665</v>
      </c>
      <c r="J151" s="269">
        <v>4935.0833333333321</v>
      </c>
      <c r="K151" s="268">
        <v>4817.1499999999996</v>
      </c>
      <c r="L151" s="268">
        <v>4660</v>
      </c>
      <c r="M151" s="268">
        <v>2.5757300000000001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18649.900000000001</v>
      </c>
      <c r="D152" s="269">
        <v>18710.116666666669</v>
      </c>
      <c r="E152" s="269">
        <v>18530.833333333336</v>
      </c>
      <c r="F152" s="269">
        <v>18411.766666666666</v>
      </c>
      <c r="G152" s="269">
        <v>18232.483333333334</v>
      </c>
      <c r="H152" s="269">
        <v>18829.183333333338</v>
      </c>
      <c r="I152" s="269">
        <v>19008.466666666671</v>
      </c>
      <c r="J152" s="269">
        <v>19127.53333333334</v>
      </c>
      <c r="K152" s="268">
        <v>18889.400000000001</v>
      </c>
      <c r="L152" s="268">
        <v>18591.05</v>
      </c>
      <c r="M152" s="268">
        <v>0.46299000000000001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282.14999999999998</v>
      </c>
      <c r="D153" s="269">
        <v>282.78333333333336</v>
      </c>
      <c r="E153" s="269">
        <v>279.7166666666667</v>
      </c>
      <c r="F153" s="269">
        <v>277.28333333333336</v>
      </c>
      <c r="G153" s="269">
        <v>274.2166666666667</v>
      </c>
      <c r="H153" s="269">
        <v>285.2166666666667</v>
      </c>
      <c r="I153" s="269">
        <v>288.28333333333342</v>
      </c>
      <c r="J153" s="269">
        <v>290.7166666666667</v>
      </c>
      <c r="K153" s="268">
        <v>285.85000000000002</v>
      </c>
      <c r="L153" s="268">
        <v>280.35000000000002</v>
      </c>
      <c r="M153" s="268">
        <v>1.6714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1007.15</v>
      </c>
      <c r="D154" s="269">
        <v>1018.1166666666667</v>
      </c>
      <c r="E154" s="269">
        <v>993.0333333333333</v>
      </c>
      <c r="F154" s="269">
        <v>978.91666666666663</v>
      </c>
      <c r="G154" s="269">
        <v>953.83333333333326</v>
      </c>
      <c r="H154" s="269">
        <v>1032.2333333333333</v>
      </c>
      <c r="I154" s="269">
        <v>1057.3166666666666</v>
      </c>
      <c r="J154" s="269">
        <v>1071.4333333333334</v>
      </c>
      <c r="K154" s="268">
        <v>1043.2</v>
      </c>
      <c r="L154" s="268">
        <v>1004</v>
      </c>
      <c r="M154" s="268">
        <v>5.16045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130.9</v>
      </c>
      <c r="D155" s="269">
        <v>131.38333333333335</v>
      </c>
      <c r="E155" s="269">
        <v>129.56666666666672</v>
      </c>
      <c r="F155" s="269">
        <v>128.23333333333338</v>
      </c>
      <c r="G155" s="269">
        <v>126.41666666666674</v>
      </c>
      <c r="H155" s="269">
        <v>132.7166666666667</v>
      </c>
      <c r="I155" s="269">
        <v>134.53333333333336</v>
      </c>
      <c r="J155" s="269">
        <v>135.86666666666667</v>
      </c>
      <c r="K155" s="268">
        <v>133.19999999999999</v>
      </c>
      <c r="L155" s="268">
        <v>130.05000000000001</v>
      </c>
      <c r="M155" s="268">
        <v>111.56865000000001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185.3</v>
      </c>
      <c r="D156" s="269">
        <v>185.23333333333335</v>
      </c>
      <c r="E156" s="269">
        <v>183.8666666666667</v>
      </c>
      <c r="F156" s="269">
        <v>182.43333333333337</v>
      </c>
      <c r="G156" s="269">
        <v>181.06666666666672</v>
      </c>
      <c r="H156" s="269">
        <v>186.66666666666669</v>
      </c>
      <c r="I156" s="269">
        <v>188.03333333333336</v>
      </c>
      <c r="J156" s="269">
        <v>189.46666666666667</v>
      </c>
      <c r="K156" s="268">
        <v>186.6</v>
      </c>
      <c r="L156" s="268">
        <v>183.8</v>
      </c>
      <c r="M156" s="268">
        <v>10.04461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684.55</v>
      </c>
      <c r="D157" s="269">
        <v>690.08333333333337</v>
      </c>
      <c r="E157" s="269">
        <v>675.16666666666674</v>
      </c>
      <c r="F157" s="269">
        <v>665.78333333333342</v>
      </c>
      <c r="G157" s="269">
        <v>650.86666666666679</v>
      </c>
      <c r="H157" s="269">
        <v>699.4666666666667</v>
      </c>
      <c r="I157" s="269">
        <v>714.38333333333344</v>
      </c>
      <c r="J157" s="269">
        <v>723.76666666666665</v>
      </c>
      <c r="K157" s="268">
        <v>705</v>
      </c>
      <c r="L157" s="268">
        <v>680.7</v>
      </c>
      <c r="M157" s="268">
        <v>8.5483200000000004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3013</v>
      </c>
      <c r="D158" s="269">
        <v>3017.85</v>
      </c>
      <c r="E158" s="269">
        <v>2995.2</v>
      </c>
      <c r="F158" s="269">
        <v>2977.4</v>
      </c>
      <c r="G158" s="269">
        <v>2954.75</v>
      </c>
      <c r="H158" s="269">
        <v>3035.6499999999996</v>
      </c>
      <c r="I158" s="269">
        <v>3058.3</v>
      </c>
      <c r="J158" s="269">
        <v>3076.0999999999995</v>
      </c>
      <c r="K158" s="268">
        <v>3040.5</v>
      </c>
      <c r="L158" s="268">
        <v>3000.05</v>
      </c>
      <c r="M158" s="268">
        <v>0.62697000000000003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509.9</v>
      </c>
      <c r="D159" s="269">
        <v>514.25</v>
      </c>
      <c r="E159" s="269">
        <v>503.54999999999995</v>
      </c>
      <c r="F159" s="269">
        <v>497.19999999999993</v>
      </c>
      <c r="G159" s="269">
        <v>486.49999999999989</v>
      </c>
      <c r="H159" s="269">
        <v>520.6</v>
      </c>
      <c r="I159" s="269">
        <v>531.30000000000007</v>
      </c>
      <c r="J159" s="269">
        <v>537.65000000000009</v>
      </c>
      <c r="K159" s="268">
        <v>524.95000000000005</v>
      </c>
      <c r="L159" s="268">
        <v>507.9</v>
      </c>
      <c r="M159" s="268">
        <v>5.84741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3153.6</v>
      </c>
      <c r="D160" s="269">
        <v>3153.6666666666665</v>
      </c>
      <c r="E160" s="269">
        <v>3122.0333333333328</v>
      </c>
      <c r="F160" s="269">
        <v>3090.4666666666662</v>
      </c>
      <c r="G160" s="269">
        <v>3058.8333333333326</v>
      </c>
      <c r="H160" s="269">
        <v>3185.2333333333331</v>
      </c>
      <c r="I160" s="269">
        <v>3216.8666666666672</v>
      </c>
      <c r="J160" s="269">
        <v>3248.4333333333334</v>
      </c>
      <c r="K160" s="268">
        <v>3185.3</v>
      </c>
      <c r="L160" s="268">
        <v>3122.1</v>
      </c>
      <c r="M160" s="268">
        <v>1.5638300000000001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51140</v>
      </c>
      <c r="D161" s="269">
        <v>50913.416666666664</v>
      </c>
      <c r="E161" s="269">
        <v>50226.833333333328</v>
      </c>
      <c r="F161" s="269">
        <v>49313.666666666664</v>
      </c>
      <c r="G161" s="269">
        <v>48627.083333333328</v>
      </c>
      <c r="H161" s="269">
        <v>51826.583333333328</v>
      </c>
      <c r="I161" s="269">
        <v>52513.166666666657</v>
      </c>
      <c r="J161" s="269">
        <v>53426.333333333328</v>
      </c>
      <c r="K161" s="268">
        <v>51600</v>
      </c>
      <c r="L161" s="268">
        <v>50000.25</v>
      </c>
      <c r="M161" s="268">
        <v>0.28109000000000001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3179</v>
      </c>
      <c r="D162" s="269">
        <v>3180.5499999999997</v>
      </c>
      <c r="E162" s="269">
        <v>3129.5499999999993</v>
      </c>
      <c r="F162" s="269">
        <v>3080.0999999999995</v>
      </c>
      <c r="G162" s="269">
        <v>3029.099999999999</v>
      </c>
      <c r="H162" s="269">
        <v>3229.9999999999995</v>
      </c>
      <c r="I162" s="269">
        <v>3281.0000000000005</v>
      </c>
      <c r="J162" s="269">
        <v>3330.45</v>
      </c>
      <c r="K162" s="268">
        <v>3231.55</v>
      </c>
      <c r="L162" s="268">
        <v>3131.1</v>
      </c>
      <c r="M162" s="268">
        <v>2.4840300000000002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207.9</v>
      </c>
      <c r="D163" s="269">
        <v>208.36666666666667</v>
      </c>
      <c r="E163" s="269">
        <v>206.33333333333334</v>
      </c>
      <c r="F163" s="269">
        <v>204.76666666666668</v>
      </c>
      <c r="G163" s="269">
        <v>202.73333333333335</v>
      </c>
      <c r="H163" s="269">
        <v>209.93333333333334</v>
      </c>
      <c r="I163" s="269">
        <v>211.96666666666664</v>
      </c>
      <c r="J163" s="269">
        <v>213.53333333333333</v>
      </c>
      <c r="K163" s="268">
        <v>210.4</v>
      </c>
      <c r="L163" s="268">
        <v>206.8</v>
      </c>
      <c r="M163" s="268">
        <v>15.21682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2818.75</v>
      </c>
      <c r="D164" s="269">
        <v>2832.5</v>
      </c>
      <c r="E164" s="269">
        <v>2797.35</v>
      </c>
      <c r="F164" s="269">
        <v>2775.95</v>
      </c>
      <c r="G164" s="269">
        <v>2740.7999999999997</v>
      </c>
      <c r="H164" s="269">
        <v>2853.9</v>
      </c>
      <c r="I164" s="269">
        <v>2889.0499999999997</v>
      </c>
      <c r="J164" s="269">
        <v>2910.4500000000003</v>
      </c>
      <c r="K164" s="268">
        <v>2867.65</v>
      </c>
      <c r="L164" s="268">
        <v>2811.1</v>
      </c>
      <c r="M164" s="268">
        <v>1.9641200000000001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955.8</v>
      </c>
      <c r="D165" s="269">
        <v>960.38333333333333</v>
      </c>
      <c r="E165" s="269">
        <v>947.91666666666663</v>
      </c>
      <c r="F165" s="269">
        <v>940.0333333333333</v>
      </c>
      <c r="G165" s="269">
        <v>927.56666666666661</v>
      </c>
      <c r="H165" s="269">
        <v>968.26666666666665</v>
      </c>
      <c r="I165" s="269">
        <v>980.73333333333335</v>
      </c>
      <c r="J165" s="269">
        <v>988.61666666666667</v>
      </c>
      <c r="K165" s="268">
        <v>972.85</v>
      </c>
      <c r="L165" s="268">
        <v>952.5</v>
      </c>
      <c r="M165" s="268">
        <v>11.522779999999999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2604.4499999999998</v>
      </c>
      <c r="D166" s="269">
        <v>2617.9666666666667</v>
      </c>
      <c r="E166" s="269">
        <v>2581.4833333333336</v>
      </c>
      <c r="F166" s="269">
        <v>2558.5166666666669</v>
      </c>
      <c r="G166" s="269">
        <v>2522.0333333333338</v>
      </c>
      <c r="H166" s="269">
        <v>2640.9333333333334</v>
      </c>
      <c r="I166" s="269">
        <v>2677.4166666666661</v>
      </c>
      <c r="J166" s="269">
        <v>2700.3833333333332</v>
      </c>
      <c r="K166" s="268">
        <v>2654.45</v>
      </c>
      <c r="L166" s="268">
        <v>2595</v>
      </c>
      <c r="M166" s="268">
        <v>2.0166499999999998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112.85</v>
      </c>
      <c r="D167" s="269">
        <v>112.8</v>
      </c>
      <c r="E167" s="269">
        <v>111.85</v>
      </c>
      <c r="F167" s="269">
        <v>110.85</v>
      </c>
      <c r="G167" s="269">
        <v>109.89999999999999</v>
      </c>
      <c r="H167" s="269">
        <v>113.8</v>
      </c>
      <c r="I167" s="269">
        <v>114.75000000000001</v>
      </c>
      <c r="J167" s="269">
        <v>115.75</v>
      </c>
      <c r="K167" s="268">
        <v>113.75</v>
      </c>
      <c r="L167" s="268">
        <v>111.8</v>
      </c>
      <c r="M167" s="268">
        <v>43.663789999999999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227.05</v>
      </c>
      <c r="D168" s="269">
        <v>228.56666666666669</v>
      </c>
      <c r="E168" s="269">
        <v>222.78333333333339</v>
      </c>
      <c r="F168" s="269">
        <v>218.51666666666671</v>
      </c>
      <c r="G168" s="269">
        <v>212.73333333333341</v>
      </c>
      <c r="H168" s="269">
        <v>232.83333333333337</v>
      </c>
      <c r="I168" s="269">
        <v>238.61666666666667</v>
      </c>
      <c r="J168" s="269">
        <v>242.88333333333335</v>
      </c>
      <c r="K168" s="268">
        <v>234.35</v>
      </c>
      <c r="L168" s="268">
        <v>224.3</v>
      </c>
      <c r="M168" s="268">
        <v>108.51627999999999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459.25</v>
      </c>
      <c r="D169" s="269">
        <v>461.90000000000003</v>
      </c>
      <c r="E169" s="269">
        <v>454.10000000000008</v>
      </c>
      <c r="F169" s="269">
        <v>448.95000000000005</v>
      </c>
      <c r="G169" s="269">
        <v>441.15000000000009</v>
      </c>
      <c r="H169" s="269">
        <v>467.05000000000007</v>
      </c>
      <c r="I169" s="269">
        <v>474.85</v>
      </c>
      <c r="J169" s="269">
        <v>480.00000000000006</v>
      </c>
      <c r="K169" s="268">
        <v>469.7</v>
      </c>
      <c r="L169" s="268">
        <v>456.75</v>
      </c>
      <c r="M169" s="268">
        <v>3.8418000000000001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14631.95</v>
      </c>
      <c r="D170" s="269">
        <v>14604</v>
      </c>
      <c r="E170" s="269">
        <v>14414.9</v>
      </c>
      <c r="F170" s="269">
        <v>14197.85</v>
      </c>
      <c r="G170" s="269">
        <v>14008.75</v>
      </c>
      <c r="H170" s="269">
        <v>14821.05</v>
      </c>
      <c r="I170" s="269">
        <v>15010.149999999998</v>
      </c>
      <c r="J170" s="269">
        <v>15227.199999999999</v>
      </c>
      <c r="K170" s="268">
        <v>14793.1</v>
      </c>
      <c r="L170" s="268">
        <v>14386.95</v>
      </c>
      <c r="M170" s="268">
        <v>0.11126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40.15</v>
      </c>
      <c r="D171" s="269">
        <v>40.31666666666667</v>
      </c>
      <c r="E171" s="269">
        <v>39.533333333333339</v>
      </c>
      <c r="F171" s="269">
        <v>38.916666666666671</v>
      </c>
      <c r="G171" s="269">
        <v>38.13333333333334</v>
      </c>
      <c r="H171" s="269">
        <v>40.933333333333337</v>
      </c>
      <c r="I171" s="269">
        <v>41.716666666666669</v>
      </c>
      <c r="J171" s="269">
        <v>42.333333333333336</v>
      </c>
      <c r="K171" s="268">
        <v>41.1</v>
      </c>
      <c r="L171" s="268">
        <v>39.700000000000003</v>
      </c>
      <c r="M171" s="268">
        <v>462.08645000000001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102.85</v>
      </c>
      <c r="D172" s="269">
        <v>103.13333333333333</v>
      </c>
      <c r="E172" s="269">
        <v>102.16666666666666</v>
      </c>
      <c r="F172" s="269">
        <v>101.48333333333333</v>
      </c>
      <c r="G172" s="269">
        <v>100.51666666666667</v>
      </c>
      <c r="H172" s="269">
        <v>103.81666666666665</v>
      </c>
      <c r="I172" s="269">
        <v>104.78333333333332</v>
      </c>
      <c r="J172" s="269">
        <v>105.46666666666664</v>
      </c>
      <c r="K172" s="268">
        <v>104.1</v>
      </c>
      <c r="L172" s="268">
        <v>102.45</v>
      </c>
      <c r="M172" s="268">
        <v>36.351230000000001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2509.75</v>
      </c>
      <c r="D173" s="269">
        <v>2512.5833333333335</v>
      </c>
      <c r="E173" s="269">
        <v>2492.166666666667</v>
      </c>
      <c r="F173" s="269">
        <v>2474.5833333333335</v>
      </c>
      <c r="G173" s="269">
        <v>2454.166666666667</v>
      </c>
      <c r="H173" s="269">
        <v>2530.166666666667</v>
      </c>
      <c r="I173" s="269">
        <v>2550.5833333333339</v>
      </c>
      <c r="J173" s="269">
        <v>2568.166666666667</v>
      </c>
      <c r="K173" s="268">
        <v>2533</v>
      </c>
      <c r="L173" s="268">
        <v>2495</v>
      </c>
      <c r="M173" s="268">
        <v>42.491720000000001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948.4</v>
      </c>
      <c r="D174" s="269">
        <v>954.25</v>
      </c>
      <c r="E174" s="269">
        <v>939.5</v>
      </c>
      <c r="F174" s="269">
        <v>930.6</v>
      </c>
      <c r="G174" s="269">
        <v>915.85</v>
      </c>
      <c r="H174" s="269">
        <v>963.15</v>
      </c>
      <c r="I174" s="269">
        <v>977.9</v>
      </c>
      <c r="J174" s="269">
        <v>986.8</v>
      </c>
      <c r="K174" s="268">
        <v>969</v>
      </c>
      <c r="L174" s="268">
        <v>945.35</v>
      </c>
      <c r="M174" s="268">
        <v>7.3439100000000002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1306.3</v>
      </c>
      <c r="D175" s="269">
        <v>1307.6833333333334</v>
      </c>
      <c r="E175" s="269">
        <v>1296.6166666666668</v>
      </c>
      <c r="F175" s="269">
        <v>1286.9333333333334</v>
      </c>
      <c r="G175" s="269">
        <v>1275.8666666666668</v>
      </c>
      <c r="H175" s="269">
        <v>1317.3666666666668</v>
      </c>
      <c r="I175" s="269">
        <v>1328.4333333333334</v>
      </c>
      <c r="J175" s="269">
        <v>1338.1166666666668</v>
      </c>
      <c r="K175" s="268">
        <v>1318.75</v>
      </c>
      <c r="L175" s="268">
        <v>1298</v>
      </c>
      <c r="M175" s="268">
        <v>4.5375500000000004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2627.3</v>
      </c>
      <c r="D176" s="269">
        <v>2658.5333333333333</v>
      </c>
      <c r="E176" s="269">
        <v>2583.9166666666665</v>
      </c>
      <c r="F176" s="269">
        <v>2540.5333333333333</v>
      </c>
      <c r="G176" s="269">
        <v>2465.9166666666665</v>
      </c>
      <c r="H176" s="269">
        <v>2701.9166666666665</v>
      </c>
      <c r="I176" s="269">
        <v>2776.5333333333333</v>
      </c>
      <c r="J176" s="269">
        <v>2819.9166666666665</v>
      </c>
      <c r="K176" s="268">
        <v>2733.15</v>
      </c>
      <c r="L176" s="268">
        <v>2615.15</v>
      </c>
      <c r="M176" s="268">
        <v>8.4672400000000003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22023.95</v>
      </c>
      <c r="D177" s="269">
        <v>22410.816666666669</v>
      </c>
      <c r="E177" s="269">
        <v>21413.233333333337</v>
      </c>
      <c r="F177" s="269">
        <v>20802.516666666666</v>
      </c>
      <c r="G177" s="269">
        <v>19804.933333333334</v>
      </c>
      <c r="H177" s="269">
        <v>23021.53333333334</v>
      </c>
      <c r="I177" s="269">
        <v>24019.116666666676</v>
      </c>
      <c r="J177" s="269">
        <v>24629.833333333343</v>
      </c>
      <c r="K177" s="268">
        <v>23408.400000000001</v>
      </c>
      <c r="L177" s="268">
        <v>21800.1</v>
      </c>
      <c r="M177" s="268">
        <v>1.3565100000000001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1272.8</v>
      </c>
      <c r="D178" s="269">
        <v>1281.9166666666667</v>
      </c>
      <c r="E178" s="269">
        <v>1253.8833333333334</v>
      </c>
      <c r="F178" s="269">
        <v>1234.9666666666667</v>
      </c>
      <c r="G178" s="269">
        <v>1206.9333333333334</v>
      </c>
      <c r="H178" s="269">
        <v>1300.8333333333335</v>
      </c>
      <c r="I178" s="269">
        <v>1328.8666666666668</v>
      </c>
      <c r="J178" s="269">
        <v>1347.7833333333335</v>
      </c>
      <c r="K178" s="268">
        <v>1309.95</v>
      </c>
      <c r="L178" s="268">
        <v>1263</v>
      </c>
      <c r="M178" s="268">
        <v>7.5599699999999999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2912.7</v>
      </c>
      <c r="D179" s="269">
        <v>2931.1999999999994</v>
      </c>
      <c r="E179" s="269">
        <v>2889.6999999999989</v>
      </c>
      <c r="F179" s="269">
        <v>2866.6999999999994</v>
      </c>
      <c r="G179" s="269">
        <v>2825.1999999999989</v>
      </c>
      <c r="H179" s="269">
        <v>2954.1999999999989</v>
      </c>
      <c r="I179" s="269">
        <v>2995.7</v>
      </c>
      <c r="J179" s="269">
        <v>3018.6999999999989</v>
      </c>
      <c r="K179" s="268">
        <v>2972.7</v>
      </c>
      <c r="L179" s="268">
        <v>2908.2</v>
      </c>
      <c r="M179" s="268">
        <v>1.2363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497.9</v>
      </c>
      <c r="D180" s="269">
        <v>500.38333333333327</v>
      </c>
      <c r="E180" s="269">
        <v>483.71666666666658</v>
      </c>
      <c r="F180" s="269">
        <v>469.5333333333333</v>
      </c>
      <c r="G180" s="269">
        <v>452.86666666666662</v>
      </c>
      <c r="H180" s="269">
        <v>514.56666666666661</v>
      </c>
      <c r="I180" s="269">
        <v>531.23333333333312</v>
      </c>
      <c r="J180" s="269">
        <v>545.41666666666652</v>
      </c>
      <c r="K180" s="268">
        <v>517.04999999999995</v>
      </c>
      <c r="L180" s="268">
        <v>486.2</v>
      </c>
      <c r="M180" s="268">
        <v>21.26465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569.70000000000005</v>
      </c>
      <c r="D181" s="269">
        <v>570.80000000000007</v>
      </c>
      <c r="E181" s="269">
        <v>564.30000000000018</v>
      </c>
      <c r="F181" s="269">
        <v>558.90000000000009</v>
      </c>
      <c r="G181" s="269">
        <v>552.4000000000002</v>
      </c>
      <c r="H181" s="269">
        <v>576.20000000000016</v>
      </c>
      <c r="I181" s="269">
        <v>582.69999999999993</v>
      </c>
      <c r="J181" s="269">
        <v>588.10000000000014</v>
      </c>
      <c r="K181" s="268">
        <v>577.29999999999995</v>
      </c>
      <c r="L181" s="268">
        <v>565.4</v>
      </c>
      <c r="M181" s="268">
        <v>93.925259999999994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80.099999999999994</v>
      </c>
      <c r="D182" s="269">
        <v>80.516666666666666</v>
      </c>
      <c r="E182" s="269">
        <v>79.483333333333334</v>
      </c>
      <c r="F182" s="269">
        <v>78.866666666666674</v>
      </c>
      <c r="G182" s="269">
        <v>77.833333333333343</v>
      </c>
      <c r="H182" s="269">
        <v>81.133333333333326</v>
      </c>
      <c r="I182" s="269">
        <v>82.166666666666657</v>
      </c>
      <c r="J182" s="269">
        <v>82.783333333333317</v>
      </c>
      <c r="K182" s="268">
        <v>81.55</v>
      </c>
      <c r="L182" s="268">
        <v>79.900000000000006</v>
      </c>
      <c r="M182" s="268">
        <v>103.64275000000001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905.3</v>
      </c>
      <c r="D183" s="269">
        <v>910.15</v>
      </c>
      <c r="E183" s="269">
        <v>897.8</v>
      </c>
      <c r="F183" s="269">
        <v>890.3</v>
      </c>
      <c r="G183" s="269">
        <v>877.94999999999993</v>
      </c>
      <c r="H183" s="269">
        <v>917.65</v>
      </c>
      <c r="I183" s="269">
        <v>930.00000000000011</v>
      </c>
      <c r="J183" s="269">
        <v>937.5</v>
      </c>
      <c r="K183" s="268">
        <v>922.5</v>
      </c>
      <c r="L183" s="268">
        <v>902.65</v>
      </c>
      <c r="M183" s="268">
        <v>41.53228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508.75</v>
      </c>
      <c r="D184" s="269">
        <v>513.35</v>
      </c>
      <c r="E184" s="269">
        <v>502.35</v>
      </c>
      <c r="F184" s="269">
        <v>495.95</v>
      </c>
      <c r="G184" s="269">
        <v>484.95</v>
      </c>
      <c r="H184" s="269">
        <v>519.75</v>
      </c>
      <c r="I184" s="269">
        <v>530.75</v>
      </c>
      <c r="J184" s="269">
        <v>537.15000000000009</v>
      </c>
      <c r="K184" s="268">
        <v>524.35</v>
      </c>
      <c r="L184" s="268">
        <v>506.95</v>
      </c>
      <c r="M184" s="268">
        <v>6.9947699999999999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564.25</v>
      </c>
      <c r="D185" s="269">
        <v>568.43333333333328</v>
      </c>
      <c r="E185" s="269">
        <v>557.86666666666656</v>
      </c>
      <c r="F185" s="269">
        <v>551.48333333333323</v>
      </c>
      <c r="G185" s="269">
        <v>540.91666666666652</v>
      </c>
      <c r="H185" s="269">
        <v>574.81666666666661</v>
      </c>
      <c r="I185" s="269">
        <v>585.38333333333344</v>
      </c>
      <c r="J185" s="269">
        <v>591.76666666666665</v>
      </c>
      <c r="K185" s="268">
        <v>579</v>
      </c>
      <c r="L185" s="268">
        <v>562.04999999999995</v>
      </c>
      <c r="M185" s="268">
        <v>3.8751500000000001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1068.45</v>
      </c>
      <c r="D186" s="269">
        <v>1076.5000000000002</v>
      </c>
      <c r="E186" s="269">
        <v>1058.6000000000004</v>
      </c>
      <c r="F186" s="269">
        <v>1048.7500000000002</v>
      </c>
      <c r="G186" s="269">
        <v>1030.8500000000004</v>
      </c>
      <c r="H186" s="269">
        <v>1086.3500000000004</v>
      </c>
      <c r="I186" s="269">
        <v>1104.2500000000005</v>
      </c>
      <c r="J186" s="269">
        <v>1114.1000000000004</v>
      </c>
      <c r="K186" s="268">
        <v>1094.4000000000001</v>
      </c>
      <c r="L186" s="268">
        <v>1066.6500000000001</v>
      </c>
      <c r="M186" s="268">
        <v>20.010400000000001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1097.3</v>
      </c>
      <c r="D187" s="269">
        <v>1102.4666666666665</v>
      </c>
      <c r="E187" s="269">
        <v>1085.0333333333328</v>
      </c>
      <c r="F187" s="269">
        <v>1072.7666666666664</v>
      </c>
      <c r="G187" s="269">
        <v>1055.3333333333328</v>
      </c>
      <c r="H187" s="269">
        <v>1114.7333333333329</v>
      </c>
      <c r="I187" s="269">
        <v>1132.1666666666667</v>
      </c>
      <c r="J187" s="269">
        <v>1144.4333333333329</v>
      </c>
      <c r="K187" s="268">
        <v>1119.9000000000001</v>
      </c>
      <c r="L187" s="268">
        <v>1090.2</v>
      </c>
      <c r="M187" s="268">
        <v>8.6014199999999992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1208.8499999999999</v>
      </c>
      <c r="D188" s="269">
        <v>1218.5333333333331</v>
      </c>
      <c r="E188" s="269">
        <v>1196.2666666666662</v>
      </c>
      <c r="F188" s="269">
        <v>1183.6833333333332</v>
      </c>
      <c r="G188" s="269">
        <v>1161.4166666666663</v>
      </c>
      <c r="H188" s="269">
        <v>1231.1166666666661</v>
      </c>
      <c r="I188" s="269">
        <v>1253.383333333333</v>
      </c>
      <c r="J188" s="269">
        <v>1265.966666666666</v>
      </c>
      <c r="K188" s="268">
        <v>1240.8</v>
      </c>
      <c r="L188" s="268">
        <v>1205.95</v>
      </c>
      <c r="M188" s="268">
        <v>3.9007200000000002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3001.2</v>
      </c>
      <c r="D189" s="269">
        <v>3013.5833333333335</v>
      </c>
      <c r="E189" s="269">
        <v>2985.7666666666669</v>
      </c>
      <c r="F189" s="269">
        <v>2970.3333333333335</v>
      </c>
      <c r="G189" s="269">
        <v>2942.5166666666669</v>
      </c>
      <c r="H189" s="269">
        <v>3029.0166666666669</v>
      </c>
      <c r="I189" s="269">
        <v>3056.8333333333335</v>
      </c>
      <c r="J189" s="269">
        <v>3072.2666666666669</v>
      </c>
      <c r="K189" s="268">
        <v>3041.4</v>
      </c>
      <c r="L189" s="268">
        <v>2998.15</v>
      </c>
      <c r="M189" s="268">
        <v>22.538180000000001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804.2</v>
      </c>
      <c r="D190" s="269">
        <v>804.43333333333339</v>
      </c>
      <c r="E190" s="269">
        <v>797.86666666666679</v>
      </c>
      <c r="F190" s="269">
        <v>791.53333333333342</v>
      </c>
      <c r="G190" s="269">
        <v>784.96666666666681</v>
      </c>
      <c r="H190" s="269">
        <v>810.76666666666677</v>
      </c>
      <c r="I190" s="269">
        <v>817.33333333333337</v>
      </c>
      <c r="J190" s="269">
        <v>823.66666666666674</v>
      </c>
      <c r="K190" s="268">
        <v>811</v>
      </c>
      <c r="L190" s="268">
        <v>798.1</v>
      </c>
      <c r="M190" s="268">
        <v>10.825340000000001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8817.5</v>
      </c>
      <c r="D191" s="269">
        <v>8851.5</v>
      </c>
      <c r="E191" s="269">
        <v>8765</v>
      </c>
      <c r="F191" s="269">
        <v>8712.5</v>
      </c>
      <c r="G191" s="269">
        <v>8626</v>
      </c>
      <c r="H191" s="269">
        <v>8904</v>
      </c>
      <c r="I191" s="269">
        <v>8990.5</v>
      </c>
      <c r="J191" s="269">
        <v>9043</v>
      </c>
      <c r="K191" s="268">
        <v>8938</v>
      </c>
      <c r="L191" s="268">
        <v>8799</v>
      </c>
      <c r="M191" s="268">
        <v>1.2583200000000001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427.65</v>
      </c>
      <c r="D192" s="269">
        <v>429.7166666666667</v>
      </c>
      <c r="E192" s="269">
        <v>423.43333333333339</v>
      </c>
      <c r="F192" s="269">
        <v>419.2166666666667</v>
      </c>
      <c r="G192" s="269">
        <v>412.93333333333339</v>
      </c>
      <c r="H192" s="269">
        <v>433.93333333333339</v>
      </c>
      <c r="I192" s="269">
        <v>440.2166666666667</v>
      </c>
      <c r="J192" s="269">
        <v>444.43333333333339</v>
      </c>
      <c r="K192" s="268">
        <v>436</v>
      </c>
      <c r="L192" s="268">
        <v>425.5</v>
      </c>
      <c r="M192" s="268">
        <v>108.31068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231.2</v>
      </c>
      <c r="D193" s="269">
        <v>232.71666666666667</v>
      </c>
      <c r="E193" s="269">
        <v>228.83333333333334</v>
      </c>
      <c r="F193" s="269">
        <v>226.46666666666667</v>
      </c>
      <c r="G193" s="269">
        <v>222.58333333333334</v>
      </c>
      <c r="H193" s="269">
        <v>235.08333333333334</v>
      </c>
      <c r="I193" s="269">
        <v>238.96666666666667</v>
      </c>
      <c r="J193" s="269">
        <v>241.33333333333334</v>
      </c>
      <c r="K193" s="268">
        <v>236.6</v>
      </c>
      <c r="L193" s="268">
        <v>230.35</v>
      </c>
      <c r="M193" s="268">
        <v>141.79308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104.45</v>
      </c>
      <c r="D194" s="269">
        <v>105.31666666666666</v>
      </c>
      <c r="E194" s="269">
        <v>103.43333333333332</v>
      </c>
      <c r="F194" s="269">
        <v>102.41666666666666</v>
      </c>
      <c r="G194" s="269">
        <v>100.53333333333332</v>
      </c>
      <c r="H194" s="269">
        <v>106.33333333333333</v>
      </c>
      <c r="I194" s="269">
        <v>108.21666666666665</v>
      </c>
      <c r="J194" s="269">
        <v>109.23333333333333</v>
      </c>
      <c r="K194" s="268">
        <v>107.2</v>
      </c>
      <c r="L194" s="268">
        <v>104.3</v>
      </c>
      <c r="M194" s="268">
        <v>461.42822999999999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1060.1500000000001</v>
      </c>
      <c r="D195" s="269">
        <v>1058.0333333333335</v>
      </c>
      <c r="E195" s="269">
        <v>1049.116666666667</v>
      </c>
      <c r="F195" s="269">
        <v>1038.0833333333335</v>
      </c>
      <c r="G195" s="269">
        <v>1029.166666666667</v>
      </c>
      <c r="H195" s="269">
        <v>1069.0666666666671</v>
      </c>
      <c r="I195" s="269">
        <v>1077.9833333333336</v>
      </c>
      <c r="J195" s="269">
        <v>1089.0166666666671</v>
      </c>
      <c r="K195" s="268">
        <v>1066.95</v>
      </c>
      <c r="L195" s="268">
        <v>1047</v>
      </c>
      <c r="M195" s="268">
        <v>27.601379999999999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750.45</v>
      </c>
      <c r="D196" s="269">
        <v>758.61666666666667</v>
      </c>
      <c r="E196" s="269">
        <v>737.83333333333337</v>
      </c>
      <c r="F196" s="269">
        <v>725.2166666666667</v>
      </c>
      <c r="G196" s="269">
        <v>704.43333333333339</v>
      </c>
      <c r="H196" s="269">
        <v>771.23333333333335</v>
      </c>
      <c r="I196" s="269">
        <v>792.01666666666665</v>
      </c>
      <c r="J196" s="269">
        <v>804.63333333333333</v>
      </c>
      <c r="K196" s="268">
        <v>779.4</v>
      </c>
      <c r="L196" s="268">
        <v>746</v>
      </c>
      <c r="M196" s="268">
        <v>3.8612099999999998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2666.65</v>
      </c>
      <c r="D197" s="269">
        <v>2674.4333333333329</v>
      </c>
      <c r="E197" s="269">
        <v>2648.8666666666659</v>
      </c>
      <c r="F197" s="269">
        <v>2631.083333333333</v>
      </c>
      <c r="G197" s="269">
        <v>2605.516666666666</v>
      </c>
      <c r="H197" s="269">
        <v>2692.2166666666658</v>
      </c>
      <c r="I197" s="269">
        <v>2717.7833333333324</v>
      </c>
      <c r="J197" s="269">
        <v>2735.5666666666657</v>
      </c>
      <c r="K197" s="268">
        <v>2700</v>
      </c>
      <c r="L197" s="268">
        <v>2656.65</v>
      </c>
      <c r="M197" s="268">
        <v>10.52572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1500.5</v>
      </c>
      <c r="D198" s="269">
        <v>1518.2666666666667</v>
      </c>
      <c r="E198" s="269">
        <v>1472.7333333333333</v>
      </c>
      <c r="F198" s="269">
        <v>1444.9666666666667</v>
      </c>
      <c r="G198" s="269">
        <v>1399.4333333333334</v>
      </c>
      <c r="H198" s="269">
        <v>1546.0333333333333</v>
      </c>
      <c r="I198" s="269">
        <v>1591.5666666666666</v>
      </c>
      <c r="J198" s="269">
        <v>1619.3333333333333</v>
      </c>
      <c r="K198" s="268">
        <v>1563.8</v>
      </c>
      <c r="L198" s="268">
        <v>1490.5</v>
      </c>
      <c r="M198" s="268">
        <v>4.2912800000000004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537.25</v>
      </c>
      <c r="D199" s="269">
        <v>540.63333333333333</v>
      </c>
      <c r="E199" s="269">
        <v>531.7166666666667</v>
      </c>
      <c r="F199" s="269">
        <v>526.18333333333339</v>
      </c>
      <c r="G199" s="269">
        <v>517.26666666666677</v>
      </c>
      <c r="H199" s="269">
        <v>546.16666666666663</v>
      </c>
      <c r="I199" s="269">
        <v>555.08333333333337</v>
      </c>
      <c r="J199" s="269">
        <v>560.61666666666656</v>
      </c>
      <c r="K199" s="268">
        <v>549.54999999999995</v>
      </c>
      <c r="L199" s="268">
        <v>535.1</v>
      </c>
      <c r="M199" s="268">
        <v>2.56847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1461.95</v>
      </c>
      <c r="D200" s="269">
        <v>1468.8500000000001</v>
      </c>
      <c r="E200" s="269">
        <v>1439.1000000000004</v>
      </c>
      <c r="F200" s="269">
        <v>1416.2500000000002</v>
      </c>
      <c r="G200" s="269">
        <v>1386.5000000000005</v>
      </c>
      <c r="H200" s="269">
        <v>1491.7000000000003</v>
      </c>
      <c r="I200" s="269">
        <v>1521.4499999999998</v>
      </c>
      <c r="J200" s="269">
        <v>1544.3000000000002</v>
      </c>
      <c r="K200" s="268">
        <v>1498.6</v>
      </c>
      <c r="L200" s="268">
        <v>1446</v>
      </c>
      <c r="M200" s="268">
        <v>14.964040000000001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37.65</v>
      </c>
      <c r="D201" s="269">
        <v>37.85</v>
      </c>
      <c r="E201" s="269">
        <v>37.25</v>
      </c>
      <c r="F201" s="269">
        <v>36.85</v>
      </c>
      <c r="G201" s="269">
        <v>36.25</v>
      </c>
      <c r="H201" s="269">
        <v>38.25</v>
      </c>
      <c r="I201" s="269">
        <v>38.850000000000009</v>
      </c>
      <c r="J201" s="269">
        <v>39.25</v>
      </c>
      <c r="K201" s="268">
        <v>38.450000000000003</v>
      </c>
      <c r="L201" s="268">
        <v>37.450000000000003</v>
      </c>
      <c r="M201" s="268">
        <v>54.139130000000002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717.5</v>
      </c>
      <c r="D202" s="269">
        <v>715.65</v>
      </c>
      <c r="E202" s="269">
        <v>706.84999999999991</v>
      </c>
      <c r="F202" s="269">
        <v>696.19999999999993</v>
      </c>
      <c r="G202" s="269">
        <v>687.39999999999986</v>
      </c>
      <c r="H202" s="269">
        <v>726.3</v>
      </c>
      <c r="I202" s="269">
        <v>735.09999999999991</v>
      </c>
      <c r="J202" s="269">
        <v>745.75</v>
      </c>
      <c r="K202" s="268">
        <v>724.45</v>
      </c>
      <c r="L202" s="268">
        <v>705</v>
      </c>
      <c r="M202" s="268">
        <v>20.77807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6313.75</v>
      </c>
      <c r="D203" s="269">
        <v>6381.083333333333</v>
      </c>
      <c r="E203" s="269">
        <v>6229.2166666666662</v>
      </c>
      <c r="F203" s="269">
        <v>6144.6833333333334</v>
      </c>
      <c r="G203" s="269">
        <v>5992.8166666666666</v>
      </c>
      <c r="H203" s="269">
        <v>6465.6166666666659</v>
      </c>
      <c r="I203" s="269">
        <v>6617.4833333333327</v>
      </c>
      <c r="J203" s="269">
        <v>6702.0166666666655</v>
      </c>
      <c r="K203" s="268">
        <v>6532.95</v>
      </c>
      <c r="L203" s="268">
        <v>6296.55</v>
      </c>
      <c r="M203" s="268">
        <v>6.1616499999999998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46.45</v>
      </c>
      <c r="D204" s="269">
        <v>46.75</v>
      </c>
      <c r="E204" s="269">
        <v>45.75</v>
      </c>
      <c r="F204" s="269">
        <v>45.05</v>
      </c>
      <c r="G204" s="269">
        <v>44.05</v>
      </c>
      <c r="H204" s="269">
        <v>47.45</v>
      </c>
      <c r="I204" s="269">
        <v>48.45</v>
      </c>
      <c r="J204" s="269">
        <v>49.150000000000006</v>
      </c>
      <c r="K204" s="268">
        <v>47.75</v>
      </c>
      <c r="L204" s="268">
        <v>46.05</v>
      </c>
      <c r="M204" s="268">
        <v>67.187240000000003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1664.3</v>
      </c>
      <c r="D205" s="269">
        <v>1671.25</v>
      </c>
      <c r="E205" s="269">
        <v>1646.9</v>
      </c>
      <c r="F205" s="269">
        <v>1629.5</v>
      </c>
      <c r="G205" s="269">
        <v>1605.15</v>
      </c>
      <c r="H205" s="269">
        <v>1688.65</v>
      </c>
      <c r="I205" s="269">
        <v>1713</v>
      </c>
      <c r="J205" s="269">
        <v>1730.4</v>
      </c>
      <c r="K205" s="268">
        <v>1695.6</v>
      </c>
      <c r="L205" s="268">
        <v>1653.85</v>
      </c>
      <c r="M205" s="268">
        <v>2.2025700000000001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873.15</v>
      </c>
      <c r="D206" s="269">
        <v>877.31666666666661</v>
      </c>
      <c r="E206" s="269">
        <v>862.18333333333317</v>
      </c>
      <c r="F206" s="269">
        <v>851.21666666666658</v>
      </c>
      <c r="G206" s="269">
        <v>836.08333333333314</v>
      </c>
      <c r="H206" s="269">
        <v>888.28333333333319</v>
      </c>
      <c r="I206" s="269">
        <v>903.41666666666663</v>
      </c>
      <c r="J206" s="269">
        <v>914.38333333333321</v>
      </c>
      <c r="K206" s="268">
        <v>892.45</v>
      </c>
      <c r="L206" s="268">
        <v>866.35</v>
      </c>
      <c r="M206" s="268">
        <v>39.497579999999999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1124.4000000000001</v>
      </c>
      <c r="D207" s="269">
        <v>1119.1499999999999</v>
      </c>
      <c r="E207" s="269">
        <v>1100.2999999999997</v>
      </c>
      <c r="F207" s="269">
        <v>1076.1999999999998</v>
      </c>
      <c r="G207" s="269">
        <v>1057.3499999999997</v>
      </c>
      <c r="H207" s="269">
        <v>1143.2499999999998</v>
      </c>
      <c r="I207" s="269">
        <v>1162.0999999999997</v>
      </c>
      <c r="J207" s="269">
        <v>1186.1999999999998</v>
      </c>
      <c r="K207" s="268">
        <v>1138</v>
      </c>
      <c r="L207" s="268">
        <v>1095.05</v>
      </c>
      <c r="M207" s="268">
        <v>9.7062200000000001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277.89999999999998</v>
      </c>
      <c r="D208" s="269">
        <v>279.40000000000003</v>
      </c>
      <c r="E208" s="269">
        <v>275.50000000000006</v>
      </c>
      <c r="F208" s="269">
        <v>273.10000000000002</v>
      </c>
      <c r="G208" s="269">
        <v>269.20000000000005</v>
      </c>
      <c r="H208" s="269">
        <v>281.80000000000007</v>
      </c>
      <c r="I208" s="269">
        <v>285.70000000000005</v>
      </c>
      <c r="J208" s="269">
        <v>288.10000000000008</v>
      </c>
      <c r="K208" s="268">
        <v>283.3</v>
      </c>
      <c r="L208" s="268">
        <v>277</v>
      </c>
      <c r="M208" s="268">
        <v>88.912480000000002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9.1999999999999993</v>
      </c>
      <c r="D209" s="269">
        <v>9.1999999999999993</v>
      </c>
      <c r="E209" s="269">
        <v>9.0499999999999989</v>
      </c>
      <c r="F209" s="269">
        <v>8.9</v>
      </c>
      <c r="G209" s="269">
        <v>8.75</v>
      </c>
      <c r="H209" s="269">
        <v>9.3499999999999979</v>
      </c>
      <c r="I209" s="269">
        <v>9.4999999999999964</v>
      </c>
      <c r="J209" s="269">
        <v>9.6499999999999968</v>
      </c>
      <c r="K209" s="268">
        <v>9.35</v>
      </c>
      <c r="L209" s="268">
        <v>9.0500000000000007</v>
      </c>
      <c r="M209" s="268">
        <v>1051.0302799999999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904.4</v>
      </c>
      <c r="D210" s="269">
        <v>910.01666666666677</v>
      </c>
      <c r="E210" s="269">
        <v>896.03333333333353</v>
      </c>
      <c r="F210" s="269">
        <v>887.66666666666674</v>
      </c>
      <c r="G210" s="269">
        <v>873.68333333333351</v>
      </c>
      <c r="H210" s="269">
        <v>918.38333333333355</v>
      </c>
      <c r="I210" s="269">
        <v>932.3666666666669</v>
      </c>
      <c r="J210" s="269">
        <v>940.73333333333358</v>
      </c>
      <c r="K210" s="268">
        <v>924</v>
      </c>
      <c r="L210" s="268">
        <v>901.65</v>
      </c>
      <c r="M210" s="268">
        <v>12.27816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1699.5</v>
      </c>
      <c r="D211" s="269">
        <v>1712.5666666666668</v>
      </c>
      <c r="E211" s="269">
        <v>1681.3333333333337</v>
      </c>
      <c r="F211" s="269">
        <v>1663.166666666667</v>
      </c>
      <c r="G211" s="269">
        <v>1631.9333333333338</v>
      </c>
      <c r="H211" s="269">
        <v>1730.7333333333336</v>
      </c>
      <c r="I211" s="269">
        <v>1761.9666666666667</v>
      </c>
      <c r="J211" s="269">
        <v>1780.1333333333334</v>
      </c>
      <c r="K211" s="268">
        <v>1743.8</v>
      </c>
      <c r="L211" s="268">
        <v>1694.4</v>
      </c>
      <c r="M211" s="268">
        <v>0.53878999999999999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400.75</v>
      </c>
      <c r="D212" s="269">
        <v>402.05</v>
      </c>
      <c r="E212" s="269">
        <v>398.20000000000005</v>
      </c>
      <c r="F212" s="269">
        <v>395.65000000000003</v>
      </c>
      <c r="G212" s="269">
        <v>391.80000000000007</v>
      </c>
      <c r="H212" s="269">
        <v>404.6</v>
      </c>
      <c r="I212" s="269">
        <v>408.45000000000005</v>
      </c>
      <c r="J212" s="269">
        <v>411</v>
      </c>
      <c r="K212" s="268">
        <v>405.9</v>
      </c>
      <c r="L212" s="268">
        <v>399.5</v>
      </c>
      <c r="M212" s="268">
        <v>96.450559999999996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16.899999999999999</v>
      </c>
      <c r="D213" s="269">
        <v>16.933333333333334</v>
      </c>
      <c r="E213" s="269">
        <v>16.616666666666667</v>
      </c>
      <c r="F213" s="269">
        <v>16.333333333333332</v>
      </c>
      <c r="G213" s="269">
        <v>16.016666666666666</v>
      </c>
      <c r="H213" s="269">
        <v>17.216666666666669</v>
      </c>
      <c r="I213" s="269">
        <v>17.533333333333339</v>
      </c>
      <c r="J213" s="269">
        <v>17.81666666666667</v>
      </c>
      <c r="K213" s="268">
        <v>17.25</v>
      </c>
      <c r="L213" s="268">
        <v>16.649999999999999</v>
      </c>
      <c r="M213" s="268">
        <v>1715.08609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271.45</v>
      </c>
      <c r="D214" s="269">
        <v>272.23333333333335</v>
      </c>
      <c r="E214" s="269">
        <v>267.7166666666667</v>
      </c>
      <c r="F214" s="269">
        <v>263.98333333333335</v>
      </c>
      <c r="G214" s="269">
        <v>259.4666666666667</v>
      </c>
      <c r="H214" s="269">
        <v>275.9666666666667</v>
      </c>
      <c r="I214" s="269">
        <v>280.48333333333335</v>
      </c>
      <c r="J214" s="269">
        <v>284.2166666666667</v>
      </c>
      <c r="K214" s="268">
        <v>276.75</v>
      </c>
      <c r="L214" s="268">
        <v>268.5</v>
      </c>
      <c r="M214" s="268">
        <v>134.06862000000001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63.45</v>
      </c>
      <c r="D215" s="269">
        <v>63.266666666666673</v>
      </c>
      <c r="E215" s="269">
        <v>62.583333333333343</v>
      </c>
      <c r="F215" s="269">
        <v>61.716666666666669</v>
      </c>
      <c r="G215" s="269">
        <v>61.033333333333339</v>
      </c>
      <c r="H215" s="269">
        <v>64.133333333333354</v>
      </c>
      <c r="I215" s="269">
        <v>64.816666666666663</v>
      </c>
      <c r="J215" s="269">
        <v>65.683333333333351</v>
      </c>
      <c r="K215" s="268">
        <v>63.95</v>
      </c>
      <c r="L215" s="268">
        <v>62.4</v>
      </c>
      <c r="M215" s="268">
        <v>591.31993999999997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366.35</v>
      </c>
      <c r="D216" s="269">
        <v>367.9666666666667</v>
      </c>
      <c r="E216" s="269">
        <v>362.08333333333337</v>
      </c>
      <c r="F216" s="269">
        <v>357.81666666666666</v>
      </c>
      <c r="G216" s="269">
        <v>351.93333333333334</v>
      </c>
      <c r="H216" s="269">
        <v>372.23333333333341</v>
      </c>
      <c r="I216" s="269">
        <v>378.11666666666673</v>
      </c>
      <c r="J216" s="269">
        <v>382.38333333333344</v>
      </c>
      <c r="K216" s="268">
        <v>373.85</v>
      </c>
      <c r="L216" s="268">
        <v>363.7</v>
      </c>
      <c r="M216" s="268">
        <v>11.475429999999999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15" sqref="D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8"/>
      <c r="B1" s="4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1" t="s">
        <v>16</v>
      </c>
      <c r="B9" s="473" t="s">
        <v>18</v>
      </c>
      <c r="C9" s="477" t="s">
        <v>20</v>
      </c>
      <c r="D9" s="477" t="s">
        <v>21</v>
      </c>
      <c r="E9" s="468" t="s">
        <v>22</v>
      </c>
      <c r="F9" s="469"/>
      <c r="G9" s="470"/>
      <c r="H9" s="468" t="s">
        <v>23</v>
      </c>
      <c r="I9" s="469"/>
      <c r="J9" s="470"/>
      <c r="K9" s="23"/>
      <c r="L9" s="24"/>
      <c r="M9" s="50"/>
      <c r="N9" s="1"/>
      <c r="O9" s="1"/>
    </row>
    <row r="10" spans="1:15" ht="42.75" customHeight="1">
      <c r="A10" s="475"/>
      <c r="B10" s="476"/>
      <c r="C10" s="476"/>
      <c r="D10" s="4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22986.65</v>
      </c>
      <c r="D11" s="269">
        <v>23333.866666666669</v>
      </c>
      <c r="E11" s="269">
        <v>22552.783333333336</v>
      </c>
      <c r="F11" s="269">
        <v>22118.916666666668</v>
      </c>
      <c r="G11" s="269">
        <v>21337.833333333336</v>
      </c>
      <c r="H11" s="269">
        <v>23767.733333333337</v>
      </c>
      <c r="I11" s="269">
        <v>24548.816666666666</v>
      </c>
      <c r="J11" s="269">
        <v>24982.683333333338</v>
      </c>
      <c r="K11" s="268">
        <v>24114.95</v>
      </c>
      <c r="L11" s="268">
        <v>22900</v>
      </c>
      <c r="M11" s="268">
        <v>3.3520000000000001E-2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3129.65</v>
      </c>
      <c r="D12" s="269">
        <v>3151.5499999999997</v>
      </c>
      <c r="E12" s="269">
        <v>3103.0999999999995</v>
      </c>
      <c r="F12" s="269">
        <v>3076.5499999999997</v>
      </c>
      <c r="G12" s="269">
        <v>3028.0999999999995</v>
      </c>
      <c r="H12" s="269">
        <v>3178.0999999999995</v>
      </c>
      <c r="I12" s="269">
        <v>3226.5499999999993</v>
      </c>
      <c r="J12" s="269">
        <v>3253.0999999999995</v>
      </c>
      <c r="K12" s="268">
        <v>3200</v>
      </c>
      <c r="L12" s="268">
        <v>3125</v>
      </c>
      <c r="M12" s="268">
        <v>1.9958899999999999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2531.1999999999998</v>
      </c>
      <c r="D13" s="269">
        <v>2589.4333333333329</v>
      </c>
      <c r="E13" s="269">
        <v>2464.8666666666659</v>
      </c>
      <c r="F13" s="269">
        <v>2398.5333333333328</v>
      </c>
      <c r="G13" s="269">
        <v>2273.9666666666658</v>
      </c>
      <c r="H13" s="269">
        <v>2655.766666666666</v>
      </c>
      <c r="I13" s="269">
        <v>2780.3333333333326</v>
      </c>
      <c r="J13" s="269">
        <v>2846.6666666666661</v>
      </c>
      <c r="K13" s="268">
        <v>2714</v>
      </c>
      <c r="L13" s="268">
        <v>2523.1</v>
      </c>
      <c r="M13" s="268">
        <v>29.890630000000002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2623.4</v>
      </c>
      <c r="D14" s="269">
        <v>2648.7833333333333</v>
      </c>
      <c r="E14" s="269">
        <v>2573.6666666666665</v>
      </c>
      <c r="F14" s="269">
        <v>2523.9333333333334</v>
      </c>
      <c r="G14" s="269">
        <v>2448.8166666666666</v>
      </c>
      <c r="H14" s="269">
        <v>2698.5166666666664</v>
      </c>
      <c r="I14" s="269">
        <v>2773.6333333333332</v>
      </c>
      <c r="J14" s="269">
        <v>2823.3666666666663</v>
      </c>
      <c r="K14" s="268">
        <v>2723.9</v>
      </c>
      <c r="L14" s="268">
        <v>2599.0500000000002</v>
      </c>
      <c r="M14" s="268">
        <v>0.68586000000000003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1062.7</v>
      </c>
      <c r="D15" s="269">
        <v>1065.25</v>
      </c>
      <c r="E15" s="269">
        <v>1047.45</v>
      </c>
      <c r="F15" s="269">
        <v>1032.2</v>
      </c>
      <c r="G15" s="269">
        <v>1014.4000000000001</v>
      </c>
      <c r="H15" s="269">
        <v>1080.5</v>
      </c>
      <c r="I15" s="269">
        <v>1098.3000000000002</v>
      </c>
      <c r="J15" s="269">
        <v>1113.55</v>
      </c>
      <c r="K15" s="268">
        <v>1083.05</v>
      </c>
      <c r="L15" s="268">
        <v>1050</v>
      </c>
      <c r="M15" s="268">
        <v>2.61958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666</v>
      </c>
      <c r="D16" s="269">
        <v>669.2166666666667</v>
      </c>
      <c r="E16" s="269">
        <v>660.28333333333342</v>
      </c>
      <c r="F16" s="269">
        <v>654.56666666666672</v>
      </c>
      <c r="G16" s="269">
        <v>645.63333333333344</v>
      </c>
      <c r="H16" s="269">
        <v>674.93333333333339</v>
      </c>
      <c r="I16" s="269">
        <v>683.86666666666679</v>
      </c>
      <c r="J16" s="269">
        <v>689.58333333333337</v>
      </c>
      <c r="K16" s="268">
        <v>678.15</v>
      </c>
      <c r="L16" s="268">
        <v>663.5</v>
      </c>
      <c r="M16" s="268">
        <v>15.49475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474.65</v>
      </c>
      <c r="D17" s="269">
        <v>475.76666666666665</v>
      </c>
      <c r="E17" s="269">
        <v>462.93333333333328</v>
      </c>
      <c r="F17" s="269">
        <v>451.21666666666664</v>
      </c>
      <c r="G17" s="269">
        <v>438.38333333333327</v>
      </c>
      <c r="H17" s="269">
        <v>487.48333333333329</v>
      </c>
      <c r="I17" s="269">
        <v>500.31666666666666</v>
      </c>
      <c r="J17" s="269">
        <v>512.0333333333333</v>
      </c>
      <c r="K17" s="268">
        <v>488.6</v>
      </c>
      <c r="L17" s="268">
        <v>464.05</v>
      </c>
      <c r="M17" s="268">
        <v>12.311859999999999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2170.75</v>
      </c>
      <c r="D18" s="269">
        <v>2187.5833333333335</v>
      </c>
      <c r="E18" s="269">
        <v>2145.166666666667</v>
      </c>
      <c r="F18" s="269">
        <v>2119.5833333333335</v>
      </c>
      <c r="G18" s="269">
        <v>2077.166666666667</v>
      </c>
      <c r="H18" s="269">
        <v>2213.166666666667</v>
      </c>
      <c r="I18" s="269">
        <v>2255.5833333333339</v>
      </c>
      <c r="J18" s="269">
        <v>2281.166666666667</v>
      </c>
      <c r="K18" s="268">
        <v>2230</v>
      </c>
      <c r="L18" s="268">
        <v>2162</v>
      </c>
      <c r="M18" s="268">
        <v>0.34902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17912.099999999999</v>
      </c>
      <c r="D19" s="269">
        <v>18013.316666666666</v>
      </c>
      <c r="E19" s="269">
        <v>17777.73333333333</v>
      </c>
      <c r="F19" s="269">
        <v>17643.366666666665</v>
      </c>
      <c r="G19" s="269">
        <v>17407.783333333329</v>
      </c>
      <c r="H19" s="269">
        <v>18147.683333333331</v>
      </c>
      <c r="I19" s="269">
        <v>18383.266666666666</v>
      </c>
      <c r="J19" s="269">
        <v>18517.633333333331</v>
      </c>
      <c r="K19" s="268">
        <v>18248.900000000001</v>
      </c>
      <c r="L19" s="268">
        <v>17878.95</v>
      </c>
      <c r="M19" s="268">
        <v>0.13138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3640.1</v>
      </c>
      <c r="D20" s="269">
        <v>3691.3833333333332</v>
      </c>
      <c r="E20" s="269">
        <v>3519.9666666666662</v>
      </c>
      <c r="F20" s="269">
        <v>3399.833333333333</v>
      </c>
      <c r="G20" s="269">
        <v>3228.4166666666661</v>
      </c>
      <c r="H20" s="269">
        <v>3811.5166666666664</v>
      </c>
      <c r="I20" s="269">
        <v>3982.9333333333334</v>
      </c>
      <c r="J20" s="269">
        <v>4103.0666666666666</v>
      </c>
      <c r="K20" s="268">
        <v>3862.8</v>
      </c>
      <c r="L20" s="268">
        <v>3571.25</v>
      </c>
      <c r="M20" s="268">
        <v>60.89846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2362.8000000000002</v>
      </c>
      <c r="D21" s="269">
        <v>2370.6333333333332</v>
      </c>
      <c r="E21" s="269">
        <v>2304.2666666666664</v>
      </c>
      <c r="F21" s="269">
        <v>2245.7333333333331</v>
      </c>
      <c r="G21" s="269">
        <v>2179.3666666666663</v>
      </c>
      <c r="H21" s="269">
        <v>2429.1666666666665</v>
      </c>
      <c r="I21" s="269">
        <v>2495.5333333333333</v>
      </c>
      <c r="J21" s="269">
        <v>2554.0666666666666</v>
      </c>
      <c r="K21" s="268">
        <v>2437</v>
      </c>
      <c r="L21" s="268">
        <v>2312.1</v>
      </c>
      <c r="M21" s="268">
        <v>27.275169999999999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932.9</v>
      </c>
      <c r="D22" s="269">
        <v>942.0333333333333</v>
      </c>
      <c r="E22" s="269">
        <v>907.96666666666658</v>
      </c>
      <c r="F22" s="269">
        <v>883.0333333333333</v>
      </c>
      <c r="G22" s="269">
        <v>848.96666666666658</v>
      </c>
      <c r="H22" s="269">
        <v>966.96666666666658</v>
      </c>
      <c r="I22" s="269">
        <v>1001.0333333333332</v>
      </c>
      <c r="J22" s="269">
        <v>1025.9666666666667</v>
      </c>
      <c r="K22" s="268">
        <v>976.1</v>
      </c>
      <c r="L22" s="268">
        <v>917.1</v>
      </c>
      <c r="M22" s="268">
        <v>131.78269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3565.5</v>
      </c>
      <c r="D23" s="269">
        <v>3614.5333333333333</v>
      </c>
      <c r="E23" s="269">
        <v>3489.0666666666666</v>
      </c>
      <c r="F23" s="269">
        <v>3412.6333333333332</v>
      </c>
      <c r="G23" s="269">
        <v>3287.1666666666665</v>
      </c>
      <c r="H23" s="269">
        <v>3690.9666666666667</v>
      </c>
      <c r="I23" s="269">
        <v>3816.4333333333329</v>
      </c>
      <c r="J23" s="269">
        <v>3892.8666666666668</v>
      </c>
      <c r="K23" s="268">
        <v>3740</v>
      </c>
      <c r="L23" s="268">
        <v>3538.1</v>
      </c>
      <c r="M23" s="268">
        <v>3.6895199999999999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3865.75</v>
      </c>
      <c r="D24" s="269">
        <v>3922.0166666666664</v>
      </c>
      <c r="E24" s="269">
        <v>3784.0333333333328</v>
      </c>
      <c r="F24" s="269">
        <v>3702.3166666666666</v>
      </c>
      <c r="G24" s="269">
        <v>3564.333333333333</v>
      </c>
      <c r="H24" s="269">
        <v>4003.7333333333327</v>
      </c>
      <c r="I24" s="269">
        <v>4141.7166666666662</v>
      </c>
      <c r="J24" s="269">
        <v>4223.4333333333325</v>
      </c>
      <c r="K24" s="268">
        <v>4060</v>
      </c>
      <c r="L24" s="268">
        <v>3840.3</v>
      </c>
      <c r="M24" s="268">
        <v>4.7433899999999998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117.35</v>
      </c>
      <c r="D25" s="269">
        <v>117.26666666666667</v>
      </c>
      <c r="E25" s="269">
        <v>115.78333333333333</v>
      </c>
      <c r="F25" s="269">
        <v>114.21666666666667</v>
      </c>
      <c r="G25" s="269">
        <v>112.73333333333333</v>
      </c>
      <c r="H25" s="269">
        <v>118.83333333333333</v>
      </c>
      <c r="I25" s="269">
        <v>120.31666666666665</v>
      </c>
      <c r="J25" s="269">
        <v>121.88333333333333</v>
      </c>
      <c r="K25" s="268">
        <v>118.75</v>
      </c>
      <c r="L25" s="268">
        <v>115.7</v>
      </c>
      <c r="M25" s="268">
        <v>26.897770000000001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341.85</v>
      </c>
      <c r="D26" s="269">
        <v>342.41666666666669</v>
      </c>
      <c r="E26" s="269">
        <v>336.93333333333339</v>
      </c>
      <c r="F26" s="269">
        <v>332.01666666666671</v>
      </c>
      <c r="G26" s="269">
        <v>326.53333333333342</v>
      </c>
      <c r="H26" s="269">
        <v>347.33333333333337</v>
      </c>
      <c r="I26" s="269">
        <v>352.81666666666661</v>
      </c>
      <c r="J26" s="269">
        <v>357.73333333333335</v>
      </c>
      <c r="K26" s="268">
        <v>347.9</v>
      </c>
      <c r="L26" s="268">
        <v>337.5</v>
      </c>
      <c r="M26" s="268">
        <v>40.823189999999997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470.05</v>
      </c>
      <c r="D27" s="269">
        <v>471.26666666666665</v>
      </c>
      <c r="E27" s="269">
        <v>468.0333333333333</v>
      </c>
      <c r="F27" s="269">
        <v>466.01666666666665</v>
      </c>
      <c r="G27" s="269">
        <v>462.7833333333333</v>
      </c>
      <c r="H27" s="269">
        <v>473.2833333333333</v>
      </c>
      <c r="I27" s="269">
        <v>476.51666666666665</v>
      </c>
      <c r="J27" s="269">
        <v>478.5333333333333</v>
      </c>
      <c r="K27" s="268">
        <v>474.5</v>
      </c>
      <c r="L27" s="268">
        <v>469.25</v>
      </c>
      <c r="M27" s="268">
        <v>0.21582000000000001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297.64999999999998</v>
      </c>
      <c r="D28" s="269">
        <v>295.76666666666665</v>
      </c>
      <c r="E28" s="269">
        <v>290.63333333333333</v>
      </c>
      <c r="F28" s="269">
        <v>283.61666666666667</v>
      </c>
      <c r="G28" s="269">
        <v>278.48333333333335</v>
      </c>
      <c r="H28" s="269">
        <v>302.7833333333333</v>
      </c>
      <c r="I28" s="269">
        <v>307.91666666666663</v>
      </c>
      <c r="J28" s="269">
        <v>314.93333333333328</v>
      </c>
      <c r="K28" s="268">
        <v>300.89999999999998</v>
      </c>
      <c r="L28" s="268">
        <v>288.75</v>
      </c>
      <c r="M28" s="268">
        <v>9.7920999999999996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278.8</v>
      </c>
      <c r="D29" s="269">
        <v>281.3</v>
      </c>
      <c r="E29" s="269">
        <v>272.60000000000002</v>
      </c>
      <c r="F29" s="269">
        <v>266.40000000000003</v>
      </c>
      <c r="G29" s="269">
        <v>257.70000000000005</v>
      </c>
      <c r="H29" s="269">
        <v>287.5</v>
      </c>
      <c r="I29" s="269">
        <v>296.19999999999993</v>
      </c>
      <c r="J29" s="269">
        <v>302.39999999999998</v>
      </c>
      <c r="K29" s="268">
        <v>290</v>
      </c>
      <c r="L29" s="268">
        <v>275.10000000000002</v>
      </c>
      <c r="M29" s="268">
        <v>5.8287000000000004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1262.95</v>
      </c>
      <c r="D30" s="269">
        <v>1271.6166666666668</v>
      </c>
      <c r="E30" s="269">
        <v>1250.3333333333335</v>
      </c>
      <c r="F30" s="269">
        <v>1237.7166666666667</v>
      </c>
      <c r="G30" s="269">
        <v>1216.4333333333334</v>
      </c>
      <c r="H30" s="269">
        <v>1284.2333333333336</v>
      </c>
      <c r="I30" s="269">
        <v>1305.5166666666669</v>
      </c>
      <c r="J30" s="269">
        <v>1318.1333333333337</v>
      </c>
      <c r="K30" s="268">
        <v>1292.9000000000001</v>
      </c>
      <c r="L30" s="268">
        <v>1259</v>
      </c>
      <c r="M30" s="268">
        <v>1.1499900000000001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1265.5999999999999</v>
      </c>
      <c r="D31" s="269">
        <v>1276.8</v>
      </c>
      <c r="E31" s="269">
        <v>1248.8</v>
      </c>
      <c r="F31" s="269">
        <v>1232</v>
      </c>
      <c r="G31" s="269">
        <v>1204</v>
      </c>
      <c r="H31" s="269">
        <v>1293.5999999999999</v>
      </c>
      <c r="I31" s="269">
        <v>1321.6</v>
      </c>
      <c r="J31" s="269">
        <v>1338.3999999999999</v>
      </c>
      <c r="K31" s="268">
        <v>1304.8</v>
      </c>
      <c r="L31" s="268">
        <v>1260</v>
      </c>
      <c r="M31" s="268">
        <v>0.75377000000000005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606.54999999999995</v>
      </c>
      <c r="D32" s="269">
        <v>607.26666666666654</v>
      </c>
      <c r="E32" s="269">
        <v>602.6333333333331</v>
      </c>
      <c r="F32" s="269">
        <v>598.71666666666658</v>
      </c>
      <c r="G32" s="269">
        <v>594.08333333333314</v>
      </c>
      <c r="H32" s="269">
        <v>611.18333333333305</v>
      </c>
      <c r="I32" s="269">
        <v>615.81666666666649</v>
      </c>
      <c r="J32" s="269">
        <v>619.73333333333301</v>
      </c>
      <c r="K32" s="268">
        <v>611.9</v>
      </c>
      <c r="L32" s="268">
        <v>603.35</v>
      </c>
      <c r="M32" s="268">
        <v>1.4232400000000001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3245.65</v>
      </c>
      <c r="D33" s="269">
        <v>3264.9666666666667</v>
      </c>
      <c r="E33" s="269">
        <v>3186.8333333333335</v>
      </c>
      <c r="F33" s="269">
        <v>3128.0166666666669</v>
      </c>
      <c r="G33" s="269">
        <v>3049.8833333333337</v>
      </c>
      <c r="H33" s="269">
        <v>3323.7833333333333</v>
      </c>
      <c r="I33" s="269">
        <v>3401.9166666666665</v>
      </c>
      <c r="J33" s="269">
        <v>3460.7333333333331</v>
      </c>
      <c r="K33" s="268">
        <v>3343.1</v>
      </c>
      <c r="L33" s="268">
        <v>3206.15</v>
      </c>
      <c r="M33" s="268">
        <v>0.44641999999999998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2979.7</v>
      </c>
      <c r="D34" s="269">
        <v>2989.9</v>
      </c>
      <c r="E34" s="269">
        <v>2959.8</v>
      </c>
      <c r="F34" s="269">
        <v>2939.9</v>
      </c>
      <c r="G34" s="269">
        <v>2909.8</v>
      </c>
      <c r="H34" s="269">
        <v>3009.8</v>
      </c>
      <c r="I34" s="269">
        <v>3039.8999999999996</v>
      </c>
      <c r="J34" s="269">
        <v>3059.8</v>
      </c>
      <c r="K34" s="268">
        <v>3020</v>
      </c>
      <c r="L34" s="268">
        <v>2970</v>
      </c>
      <c r="M34" s="268">
        <v>0.16525000000000001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389.5</v>
      </c>
      <c r="D35" s="269">
        <v>392.2166666666667</v>
      </c>
      <c r="E35" s="269">
        <v>379.48333333333341</v>
      </c>
      <c r="F35" s="269">
        <v>369.4666666666667</v>
      </c>
      <c r="G35" s="269">
        <v>356.73333333333341</v>
      </c>
      <c r="H35" s="269">
        <v>402.23333333333341</v>
      </c>
      <c r="I35" s="269">
        <v>414.96666666666675</v>
      </c>
      <c r="J35" s="269">
        <v>424.98333333333341</v>
      </c>
      <c r="K35" s="268">
        <v>404.95</v>
      </c>
      <c r="L35" s="268">
        <v>382.2</v>
      </c>
      <c r="M35" s="268">
        <v>5.2217399999999996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19.399999999999999</v>
      </c>
      <c r="D36" s="269">
        <v>19.516666666666669</v>
      </c>
      <c r="E36" s="269">
        <v>19.233333333333338</v>
      </c>
      <c r="F36" s="269">
        <v>19.06666666666667</v>
      </c>
      <c r="G36" s="269">
        <v>18.783333333333339</v>
      </c>
      <c r="H36" s="269">
        <v>19.683333333333337</v>
      </c>
      <c r="I36" s="269">
        <v>19.966666666666669</v>
      </c>
      <c r="J36" s="269">
        <v>20.133333333333336</v>
      </c>
      <c r="K36" s="268">
        <v>19.8</v>
      </c>
      <c r="L36" s="268">
        <v>19.350000000000001</v>
      </c>
      <c r="M36" s="268">
        <v>11.49973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512.54999999999995</v>
      </c>
      <c r="D37" s="269">
        <v>512.34999999999991</v>
      </c>
      <c r="E37" s="269">
        <v>507.29999999999984</v>
      </c>
      <c r="F37" s="269">
        <v>502.04999999999995</v>
      </c>
      <c r="G37" s="269">
        <v>496.99999999999989</v>
      </c>
      <c r="H37" s="269">
        <v>517.5999999999998</v>
      </c>
      <c r="I37" s="269">
        <v>522.65</v>
      </c>
      <c r="J37" s="269">
        <v>527.89999999999975</v>
      </c>
      <c r="K37" s="268">
        <v>517.4</v>
      </c>
      <c r="L37" s="268">
        <v>507.1</v>
      </c>
      <c r="M37" s="268">
        <v>2.77319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2266.4</v>
      </c>
      <c r="D38" s="269">
        <v>2263.2000000000003</v>
      </c>
      <c r="E38" s="269">
        <v>2238.0000000000005</v>
      </c>
      <c r="F38" s="269">
        <v>2209.6000000000004</v>
      </c>
      <c r="G38" s="269">
        <v>2184.4000000000005</v>
      </c>
      <c r="H38" s="269">
        <v>2291.6000000000004</v>
      </c>
      <c r="I38" s="269">
        <v>2316.8000000000002</v>
      </c>
      <c r="J38" s="269">
        <v>2345.2000000000003</v>
      </c>
      <c r="K38" s="268">
        <v>2288.4</v>
      </c>
      <c r="L38" s="268">
        <v>2234.8000000000002</v>
      </c>
      <c r="M38" s="268">
        <v>0.37630999999999998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541.35</v>
      </c>
      <c r="D39" s="269">
        <v>549.98333333333335</v>
      </c>
      <c r="E39" s="269">
        <v>524.16666666666674</v>
      </c>
      <c r="F39" s="269">
        <v>506.98333333333335</v>
      </c>
      <c r="G39" s="269">
        <v>481.16666666666674</v>
      </c>
      <c r="H39" s="269">
        <v>567.16666666666674</v>
      </c>
      <c r="I39" s="269">
        <v>592.98333333333335</v>
      </c>
      <c r="J39" s="269">
        <v>610.16666666666674</v>
      </c>
      <c r="K39" s="268">
        <v>575.79999999999995</v>
      </c>
      <c r="L39" s="268">
        <v>532.79999999999995</v>
      </c>
      <c r="M39" s="268">
        <v>489.90917999999999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1530.1</v>
      </c>
      <c r="D40" s="269">
        <v>1541.55</v>
      </c>
      <c r="E40" s="269">
        <v>1504.1</v>
      </c>
      <c r="F40" s="269">
        <v>1478.1</v>
      </c>
      <c r="G40" s="269">
        <v>1440.6499999999999</v>
      </c>
      <c r="H40" s="269">
        <v>1567.55</v>
      </c>
      <c r="I40" s="269">
        <v>1605.0000000000002</v>
      </c>
      <c r="J40" s="269">
        <v>1631</v>
      </c>
      <c r="K40" s="268">
        <v>1579</v>
      </c>
      <c r="L40" s="268">
        <v>1515.55</v>
      </c>
      <c r="M40" s="268">
        <v>2.6696900000000001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753.4</v>
      </c>
      <c r="D41" s="269">
        <v>749.93333333333328</v>
      </c>
      <c r="E41" s="269">
        <v>738.56666666666661</v>
      </c>
      <c r="F41" s="269">
        <v>723.73333333333335</v>
      </c>
      <c r="G41" s="269">
        <v>712.36666666666667</v>
      </c>
      <c r="H41" s="269">
        <v>764.76666666666654</v>
      </c>
      <c r="I41" s="269">
        <v>776.1333333333331</v>
      </c>
      <c r="J41" s="269">
        <v>790.96666666666647</v>
      </c>
      <c r="K41" s="268">
        <v>761.3</v>
      </c>
      <c r="L41" s="268">
        <v>735.1</v>
      </c>
      <c r="M41" s="268">
        <v>1.7521899999999999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4604.8</v>
      </c>
      <c r="D42" s="269">
        <v>4609.7666666666664</v>
      </c>
      <c r="E42" s="269">
        <v>4551.0333333333328</v>
      </c>
      <c r="F42" s="269">
        <v>4497.2666666666664</v>
      </c>
      <c r="G42" s="269">
        <v>4438.5333333333328</v>
      </c>
      <c r="H42" s="269">
        <v>4663.5333333333328</v>
      </c>
      <c r="I42" s="269">
        <v>4722.2666666666664</v>
      </c>
      <c r="J42" s="269">
        <v>4776.0333333333328</v>
      </c>
      <c r="K42" s="268">
        <v>4668.5</v>
      </c>
      <c r="L42" s="268">
        <v>4556</v>
      </c>
      <c r="M42" s="268">
        <v>11.77984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287.35000000000002</v>
      </c>
      <c r="D43" s="269">
        <v>289.91666666666669</v>
      </c>
      <c r="E43" s="269">
        <v>283.98333333333335</v>
      </c>
      <c r="F43" s="269">
        <v>280.61666666666667</v>
      </c>
      <c r="G43" s="269">
        <v>274.68333333333334</v>
      </c>
      <c r="H43" s="269">
        <v>293.28333333333336</v>
      </c>
      <c r="I43" s="269">
        <v>299.21666666666664</v>
      </c>
      <c r="J43" s="269">
        <v>302.58333333333337</v>
      </c>
      <c r="K43" s="268">
        <v>295.85000000000002</v>
      </c>
      <c r="L43" s="268">
        <v>286.55</v>
      </c>
      <c r="M43" s="268">
        <v>40.99662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297.5</v>
      </c>
      <c r="D44" s="269">
        <v>301.95</v>
      </c>
      <c r="E44" s="269">
        <v>289.89999999999998</v>
      </c>
      <c r="F44" s="269">
        <v>282.3</v>
      </c>
      <c r="G44" s="269">
        <v>270.25</v>
      </c>
      <c r="H44" s="269">
        <v>309.54999999999995</v>
      </c>
      <c r="I44" s="269">
        <v>321.60000000000002</v>
      </c>
      <c r="J44" s="269">
        <v>329.19999999999993</v>
      </c>
      <c r="K44" s="268">
        <v>314</v>
      </c>
      <c r="L44" s="268">
        <v>294.35000000000002</v>
      </c>
      <c r="M44" s="268">
        <v>5.1590299999999996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614.29999999999995</v>
      </c>
      <c r="D45" s="269">
        <v>614.56666666666661</v>
      </c>
      <c r="E45" s="269">
        <v>606.08333333333326</v>
      </c>
      <c r="F45" s="269">
        <v>597.86666666666667</v>
      </c>
      <c r="G45" s="269">
        <v>589.38333333333333</v>
      </c>
      <c r="H45" s="269">
        <v>622.78333333333319</v>
      </c>
      <c r="I45" s="269">
        <v>631.26666666666654</v>
      </c>
      <c r="J45" s="269">
        <v>639.48333333333312</v>
      </c>
      <c r="K45" s="268">
        <v>623.04999999999995</v>
      </c>
      <c r="L45" s="268">
        <v>606.35</v>
      </c>
      <c r="M45" s="268">
        <v>1.65246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162.19999999999999</v>
      </c>
      <c r="D46" s="269">
        <v>162.01666666666665</v>
      </c>
      <c r="E46" s="269">
        <v>160.68333333333331</v>
      </c>
      <c r="F46" s="269">
        <v>159.16666666666666</v>
      </c>
      <c r="G46" s="269">
        <v>157.83333333333331</v>
      </c>
      <c r="H46" s="269">
        <v>163.5333333333333</v>
      </c>
      <c r="I46" s="269">
        <v>164.86666666666667</v>
      </c>
      <c r="J46" s="269">
        <v>166.3833333333333</v>
      </c>
      <c r="K46" s="268">
        <v>163.35</v>
      </c>
      <c r="L46" s="268">
        <v>160.5</v>
      </c>
      <c r="M46" s="268">
        <v>49.117980000000003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3356.05</v>
      </c>
      <c r="D47" s="269">
        <v>3376.3166666666671</v>
      </c>
      <c r="E47" s="269">
        <v>3327.733333333334</v>
      </c>
      <c r="F47" s="269">
        <v>3299.416666666667</v>
      </c>
      <c r="G47" s="269">
        <v>3250.8333333333339</v>
      </c>
      <c r="H47" s="269">
        <v>3404.6333333333341</v>
      </c>
      <c r="I47" s="269">
        <v>3453.2166666666672</v>
      </c>
      <c r="J47" s="269">
        <v>3481.5333333333342</v>
      </c>
      <c r="K47" s="268">
        <v>3424.9</v>
      </c>
      <c r="L47" s="268">
        <v>3348</v>
      </c>
      <c r="M47" s="268">
        <v>6.0537799999999997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253.75</v>
      </c>
      <c r="D48" s="269">
        <v>252.4</v>
      </c>
      <c r="E48" s="269">
        <v>249.8</v>
      </c>
      <c r="F48" s="269">
        <v>245.85</v>
      </c>
      <c r="G48" s="269">
        <v>243.25</v>
      </c>
      <c r="H48" s="269">
        <v>256.35000000000002</v>
      </c>
      <c r="I48" s="269">
        <v>258.95</v>
      </c>
      <c r="J48" s="269">
        <v>262.90000000000003</v>
      </c>
      <c r="K48" s="268">
        <v>255</v>
      </c>
      <c r="L48" s="268">
        <v>248.45</v>
      </c>
      <c r="M48" s="268">
        <v>6.20289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3269.8</v>
      </c>
      <c r="D49" s="269">
        <v>3288.4</v>
      </c>
      <c r="E49" s="269">
        <v>3231.8</v>
      </c>
      <c r="F49" s="269">
        <v>3193.8</v>
      </c>
      <c r="G49" s="269">
        <v>3137.2000000000003</v>
      </c>
      <c r="H49" s="269">
        <v>3326.4</v>
      </c>
      <c r="I49" s="269">
        <v>3382.9999999999995</v>
      </c>
      <c r="J49" s="269">
        <v>3421</v>
      </c>
      <c r="K49" s="268">
        <v>3345</v>
      </c>
      <c r="L49" s="268">
        <v>3250.4</v>
      </c>
      <c r="M49" s="268">
        <v>0.25935999999999998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2355.5500000000002</v>
      </c>
      <c r="D50" s="269">
        <v>2377.4</v>
      </c>
      <c r="E50" s="269">
        <v>2326.8500000000004</v>
      </c>
      <c r="F50" s="269">
        <v>2298.15</v>
      </c>
      <c r="G50" s="269">
        <v>2247.6000000000004</v>
      </c>
      <c r="H50" s="269">
        <v>2406.1000000000004</v>
      </c>
      <c r="I50" s="269">
        <v>2456.6500000000005</v>
      </c>
      <c r="J50" s="269">
        <v>2485.3500000000004</v>
      </c>
      <c r="K50" s="268">
        <v>2427.9499999999998</v>
      </c>
      <c r="L50" s="268">
        <v>2348.6999999999998</v>
      </c>
      <c r="M50" s="268">
        <v>4.4783799999999996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9293.35</v>
      </c>
      <c r="D51" s="269">
        <v>9325.9</v>
      </c>
      <c r="E51" s="269">
        <v>9202.0499999999993</v>
      </c>
      <c r="F51" s="269">
        <v>9110.75</v>
      </c>
      <c r="G51" s="269">
        <v>8986.9</v>
      </c>
      <c r="H51" s="269">
        <v>9417.1999999999989</v>
      </c>
      <c r="I51" s="269">
        <v>9541.0500000000011</v>
      </c>
      <c r="J51" s="269">
        <v>9632.3499999999985</v>
      </c>
      <c r="K51" s="268">
        <v>9449.75</v>
      </c>
      <c r="L51" s="268">
        <v>9234.6</v>
      </c>
      <c r="M51" s="268">
        <v>0.14701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525.1</v>
      </c>
      <c r="D52" s="269">
        <v>529.33333333333337</v>
      </c>
      <c r="E52" s="269">
        <v>519.31666666666672</v>
      </c>
      <c r="F52" s="269">
        <v>513.5333333333333</v>
      </c>
      <c r="G52" s="269">
        <v>503.51666666666665</v>
      </c>
      <c r="H52" s="269">
        <v>535.11666666666679</v>
      </c>
      <c r="I52" s="269">
        <v>545.13333333333344</v>
      </c>
      <c r="J52" s="269">
        <v>550.91666666666686</v>
      </c>
      <c r="K52" s="268">
        <v>539.35</v>
      </c>
      <c r="L52" s="268">
        <v>523.54999999999995</v>
      </c>
      <c r="M52" s="268">
        <v>12.492100000000001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478.75</v>
      </c>
      <c r="D53" s="269">
        <v>482.11666666666662</v>
      </c>
      <c r="E53" s="269">
        <v>470.23333333333323</v>
      </c>
      <c r="F53" s="269">
        <v>461.71666666666664</v>
      </c>
      <c r="G53" s="269">
        <v>449.83333333333326</v>
      </c>
      <c r="H53" s="269">
        <v>490.63333333333321</v>
      </c>
      <c r="I53" s="269">
        <v>502.51666666666654</v>
      </c>
      <c r="J53" s="269">
        <v>511.03333333333319</v>
      </c>
      <c r="K53" s="268">
        <v>494</v>
      </c>
      <c r="L53" s="268">
        <v>473.6</v>
      </c>
      <c r="M53" s="268">
        <v>1.9075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4308.7</v>
      </c>
      <c r="D54" s="269">
        <v>4331.9000000000005</v>
      </c>
      <c r="E54" s="269">
        <v>4268.8500000000013</v>
      </c>
      <c r="F54" s="269">
        <v>4229.0000000000009</v>
      </c>
      <c r="G54" s="269">
        <v>4165.9500000000016</v>
      </c>
      <c r="H54" s="269">
        <v>4371.7500000000009</v>
      </c>
      <c r="I54" s="269">
        <v>4434.8</v>
      </c>
      <c r="J54" s="269">
        <v>4474.6500000000005</v>
      </c>
      <c r="K54" s="268">
        <v>4394.95</v>
      </c>
      <c r="L54" s="268">
        <v>4292.05</v>
      </c>
      <c r="M54" s="268">
        <v>2.23827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806.55</v>
      </c>
      <c r="D55" s="269">
        <v>808.63333333333333</v>
      </c>
      <c r="E55" s="269">
        <v>801.26666666666665</v>
      </c>
      <c r="F55" s="269">
        <v>795.98333333333335</v>
      </c>
      <c r="G55" s="269">
        <v>788.61666666666667</v>
      </c>
      <c r="H55" s="269">
        <v>813.91666666666663</v>
      </c>
      <c r="I55" s="269">
        <v>821.28333333333319</v>
      </c>
      <c r="J55" s="269">
        <v>826.56666666666661</v>
      </c>
      <c r="K55" s="268">
        <v>816</v>
      </c>
      <c r="L55" s="268">
        <v>803.35</v>
      </c>
      <c r="M55" s="268">
        <v>65.670839999999998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2933.25</v>
      </c>
      <c r="D56" s="269">
        <v>2951.4666666666667</v>
      </c>
      <c r="E56" s="269">
        <v>2902.9333333333334</v>
      </c>
      <c r="F56" s="269">
        <v>2872.6166666666668</v>
      </c>
      <c r="G56" s="269">
        <v>2824.0833333333335</v>
      </c>
      <c r="H56" s="269">
        <v>2981.7833333333333</v>
      </c>
      <c r="I56" s="269">
        <v>3030.3166666666671</v>
      </c>
      <c r="J56" s="269">
        <v>3060.6333333333332</v>
      </c>
      <c r="K56" s="268">
        <v>3000</v>
      </c>
      <c r="L56" s="268">
        <v>2921.15</v>
      </c>
      <c r="M56" s="268">
        <v>0.46690999999999999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644.04999999999995</v>
      </c>
      <c r="D57" s="269">
        <v>647.85</v>
      </c>
      <c r="E57" s="269">
        <v>637.90000000000009</v>
      </c>
      <c r="F57" s="269">
        <v>631.75000000000011</v>
      </c>
      <c r="G57" s="269">
        <v>621.80000000000018</v>
      </c>
      <c r="H57" s="269">
        <v>654</v>
      </c>
      <c r="I57" s="269">
        <v>663.95</v>
      </c>
      <c r="J57" s="269">
        <v>670.09999999999991</v>
      </c>
      <c r="K57" s="268">
        <v>657.8</v>
      </c>
      <c r="L57" s="268">
        <v>641.70000000000005</v>
      </c>
      <c r="M57" s="268">
        <v>4.3843100000000002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3730.6</v>
      </c>
      <c r="D58" s="269">
        <v>3754.0166666666664</v>
      </c>
      <c r="E58" s="269">
        <v>3700.583333333333</v>
      </c>
      <c r="F58" s="269">
        <v>3670.5666666666666</v>
      </c>
      <c r="G58" s="269">
        <v>3617.1333333333332</v>
      </c>
      <c r="H58" s="269">
        <v>3784.0333333333328</v>
      </c>
      <c r="I58" s="269">
        <v>3837.4666666666662</v>
      </c>
      <c r="J58" s="269">
        <v>3867.4833333333327</v>
      </c>
      <c r="K58" s="268">
        <v>3807.45</v>
      </c>
      <c r="L58" s="268">
        <v>3724</v>
      </c>
      <c r="M58" s="268">
        <v>1.9792400000000001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1120.7</v>
      </c>
      <c r="D59" s="269">
        <v>1116.45</v>
      </c>
      <c r="E59" s="269">
        <v>1085.2</v>
      </c>
      <c r="F59" s="269">
        <v>1049.7</v>
      </c>
      <c r="G59" s="269">
        <v>1018.45</v>
      </c>
      <c r="H59" s="269">
        <v>1151.95</v>
      </c>
      <c r="I59" s="269">
        <v>1183.2</v>
      </c>
      <c r="J59" s="269">
        <v>1218.7</v>
      </c>
      <c r="K59" s="268">
        <v>1147.7</v>
      </c>
      <c r="L59" s="268">
        <v>1080.95</v>
      </c>
      <c r="M59" s="268">
        <v>1.5386500000000001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7690.65</v>
      </c>
      <c r="D60" s="269">
        <v>7670.5666666666666</v>
      </c>
      <c r="E60" s="269">
        <v>7606.1333333333332</v>
      </c>
      <c r="F60" s="269">
        <v>7521.6166666666668</v>
      </c>
      <c r="G60" s="269">
        <v>7457.1833333333334</v>
      </c>
      <c r="H60" s="269">
        <v>7755.083333333333</v>
      </c>
      <c r="I60" s="269">
        <v>7819.5166666666655</v>
      </c>
      <c r="J60" s="269">
        <v>7904.0333333333328</v>
      </c>
      <c r="K60" s="268">
        <v>7735</v>
      </c>
      <c r="L60" s="268">
        <v>7586.05</v>
      </c>
      <c r="M60" s="268">
        <v>12.392620000000001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1802</v>
      </c>
      <c r="D61" s="269">
        <v>1800.0166666666667</v>
      </c>
      <c r="E61" s="269">
        <v>1780.0333333333333</v>
      </c>
      <c r="F61" s="269">
        <v>1758.0666666666666</v>
      </c>
      <c r="G61" s="269">
        <v>1738.0833333333333</v>
      </c>
      <c r="H61" s="269">
        <v>1821.9833333333333</v>
      </c>
      <c r="I61" s="269">
        <v>1841.9666666666665</v>
      </c>
      <c r="J61" s="269">
        <v>1863.9333333333334</v>
      </c>
      <c r="K61" s="268">
        <v>1820</v>
      </c>
      <c r="L61" s="268">
        <v>1778.05</v>
      </c>
      <c r="M61" s="268">
        <v>20.808979999999998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6941.1</v>
      </c>
      <c r="D62" s="269">
        <v>6930.3666666666659</v>
      </c>
      <c r="E62" s="269">
        <v>6880.7333333333318</v>
      </c>
      <c r="F62" s="269">
        <v>6820.3666666666659</v>
      </c>
      <c r="G62" s="269">
        <v>6770.7333333333318</v>
      </c>
      <c r="H62" s="269">
        <v>6990.7333333333318</v>
      </c>
      <c r="I62" s="269">
        <v>7040.366666666665</v>
      </c>
      <c r="J62" s="269">
        <v>7100.7333333333318</v>
      </c>
      <c r="K62" s="268">
        <v>6980</v>
      </c>
      <c r="L62" s="268">
        <v>6870</v>
      </c>
      <c r="M62" s="268">
        <v>0.73565999999999998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3568.5</v>
      </c>
      <c r="D63" s="269">
        <v>3587.2833333333333</v>
      </c>
      <c r="E63" s="269">
        <v>3531.2166666666667</v>
      </c>
      <c r="F63" s="269">
        <v>3493.9333333333334</v>
      </c>
      <c r="G63" s="269">
        <v>3437.8666666666668</v>
      </c>
      <c r="H63" s="269">
        <v>3624.5666666666666</v>
      </c>
      <c r="I63" s="269">
        <v>3680.6333333333332</v>
      </c>
      <c r="J63" s="269">
        <v>3717.9166666666665</v>
      </c>
      <c r="K63" s="268">
        <v>3643.35</v>
      </c>
      <c r="L63" s="268">
        <v>3550</v>
      </c>
      <c r="M63" s="268">
        <v>0.42724000000000001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1923.85</v>
      </c>
      <c r="D64" s="269">
        <v>1926.2833333333335</v>
      </c>
      <c r="E64" s="269">
        <v>1907.5666666666671</v>
      </c>
      <c r="F64" s="269">
        <v>1891.2833333333335</v>
      </c>
      <c r="G64" s="269">
        <v>1872.5666666666671</v>
      </c>
      <c r="H64" s="269">
        <v>1942.5666666666671</v>
      </c>
      <c r="I64" s="269">
        <v>1961.2833333333338</v>
      </c>
      <c r="J64" s="269">
        <v>1977.5666666666671</v>
      </c>
      <c r="K64" s="268">
        <v>1945</v>
      </c>
      <c r="L64" s="268">
        <v>1910</v>
      </c>
      <c r="M64" s="268">
        <v>4.5870899999999999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373.6</v>
      </c>
      <c r="D65" s="269">
        <v>375.90000000000003</v>
      </c>
      <c r="E65" s="269">
        <v>365.90000000000009</v>
      </c>
      <c r="F65" s="269">
        <v>358.20000000000005</v>
      </c>
      <c r="G65" s="269">
        <v>348.2000000000001</v>
      </c>
      <c r="H65" s="269">
        <v>383.60000000000008</v>
      </c>
      <c r="I65" s="269">
        <v>393.59999999999997</v>
      </c>
      <c r="J65" s="269">
        <v>401.30000000000007</v>
      </c>
      <c r="K65" s="268">
        <v>385.9</v>
      </c>
      <c r="L65" s="268">
        <v>368.2</v>
      </c>
      <c r="M65" s="268">
        <v>49.051909999999999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289.05</v>
      </c>
      <c r="D66" s="269">
        <v>289.90000000000003</v>
      </c>
      <c r="E66" s="269">
        <v>285.85000000000008</v>
      </c>
      <c r="F66" s="269">
        <v>282.65000000000003</v>
      </c>
      <c r="G66" s="269">
        <v>278.60000000000008</v>
      </c>
      <c r="H66" s="269">
        <v>293.10000000000008</v>
      </c>
      <c r="I66" s="269">
        <v>297.15000000000003</v>
      </c>
      <c r="J66" s="269">
        <v>300.35000000000008</v>
      </c>
      <c r="K66" s="268">
        <v>293.95</v>
      </c>
      <c r="L66" s="268">
        <v>286.7</v>
      </c>
      <c r="M66" s="268">
        <v>48.825429999999997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141.35</v>
      </c>
      <c r="D67" s="269">
        <v>141.53333333333333</v>
      </c>
      <c r="E67" s="269">
        <v>139.81666666666666</v>
      </c>
      <c r="F67" s="269">
        <v>138.28333333333333</v>
      </c>
      <c r="G67" s="269">
        <v>136.56666666666666</v>
      </c>
      <c r="H67" s="269">
        <v>143.06666666666666</v>
      </c>
      <c r="I67" s="269">
        <v>144.7833333333333</v>
      </c>
      <c r="J67" s="269">
        <v>146.31666666666666</v>
      </c>
      <c r="K67" s="268">
        <v>143.25</v>
      </c>
      <c r="L67" s="268">
        <v>140</v>
      </c>
      <c r="M67" s="268">
        <v>200.73329000000001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51.75</v>
      </c>
      <c r="D68" s="269">
        <v>52.033333333333331</v>
      </c>
      <c r="E68" s="269">
        <v>51.316666666666663</v>
      </c>
      <c r="F68" s="269">
        <v>50.883333333333333</v>
      </c>
      <c r="G68" s="269">
        <v>50.166666666666664</v>
      </c>
      <c r="H68" s="269">
        <v>52.466666666666661</v>
      </c>
      <c r="I68" s="269">
        <v>53.18333333333333</v>
      </c>
      <c r="J68" s="269">
        <v>53.61666666666666</v>
      </c>
      <c r="K68" s="268">
        <v>52.75</v>
      </c>
      <c r="L68" s="268">
        <v>51.6</v>
      </c>
      <c r="M68" s="268">
        <v>22.799410000000002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18.600000000000001</v>
      </c>
      <c r="D69" s="269">
        <v>18.866666666666667</v>
      </c>
      <c r="E69" s="269">
        <v>18.333333333333336</v>
      </c>
      <c r="F69" s="269">
        <v>18.06666666666667</v>
      </c>
      <c r="G69" s="269">
        <v>17.533333333333339</v>
      </c>
      <c r="H69" s="269">
        <v>19.133333333333333</v>
      </c>
      <c r="I69" s="269">
        <v>19.666666666666664</v>
      </c>
      <c r="J69" s="269">
        <v>19.93333333333333</v>
      </c>
      <c r="K69" s="268">
        <v>19.399999999999999</v>
      </c>
      <c r="L69" s="268">
        <v>18.600000000000001</v>
      </c>
      <c r="M69" s="268">
        <v>37.192500000000003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1877.35</v>
      </c>
      <c r="D70" s="269">
        <v>1876.1666666666667</v>
      </c>
      <c r="E70" s="269">
        <v>1848.1333333333334</v>
      </c>
      <c r="F70" s="269">
        <v>1818.9166666666667</v>
      </c>
      <c r="G70" s="269">
        <v>1790.8833333333334</v>
      </c>
      <c r="H70" s="269">
        <v>1905.3833333333334</v>
      </c>
      <c r="I70" s="269">
        <v>1933.4166666666667</v>
      </c>
      <c r="J70" s="269">
        <v>1962.6333333333334</v>
      </c>
      <c r="K70" s="268">
        <v>1904.2</v>
      </c>
      <c r="L70" s="268">
        <v>1846.95</v>
      </c>
      <c r="M70" s="268">
        <v>3.81671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4852.75</v>
      </c>
      <c r="D71" s="269">
        <v>4867.4833333333336</v>
      </c>
      <c r="E71" s="269">
        <v>4811.0166666666673</v>
      </c>
      <c r="F71" s="269">
        <v>4769.2833333333338</v>
      </c>
      <c r="G71" s="269">
        <v>4712.8166666666675</v>
      </c>
      <c r="H71" s="269">
        <v>4909.2166666666672</v>
      </c>
      <c r="I71" s="269">
        <v>4965.6833333333343</v>
      </c>
      <c r="J71" s="269">
        <v>5007.416666666667</v>
      </c>
      <c r="K71" s="268">
        <v>4923.95</v>
      </c>
      <c r="L71" s="268">
        <v>4825.75</v>
      </c>
      <c r="M71" s="268">
        <v>5.305E-2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623</v>
      </c>
      <c r="D72" s="269">
        <v>629.13333333333333</v>
      </c>
      <c r="E72" s="269">
        <v>615.76666666666665</v>
      </c>
      <c r="F72" s="269">
        <v>608.5333333333333</v>
      </c>
      <c r="G72" s="269">
        <v>595.16666666666663</v>
      </c>
      <c r="H72" s="269">
        <v>636.36666666666667</v>
      </c>
      <c r="I72" s="269">
        <v>649.73333333333323</v>
      </c>
      <c r="J72" s="269">
        <v>656.9666666666667</v>
      </c>
      <c r="K72" s="268">
        <v>642.5</v>
      </c>
      <c r="L72" s="268">
        <v>621.9</v>
      </c>
      <c r="M72" s="268">
        <v>8.3139099999999999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921.05</v>
      </c>
      <c r="D73" s="269">
        <v>926.94999999999993</v>
      </c>
      <c r="E73" s="269">
        <v>902.09999999999991</v>
      </c>
      <c r="F73" s="269">
        <v>883.15</v>
      </c>
      <c r="G73" s="269">
        <v>858.3</v>
      </c>
      <c r="H73" s="269">
        <v>945.89999999999986</v>
      </c>
      <c r="I73" s="269">
        <v>970.75</v>
      </c>
      <c r="J73" s="269">
        <v>989.69999999999982</v>
      </c>
      <c r="K73" s="268">
        <v>951.8</v>
      </c>
      <c r="L73" s="268">
        <v>908</v>
      </c>
      <c r="M73" s="268">
        <v>13.37989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108.45</v>
      </c>
      <c r="D74" s="269">
        <v>108.88333333333333</v>
      </c>
      <c r="E74" s="269">
        <v>107.21666666666665</v>
      </c>
      <c r="F74" s="269">
        <v>105.98333333333333</v>
      </c>
      <c r="G74" s="269">
        <v>104.31666666666666</v>
      </c>
      <c r="H74" s="269">
        <v>110.11666666666665</v>
      </c>
      <c r="I74" s="269">
        <v>111.78333333333333</v>
      </c>
      <c r="J74" s="269">
        <v>113.01666666666664</v>
      </c>
      <c r="K74" s="268">
        <v>110.55</v>
      </c>
      <c r="L74" s="268">
        <v>107.65</v>
      </c>
      <c r="M74" s="268">
        <v>169.31739999999999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766.9</v>
      </c>
      <c r="D75" s="269">
        <v>771.11666666666679</v>
      </c>
      <c r="E75" s="269">
        <v>758.23333333333358</v>
      </c>
      <c r="F75" s="269">
        <v>749.56666666666683</v>
      </c>
      <c r="G75" s="269">
        <v>736.68333333333362</v>
      </c>
      <c r="H75" s="269">
        <v>779.78333333333353</v>
      </c>
      <c r="I75" s="269">
        <v>792.66666666666674</v>
      </c>
      <c r="J75" s="269">
        <v>801.33333333333348</v>
      </c>
      <c r="K75" s="268">
        <v>784</v>
      </c>
      <c r="L75" s="268">
        <v>762.45</v>
      </c>
      <c r="M75" s="268">
        <v>14.783189999999999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59.1</v>
      </c>
      <c r="D76" s="269">
        <v>59.483333333333327</v>
      </c>
      <c r="E76" s="269">
        <v>58.466666666666654</v>
      </c>
      <c r="F76" s="269">
        <v>57.833333333333329</v>
      </c>
      <c r="G76" s="269">
        <v>56.816666666666656</v>
      </c>
      <c r="H76" s="269">
        <v>60.116666666666653</v>
      </c>
      <c r="I76" s="269">
        <v>61.133333333333319</v>
      </c>
      <c r="J76" s="269">
        <v>61.766666666666652</v>
      </c>
      <c r="K76" s="268">
        <v>60.5</v>
      </c>
      <c r="L76" s="268">
        <v>58.85</v>
      </c>
      <c r="M76" s="268">
        <v>139.77349000000001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320.05</v>
      </c>
      <c r="D77" s="269">
        <v>320.7833333333333</v>
      </c>
      <c r="E77" s="269">
        <v>317.56666666666661</v>
      </c>
      <c r="F77" s="269">
        <v>315.08333333333331</v>
      </c>
      <c r="G77" s="269">
        <v>311.86666666666662</v>
      </c>
      <c r="H77" s="269">
        <v>323.26666666666659</v>
      </c>
      <c r="I77" s="269">
        <v>326.48333333333329</v>
      </c>
      <c r="J77" s="269">
        <v>328.96666666666658</v>
      </c>
      <c r="K77" s="268">
        <v>324</v>
      </c>
      <c r="L77" s="268">
        <v>318.3</v>
      </c>
      <c r="M77" s="268">
        <v>22.536660000000001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780.2</v>
      </c>
      <c r="D78" s="269">
        <v>785.4</v>
      </c>
      <c r="E78" s="269">
        <v>773.8</v>
      </c>
      <c r="F78" s="269">
        <v>767.4</v>
      </c>
      <c r="G78" s="269">
        <v>755.8</v>
      </c>
      <c r="H78" s="269">
        <v>791.8</v>
      </c>
      <c r="I78" s="269">
        <v>803.40000000000009</v>
      </c>
      <c r="J78" s="269">
        <v>809.8</v>
      </c>
      <c r="K78" s="268">
        <v>797</v>
      </c>
      <c r="L78" s="268">
        <v>779</v>
      </c>
      <c r="M78" s="268">
        <v>99.661929999999998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289.35000000000002</v>
      </c>
      <c r="D79" s="269">
        <v>292.26666666666665</v>
      </c>
      <c r="E79" s="269">
        <v>286.08333333333331</v>
      </c>
      <c r="F79" s="269">
        <v>282.81666666666666</v>
      </c>
      <c r="G79" s="269">
        <v>276.63333333333333</v>
      </c>
      <c r="H79" s="269">
        <v>295.5333333333333</v>
      </c>
      <c r="I79" s="269">
        <v>301.7166666666667</v>
      </c>
      <c r="J79" s="269">
        <v>304.98333333333329</v>
      </c>
      <c r="K79" s="268">
        <v>298.45</v>
      </c>
      <c r="L79" s="268">
        <v>289</v>
      </c>
      <c r="M79" s="268">
        <v>14.23489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1075.5</v>
      </c>
      <c r="D80" s="269">
        <v>1087.7</v>
      </c>
      <c r="E80" s="269">
        <v>1057.4000000000001</v>
      </c>
      <c r="F80" s="269">
        <v>1039.3</v>
      </c>
      <c r="G80" s="269">
        <v>1009</v>
      </c>
      <c r="H80" s="269">
        <v>1105.8000000000002</v>
      </c>
      <c r="I80" s="269">
        <v>1136.0999999999999</v>
      </c>
      <c r="J80" s="269">
        <v>1154.2000000000003</v>
      </c>
      <c r="K80" s="268">
        <v>1118</v>
      </c>
      <c r="L80" s="268">
        <v>1069.5999999999999</v>
      </c>
      <c r="M80" s="268">
        <v>2.0970499999999999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302.5</v>
      </c>
      <c r="D81" s="269">
        <v>302.81666666666666</v>
      </c>
      <c r="E81" s="269">
        <v>298.93333333333334</v>
      </c>
      <c r="F81" s="269">
        <v>295.36666666666667</v>
      </c>
      <c r="G81" s="269">
        <v>291.48333333333335</v>
      </c>
      <c r="H81" s="269">
        <v>306.38333333333333</v>
      </c>
      <c r="I81" s="269">
        <v>310.26666666666665</v>
      </c>
      <c r="J81" s="269">
        <v>313.83333333333331</v>
      </c>
      <c r="K81" s="268">
        <v>306.7</v>
      </c>
      <c r="L81" s="268">
        <v>299.25</v>
      </c>
      <c r="M81" s="268">
        <v>19.214939999999999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8541.7000000000007</v>
      </c>
      <c r="D82" s="269">
        <v>8581.3000000000011</v>
      </c>
      <c r="E82" s="269">
        <v>8483.6000000000022</v>
      </c>
      <c r="F82" s="269">
        <v>8425.5000000000018</v>
      </c>
      <c r="G82" s="269">
        <v>8327.8000000000029</v>
      </c>
      <c r="H82" s="269">
        <v>8639.4000000000015</v>
      </c>
      <c r="I82" s="269">
        <v>8737.1000000000022</v>
      </c>
      <c r="J82" s="269">
        <v>8795.2000000000007</v>
      </c>
      <c r="K82" s="268">
        <v>8679</v>
      </c>
      <c r="L82" s="268">
        <v>8523.2000000000007</v>
      </c>
      <c r="M82" s="268">
        <v>0.11829000000000001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1081.1500000000001</v>
      </c>
      <c r="D83" s="269">
        <v>1082.7166666666667</v>
      </c>
      <c r="E83" s="269">
        <v>1065.5333333333333</v>
      </c>
      <c r="F83" s="269">
        <v>1049.9166666666665</v>
      </c>
      <c r="G83" s="269">
        <v>1032.7333333333331</v>
      </c>
      <c r="H83" s="269">
        <v>1098.3333333333335</v>
      </c>
      <c r="I83" s="269">
        <v>1115.5166666666669</v>
      </c>
      <c r="J83" s="269">
        <v>1131.1333333333337</v>
      </c>
      <c r="K83" s="268">
        <v>1099.9000000000001</v>
      </c>
      <c r="L83" s="268">
        <v>1067.0999999999999</v>
      </c>
      <c r="M83" s="268">
        <v>0.33128999999999997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964.2</v>
      </c>
      <c r="D84" s="269">
        <v>964.63333333333321</v>
      </c>
      <c r="E84" s="269">
        <v>950.36666666666645</v>
      </c>
      <c r="F84" s="269">
        <v>936.53333333333319</v>
      </c>
      <c r="G84" s="269">
        <v>922.26666666666642</v>
      </c>
      <c r="H84" s="269">
        <v>978.46666666666647</v>
      </c>
      <c r="I84" s="269">
        <v>992.73333333333335</v>
      </c>
      <c r="J84" s="269">
        <v>1006.5666666666665</v>
      </c>
      <c r="K84" s="268">
        <v>978.9</v>
      </c>
      <c r="L84" s="268">
        <v>950.8</v>
      </c>
      <c r="M84" s="268">
        <v>0.94838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580.29999999999995</v>
      </c>
      <c r="D85" s="269">
        <v>579.5</v>
      </c>
      <c r="E85" s="269">
        <v>567</v>
      </c>
      <c r="F85" s="269">
        <v>553.70000000000005</v>
      </c>
      <c r="G85" s="269">
        <v>541.20000000000005</v>
      </c>
      <c r="H85" s="269">
        <v>592.79999999999995</v>
      </c>
      <c r="I85" s="269">
        <v>605.29999999999995</v>
      </c>
      <c r="J85" s="269">
        <v>618.59999999999991</v>
      </c>
      <c r="K85" s="268">
        <v>592</v>
      </c>
      <c r="L85" s="268">
        <v>566.20000000000005</v>
      </c>
      <c r="M85" s="268">
        <v>10.96139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16671.7</v>
      </c>
      <c r="D86" s="269">
        <v>16764.133333333331</v>
      </c>
      <c r="E86" s="269">
        <v>16502.266666666663</v>
      </c>
      <c r="F86" s="269">
        <v>16332.833333333332</v>
      </c>
      <c r="G86" s="269">
        <v>16070.966666666664</v>
      </c>
      <c r="H86" s="269">
        <v>16933.566666666662</v>
      </c>
      <c r="I86" s="269">
        <v>17195.433333333331</v>
      </c>
      <c r="J86" s="269">
        <v>17364.866666666661</v>
      </c>
      <c r="K86" s="268">
        <v>17026</v>
      </c>
      <c r="L86" s="268">
        <v>16594.7</v>
      </c>
      <c r="M86" s="268">
        <v>0.18761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529.5</v>
      </c>
      <c r="D87" s="269">
        <v>541.43333333333328</v>
      </c>
      <c r="E87" s="269">
        <v>514.06666666666661</v>
      </c>
      <c r="F87" s="269">
        <v>498.63333333333333</v>
      </c>
      <c r="G87" s="269">
        <v>471.26666666666665</v>
      </c>
      <c r="H87" s="269">
        <v>556.86666666666656</v>
      </c>
      <c r="I87" s="269">
        <v>584.23333333333312</v>
      </c>
      <c r="J87" s="269">
        <v>599.66666666666652</v>
      </c>
      <c r="K87" s="268">
        <v>568.79999999999995</v>
      </c>
      <c r="L87" s="268">
        <v>526</v>
      </c>
      <c r="M87" s="268">
        <v>2.8257699999999999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36.950000000000003</v>
      </c>
      <c r="D88" s="269">
        <v>35.85</v>
      </c>
      <c r="E88" s="269">
        <v>34.650000000000006</v>
      </c>
      <c r="F88" s="269">
        <v>32.35</v>
      </c>
      <c r="G88" s="269">
        <v>31.150000000000006</v>
      </c>
      <c r="H88" s="269">
        <v>38.150000000000006</v>
      </c>
      <c r="I88" s="269">
        <v>39.350000000000009</v>
      </c>
      <c r="J88" s="269">
        <v>41.650000000000006</v>
      </c>
      <c r="K88" s="268">
        <v>37.049999999999997</v>
      </c>
      <c r="L88" s="268">
        <v>33.549999999999997</v>
      </c>
      <c r="M88" s="268">
        <v>210.39882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3765.65</v>
      </c>
      <c r="D89" s="269">
        <v>3730.5499999999997</v>
      </c>
      <c r="E89" s="269">
        <v>3672.0999999999995</v>
      </c>
      <c r="F89" s="269">
        <v>3578.5499999999997</v>
      </c>
      <c r="G89" s="269">
        <v>3520.0999999999995</v>
      </c>
      <c r="H89" s="269">
        <v>3824.0999999999995</v>
      </c>
      <c r="I89" s="269">
        <v>3882.5499999999993</v>
      </c>
      <c r="J89" s="269">
        <v>3976.0999999999995</v>
      </c>
      <c r="K89" s="268">
        <v>3789</v>
      </c>
      <c r="L89" s="268">
        <v>3637</v>
      </c>
      <c r="M89" s="268">
        <v>7.73841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1358.6</v>
      </c>
      <c r="D90" s="269">
        <v>1365.8500000000001</v>
      </c>
      <c r="E90" s="269">
        <v>1345.5000000000002</v>
      </c>
      <c r="F90" s="269">
        <v>1332.4</v>
      </c>
      <c r="G90" s="269">
        <v>1312.0500000000002</v>
      </c>
      <c r="H90" s="269">
        <v>1378.9500000000003</v>
      </c>
      <c r="I90" s="269">
        <v>1399.3000000000002</v>
      </c>
      <c r="J90" s="269">
        <v>1412.4000000000003</v>
      </c>
      <c r="K90" s="268">
        <v>1386.2</v>
      </c>
      <c r="L90" s="268">
        <v>1352.75</v>
      </c>
      <c r="M90" s="268">
        <v>0.92745999999999995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506.7</v>
      </c>
      <c r="D91" s="269">
        <v>512.41666666666663</v>
      </c>
      <c r="E91" s="269">
        <v>495.93333333333328</v>
      </c>
      <c r="F91" s="269">
        <v>485.16666666666663</v>
      </c>
      <c r="G91" s="269">
        <v>468.68333333333328</v>
      </c>
      <c r="H91" s="269">
        <v>523.18333333333328</v>
      </c>
      <c r="I91" s="269">
        <v>539.66666666666663</v>
      </c>
      <c r="J91" s="269">
        <v>550.43333333333328</v>
      </c>
      <c r="K91" s="268">
        <v>528.9</v>
      </c>
      <c r="L91" s="268">
        <v>501.65</v>
      </c>
      <c r="M91" s="268">
        <v>2.61381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79.900000000000006</v>
      </c>
      <c r="D92" s="269">
        <v>80.116666666666674</v>
      </c>
      <c r="E92" s="269">
        <v>78.783333333333346</v>
      </c>
      <c r="F92" s="269">
        <v>77.666666666666671</v>
      </c>
      <c r="G92" s="269">
        <v>76.333333333333343</v>
      </c>
      <c r="H92" s="269">
        <v>81.233333333333348</v>
      </c>
      <c r="I92" s="269">
        <v>82.566666666666663</v>
      </c>
      <c r="J92" s="269">
        <v>83.683333333333351</v>
      </c>
      <c r="K92" s="268">
        <v>81.45</v>
      </c>
      <c r="L92" s="268">
        <v>79</v>
      </c>
      <c r="M92" s="268">
        <v>46.531239999999997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261.7</v>
      </c>
      <c r="D93" s="269">
        <v>259.53333333333336</v>
      </c>
      <c r="E93" s="269">
        <v>256.06666666666672</v>
      </c>
      <c r="F93" s="269">
        <v>250.43333333333337</v>
      </c>
      <c r="G93" s="269">
        <v>246.96666666666673</v>
      </c>
      <c r="H93" s="269">
        <v>265.16666666666674</v>
      </c>
      <c r="I93" s="269">
        <v>268.63333333333333</v>
      </c>
      <c r="J93" s="269">
        <v>274.26666666666671</v>
      </c>
      <c r="K93" s="268">
        <v>263</v>
      </c>
      <c r="L93" s="268">
        <v>253.9</v>
      </c>
      <c r="M93" s="268">
        <v>32.061920000000001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3180.15</v>
      </c>
      <c r="D94" s="269">
        <v>3192.7166666666667</v>
      </c>
      <c r="E94" s="269">
        <v>3157.4333333333334</v>
      </c>
      <c r="F94" s="269">
        <v>3134.7166666666667</v>
      </c>
      <c r="G94" s="269">
        <v>3099.4333333333334</v>
      </c>
      <c r="H94" s="269">
        <v>3215.4333333333334</v>
      </c>
      <c r="I94" s="269">
        <v>3250.7166666666672</v>
      </c>
      <c r="J94" s="269">
        <v>3273.4333333333334</v>
      </c>
      <c r="K94" s="268">
        <v>3228</v>
      </c>
      <c r="L94" s="268">
        <v>3170</v>
      </c>
      <c r="M94" s="268">
        <v>0.12136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238.3</v>
      </c>
      <c r="D95" s="269">
        <v>236.26666666666665</v>
      </c>
      <c r="E95" s="269">
        <v>232.73333333333329</v>
      </c>
      <c r="F95" s="269">
        <v>227.16666666666663</v>
      </c>
      <c r="G95" s="269">
        <v>223.63333333333327</v>
      </c>
      <c r="H95" s="269">
        <v>241.83333333333331</v>
      </c>
      <c r="I95" s="269">
        <v>245.36666666666667</v>
      </c>
      <c r="J95" s="269">
        <v>250.93333333333334</v>
      </c>
      <c r="K95" s="268">
        <v>239.8</v>
      </c>
      <c r="L95" s="268">
        <v>230.7</v>
      </c>
      <c r="M95" s="268">
        <v>17.100560000000002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552.4</v>
      </c>
      <c r="D96" s="269">
        <v>558.48333333333335</v>
      </c>
      <c r="E96" s="269">
        <v>542.9666666666667</v>
      </c>
      <c r="F96" s="269">
        <v>533.5333333333333</v>
      </c>
      <c r="G96" s="269">
        <v>518.01666666666665</v>
      </c>
      <c r="H96" s="269">
        <v>567.91666666666674</v>
      </c>
      <c r="I96" s="269">
        <v>583.43333333333339</v>
      </c>
      <c r="J96" s="269">
        <v>592.86666666666679</v>
      </c>
      <c r="K96" s="268">
        <v>574</v>
      </c>
      <c r="L96" s="268">
        <v>549.04999999999995</v>
      </c>
      <c r="M96" s="268">
        <v>39.646549999999998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247.45</v>
      </c>
      <c r="D97" s="269">
        <v>247.66666666666666</v>
      </c>
      <c r="E97" s="269">
        <v>244.33333333333331</v>
      </c>
      <c r="F97" s="269">
        <v>241.21666666666667</v>
      </c>
      <c r="G97" s="269">
        <v>237.88333333333333</v>
      </c>
      <c r="H97" s="269">
        <v>250.7833333333333</v>
      </c>
      <c r="I97" s="269">
        <v>254.11666666666662</v>
      </c>
      <c r="J97" s="269">
        <v>257.23333333333329</v>
      </c>
      <c r="K97" s="268">
        <v>251</v>
      </c>
      <c r="L97" s="268">
        <v>244.55</v>
      </c>
      <c r="M97" s="268">
        <v>76.391900000000007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719.4</v>
      </c>
      <c r="D98" s="269">
        <v>722.78333333333342</v>
      </c>
      <c r="E98" s="269">
        <v>711.06666666666683</v>
      </c>
      <c r="F98" s="269">
        <v>702.73333333333346</v>
      </c>
      <c r="G98" s="269">
        <v>691.01666666666688</v>
      </c>
      <c r="H98" s="269">
        <v>731.11666666666679</v>
      </c>
      <c r="I98" s="269">
        <v>742.83333333333326</v>
      </c>
      <c r="J98" s="269">
        <v>751.16666666666674</v>
      </c>
      <c r="K98" s="268">
        <v>734.5</v>
      </c>
      <c r="L98" s="268">
        <v>714.45</v>
      </c>
      <c r="M98" s="268">
        <v>0.51512000000000002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730.85</v>
      </c>
      <c r="D99" s="269">
        <v>730.61666666666667</v>
      </c>
      <c r="E99" s="269">
        <v>720.23333333333335</v>
      </c>
      <c r="F99" s="269">
        <v>709.61666666666667</v>
      </c>
      <c r="G99" s="269">
        <v>699.23333333333335</v>
      </c>
      <c r="H99" s="269">
        <v>741.23333333333335</v>
      </c>
      <c r="I99" s="269">
        <v>751.61666666666679</v>
      </c>
      <c r="J99" s="269">
        <v>762.23333333333335</v>
      </c>
      <c r="K99" s="268">
        <v>741</v>
      </c>
      <c r="L99" s="268">
        <v>720</v>
      </c>
      <c r="M99" s="268">
        <v>2.3402099999999999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838.4</v>
      </c>
      <c r="D100" s="269">
        <v>844.83333333333337</v>
      </c>
      <c r="E100" s="269">
        <v>826.56666666666672</v>
      </c>
      <c r="F100" s="269">
        <v>814.73333333333335</v>
      </c>
      <c r="G100" s="269">
        <v>796.4666666666667</v>
      </c>
      <c r="H100" s="269">
        <v>856.66666666666674</v>
      </c>
      <c r="I100" s="269">
        <v>874.93333333333339</v>
      </c>
      <c r="J100" s="269">
        <v>886.76666666666677</v>
      </c>
      <c r="K100" s="268">
        <v>863.1</v>
      </c>
      <c r="L100" s="268">
        <v>833</v>
      </c>
      <c r="M100" s="268">
        <v>1.94947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114.85</v>
      </c>
      <c r="D101" s="269">
        <v>114.95</v>
      </c>
      <c r="E101" s="269">
        <v>113.55000000000001</v>
      </c>
      <c r="F101" s="269">
        <v>112.25000000000001</v>
      </c>
      <c r="G101" s="269">
        <v>110.85000000000002</v>
      </c>
      <c r="H101" s="269">
        <v>116.25</v>
      </c>
      <c r="I101" s="269">
        <v>117.65</v>
      </c>
      <c r="J101" s="269">
        <v>118.94999999999999</v>
      </c>
      <c r="K101" s="268">
        <v>116.35</v>
      </c>
      <c r="L101" s="268">
        <v>113.65</v>
      </c>
      <c r="M101" s="268">
        <v>8.0767799999999994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1582.05</v>
      </c>
      <c r="D102" s="269">
        <v>1603.3833333333332</v>
      </c>
      <c r="E102" s="269">
        <v>1543.7166666666665</v>
      </c>
      <c r="F102" s="269">
        <v>1505.3833333333332</v>
      </c>
      <c r="G102" s="269">
        <v>1445.7166666666665</v>
      </c>
      <c r="H102" s="269">
        <v>1641.7166666666665</v>
      </c>
      <c r="I102" s="269">
        <v>1701.3833333333334</v>
      </c>
      <c r="J102" s="269">
        <v>1739.7166666666665</v>
      </c>
      <c r="K102" s="268">
        <v>1663.05</v>
      </c>
      <c r="L102" s="268">
        <v>1565.05</v>
      </c>
      <c r="M102" s="268">
        <v>3.43316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21.7</v>
      </c>
      <c r="D103" s="269">
        <v>22.216666666666665</v>
      </c>
      <c r="E103" s="269">
        <v>21.033333333333331</v>
      </c>
      <c r="F103" s="269">
        <v>20.366666666666667</v>
      </c>
      <c r="G103" s="269">
        <v>19.183333333333334</v>
      </c>
      <c r="H103" s="269">
        <v>22.883333333333329</v>
      </c>
      <c r="I103" s="269">
        <v>24.066666666666659</v>
      </c>
      <c r="J103" s="269">
        <v>24.733333333333327</v>
      </c>
      <c r="K103" s="268">
        <v>23.4</v>
      </c>
      <c r="L103" s="268">
        <v>21.55</v>
      </c>
      <c r="M103" s="268">
        <v>690.24414000000002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1324.9</v>
      </c>
      <c r="D104" s="269">
        <v>1334.7</v>
      </c>
      <c r="E104" s="269">
        <v>1310.95</v>
      </c>
      <c r="F104" s="269">
        <v>1297</v>
      </c>
      <c r="G104" s="269">
        <v>1273.25</v>
      </c>
      <c r="H104" s="269">
        <v>1348.65</v>
      </c>
      <c r="I104" s="269">
        <v>1372.4</v>
      </c>
      <c r="J104" s="269">
        <v>1386.3500000000001</v>
      </c>
      <c r="K104" s="268">
        <v>1358.45</v>
      </c>
      <c r="L104" s="268">
        <v>1320.75</v>
      </c>
      <c r="M104" s="268">
        <v>3.3874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660.25</v>
      </c>
      <c r="D105" s="269">
        <v>660.38333333333333</v>
      </c>
      <c r="E105" s="269">
        <v>651.91666666666663</v>
      </c>
      <c r="F105" s="269">
        <v>643.58333333333326</v>
      </c>
      <c r="G105" s="269">
        <v>635.11666666666656</v>
      </c>
      <c r="H105" s="269">
        <v>668.7166666666667</v>
      </c>
      <c r="I105" s="269">
        <v>677.18333333333339</v>
      </c>
      <c r="J105" s="269">
        <v>685.51666666666677</v>
      </c>
      <c r="K105" s="268">
        <v>668.85</v>
      </c>
      <c r="L105" s="268">
        <v>652.04999999999995</v>
      </c>
      <c r="M105" s="268">
        <v>1.7250399999999999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884.1</v>
      </c>
      <c r="D106" s="269">
        <v>896.66666666666663</v>
      </c>
      <c r="E106" s="269">
        <v>868.43333333333328</v>
      </c>
      <c r="F106" s="269">
        <v>852.76666666666665</v>
      </c>
      <c r="G106" s="269">
        <v>824.5333333333333</v>
      </c>
      <c r="H106" s="269">
        <v>912.33333333333326</v>
      </c>
      <c r="I106" s="269">
        <v>940.56666666666661</v>
      </c>
      <c r="J106" s="269">
        <v>956.23333333333323</v>
      </c>
      <c r="K106" s="268">
        <v>924.9</v>
      </c>
      <c r="L106" s="268">
        <v>881</v>
      </c>
      <c r="M106" s="268">
        <v>1.6788799999999999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5679.4</v>
      </c>
      <c r="D107" s="269">
        <v>5686.6166666666659</v>
      </c>
      <c r="E107" s="269">
        <v>5602.7833333333319</v>
      </c>
      <c r="F107" s="269">
        <v>5526.1666666666661</v>
      </c>
      <c r="G107" s="269">
        <v>5442.3333333333321</v>
      </c>
      <c r="H107" s="269">
        <v>5763.2333333333318</v>
      </c>
      <c r="I107" s="269">
        <v>5847.0666666666657</v>
      </c>
      <c r="J107" s="269">
        <v>5923.6833333333316</v>
      </c>
      <c r="K107" s="268">
        <v>5770.45</v>
      </c>
      <c r="L107" s="268">
        <v>5610</v>
      </c>
      <c r="M107" s="268">
        <v>7.6329999999999995E-2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351.6</v>
      </c>
      <c r="D108" s="269">
        <v>352.31666666666666</v>
      </c>
      <c r="E108" s="269">
        <v>341.63333333333333</v>
      </c>
      <c r="F108" s="269">
        <v>331.66666666666669</v>
      </c>
      <c r="G108" s="269">
        <v>320.98333333333335</v>
      </c>
      <c r="H108" s="269">
        <v>362.2833333333333</v>
      </c>
      <c r="I108" s="269">
        <v>372.96666666666658</v>
      </c>
      <c r="J108" s="269">
        <v>382.93333333333328</v>
      </c>
      <c r="K108" s="268">
        <v>363</v>
      </c>
      <c r="L108" s="268">
        <v>342.35</v>
      </c>
      <c r="M108" s="268">
        <v>7.8411400000000002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343.45</v>
      </c>
      <c r="D109" s="269">
        <v>347.51666666666671</v>
      </c>
      <c r="E109" s="269">
        <v>338.03333333333342</v>
      </c>
      <c r="F109" s="269">
        <v>332.61666666666673</v>
      </c>
      <c r="G109" s="269">
        <v>323.13333333333344</v>
      </c>
      <c r="H109" s="269">
        <v>352.93333333333339</v>
      </c>
      <c r="I109" s="269">
        <v>362.41666666666663</v>
      </c>
      <c r="J109" s="269">
        <v>367.83333333333337</v>
      </c>
      <c r="K109" s="268">
        <v>357</v>
      </c>
      <c r="L109" s="268">
        <v>342.1</v>
      </c>
      <c r="M109" s="268">
        <v>14.901859999999999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433.95</v>
      </c>
      <c r="D110" s="269">
        <v>438.98333333333329</v>
      </c>
      <c r="E110" s="269">
        <v>426.06666666666661</v>
      </c>
      <c r="F110" s="269">
        <v>418.18333333333334</v>
      </c>
      <c r="G110" s="269">
        <v>405.26666666666665</v>
      </c>
      <c r="H110" s="269">
        <v>446.86666666666656</v>
      </c>
      <c r="I110" s="269">
        <v>459.78333333333319</v>
      </c>
      <c r="J110" s="269">
        <v>467.66666666666652</v>
      </c>
      <c r="K110" s="268">
        <v>451.9</v>
      </c>
      <c r="L110" s="268">
        <v>431.1</v>
      </c>
      <c r="M110" s="268">
        <v>2.2977699999999999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682.95</v>
      </c>
      <c r="D111" s="269">
        <v>681.71666666666658</v>
      </c>
      <c r="E111" s="269">
        <v>674.53333333333319</v>
      </c>
      <c r="F111" s="269">
        <v>666.11666666666656</v>
      </c>
      <c r="G111" s="269">
        <v>658.93333333333317</v>
      </c>
      <c r="H111" s="269">
        <v>690.13333333333321</v>
      </c>
      <c r="I111" s="269">
        <v>697.31666666666661</v>
      </c>
      <c r="J111" s="269">
        <v>705.73333333333323</v>
      </c>
      <c r="K111" s="268">
        <v>688.9</v>
      </c>
      <c r="L111" s="268">
        <v>673.3</v>
      </c>
      <c r="M111" s="268">
        <v>0.66678999999999999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772.7</v>
      </c>
      <c r="D112" s="269">
        <v>779.06666666666661</v>
      </c>
      <c r="E112" s="269">
        <v>763.13333333333321</v>
      </c>
      <c r="F112" s="269">
        <v>753.56666666666661</v>
      </c>
      <c r="G112" s="269">
        <v>737.63333333333321</v>
      </c>
      <c r="H112" s="269">
        <v>788.63333333333321</v>
      </c>
      <c r="I112" s="269">
        <v>804.56666666666661</v>
      </c>
      <c r="J112" s="269">
        <v>814.13333333333321</v>
      </c>
      <c r="K112" s="268">
        <v>795</v>
      </c>
      <c r="L112" s="268">
        <v>769.5</v>
      </c>
      <c r="M112" s="268">
        <v>13.636480000000001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1070.4000000000001</v>
      </c>
      <c r="D113" s="269">
        <v>1078.8333333333333</v>
      </c>
      <c r="E113" s="269">
        <v>1055.8166666666666</v>
      </c>
      <c r="F113" s="269">
        <v>1041.2333333333333</v>
      </c>
      <c r="G113" s="269">
        <v>1018.2166666666667</v>
      </c>
      <c r="H113" s="269">
        <v>1093.4166666666665</v>
      </c>
      <c r="I113" s="269">
        <v>1116.4333333333334</v>
      </c>
      <c r="J113" s="269">
        <v>1131.0166666666664</v>
      </c>
      <c r="K113" s="268">
        <v>1101.8499999999999</v>
      </c>
      <c r="L113" s="268">
        <v>1064.25</v>
      </c>
      <c r="M113" s="268">
        <v>22.838170000000002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186.3</v>
      </c>
      <c r="D114" s="269">
        <v>187.98333333333335</v>
      </c>
      <c r="E114" s="269">
        <v>181.6166666666667</v>
      </c>
      <c r="F114" s="269">
        <v>176.93333333333337</v>
      </c>
      <c r="G114" s="269">
        <v>170.56666666666672</v>
      </c>
      <c r="H114" s="269">
        <v>192.66666666666669</v>
      </c>
      <c r="I114" s="269">
        <v>199.03333333333336</v>
      </c>
      <c r="J114" s="269">
        <v>203.71666666666667</v>
      </c>
      <c r="K114" s="268">
        <v>194.35</v>
      </c>
      <c r="L114" s="268">
        <v>183.3</v>
      </c>
      <c r="M114" s="268">
        <v>97.733270000000005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1878.35</v>
      </c>
      <c r="D115" s="269">
        <v>1904.1166666666668</v>
      </c>
      <c r="E115" s="269">
        <v>1849.2333333333336</v>
      </c>
      <c r="F115" s="269">
        <v>1820.1166666666668</v>
      </c>
      <c r="G115" s="269">
        <v>1765.2333333333336</v>
      </c>
      <c r="H115" s="269">
        <v>1933.2333333333336</v>
      </c>
      <c r="I115" s="269">
        <v>1988.1166666666668</v>
      </c>
      <c r="J115" s="269">
        <v>2017.2333333333336</v>
      </c>
      <c r="K115" s="268">
        <v>1959</v>
      </c>
      <c r="L115" s="268">
        <v>1875</v>
      </c>
      <c r="M115" s="268">
        <v>1.06315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231.55</v>
      </c>
      <c r="D116" s="269">
        <v>230.46666666666667</v>
      </c>
      <c r="E116" s="269">
        <v>228.23333333333335</v>
      </c>
      <c r="F116" s="269">
        <v>224.91666666666669</v>
      </c>
      <c r="G116" s="269">
        <v>222.68333333333337</v>
      </c>
      <c r="H116" s="269">
        <v>233.78333333333333</v>
      </c>
      <c r="I116" s="269">
        <v>236.01666666666662</v>
      </c>
      <c r="J116" s="269">
        <v>239.33333333333331</v>
      </c>
      <c r="K116" s="268">
        <v>232.7</v>
      </c>
      <c r="L116" s="268">
        <v>227.15</v>
      </c>
      <c r="M116" s="268">
        <v>56.735230000000001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427</v>
      </c>
      <c r="D117" s="269">
        <v>424.73333333333335</v>
      </c>
      <c r="E117" s="269">
        <v>415.26666666666671</v>
      </c>
      <c r="F117" s="269">
        <v>403.53333333333336</v>
      </c>
      <c r="G117" s="269">
        <v>394.06666666666672</v>
      </c>
      <c r="H117" s="269">
        <v>436.4666666666667</v>
      </c>
      <c r="I117" s="269">
        <v>445.93333333333339</v>
      </c>
      <c r="J117" s="269">
        <v>457.66666666666669</v>
      </c>
      <c r="K117" s="268">
        <v>434.2</v>
      </c>
      <c r="L117" s="268">
        <v>413</v>
      </c>
      <c r="M117" s="268">
        <v>28.067509999999999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3324.9</v>
      </c>
      <c r="D118" s="269">
        <v>3331.0833333333335</v>
      </c>
      <c r="E118" s="269">
        <v>3293.8166666666671</v>
      </c>
      <c r="F118" s="269">
        <v>3262.7333333333336</v>
      </c>
      <c r="G118" s="269">
        <v>3225.4666666666672</v>
      </c>
      <c r="H118" s="269">
        <v>3362.166666666667</v>
      </c>
      <c r="I118" s="269">
        <v>3399.4333333333334</v>
      </c>
      <c r="J118" s="269">
        <v>3430.5166666666669</v>
      </c>
      <c r="K118" s="268">
        <v>3368.35</v>
      </c>
      <c r="L118" s="268">
        <v>3300</v>
      </c>
      <c r="M118" s="268">
        <v>2.0474399999999999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1600.25</v>
      </c>
      <c r="D119" s="269">
        <v>1600.55</v>
      </c>
      <c r="E119" s="269">
        <v>1576.6999999999998</v>
      </c>
      <c r="F119" s="269">
        <v>1553.1499999999999</v>
      </c>
      <c r="G119" s="269">
        <v>1529.2999999999997</v>
      </c>
      <c r="H119" s="269">
        <v>1624.1</v>
      </c>
      <c r="I119" s="269">
        <v>1647.9499999999998</v>
      </c>
      <c r="J119" s="269">
        <v>1671.5</v>
      </c>
      <c r="K119" s="268">
        <v>1624.4</v>
      </c>
      <c r="L119" s="268">
        <v>1577</v>
      </c>
      <c r="M119" s="268">
        <v>2.6008800000000001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2440.85</v>
      </c>
      <c r="D120" s="269">
        <v>2456.3833333333332</v>
      </c>
      <c r="E120" s="269">
        <v>2418.5666666666666</v>
      </c>
      <c r="F120" s="269">
        <v>2396.2833333333333</v>
      </c>
      <c r="G120" s="269">
        <v>2358.4666666666667</v>
      </c>
      <c r="H120" s="269">
        <v>2478.6666666666665</v>
      </c>
      <c r="I120" s="269">
        <v>2516.4833333333331</v>
      </c>
      <c r="J120" s="269">
        <v>2538.7666666666664</v>
      </c>
      <c r="K120" s="268">
        <v>2494.1999999999998</v>
      </c>
      <c r="L120" s="268">
        <v>2434.1</v>
      </c>
      <c r="M120" s="268">
        <v>0.46040999999999999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742.1</v>
      </c>
      <c r="D121" s="269">
        <v>742.35</v>
      </c>
      <c r="E121" s="269">
        <v>733.7</v>
      </c>
      <c r="F121" s="269">
        <v>725.30000000000007</v>
      </c>
      <c r="G121" s="269">
        <v>716.65000000000009</v>
      </c>
      <c r="H121" s="269">
        <v>750.75</v>
      </c>
      <c r="I121" s="269">
        <v>759.39999999999986</v>
      </c>
      <c r="J121" s="269">
        <v>767.8</v>
      </c>
      <c r="K121" s="268">
        <v>751</v>
      </c>
      <c r="L121" s="268">
        <v>733.95</v>
      </c>
      <c r="M121" s="268">
        <v>8.8085500000000003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1029.7</v>
      </c>
      <c r="D122" s="269">
        <v>1024.2333333333333</v>
      </c>
      <c r="E122" s="269">
        <v>1013.6166666666668</v>
      </c>
      <c r="F122" s="269">
        <v>997.53333333333342</v>
      </c>
      <c r="G122" s="269">
        <v>986.91666666666686</v>
      </c>
      <c r="H122" s="269">
        <v>1040.3166666666666</v>
      </c>
      <c r="I122" s="269">
        <v>1050.9333333333329</v>
      </c>
      <c r="J122" s="269">
        <v>1067.0166666666667</v>
      </c>
      <c r="K122" s="268">
        <v>1034.8499999999999</v>
      </c>
      <c r="L122" s="268">
        <v>1008.15</v>
      </c>
      <c r="M122" s="268">
        <v>2.9804900000000001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998.35</v>
      </c>
      <c r="D123" s="269">
        <v>991.7166666666667</v>
      </c>
      <c r="E123" s="269">
        <v>981.78333333333342</v>
      </c>
      <c r="F123" s="269">
        <v>965.2166666666667</v>
      </c>
      <c r="G123" s="269">
        <v>955.28333333333342</v>
      </c>
      <c r="H123" s="269">
        <v>1008.2833333333334</v>
      </c>
      <c r="I123" s="269">
        <v>1018.2166666666668</v>
      </c>
      <c r="J123" s="269">
        <v>1034.7833333333333</v>
      </c>
      <c r="K123" s="268">
        <v>1001.65</v>
      </c>
      <c r="L123" s="268">
        <v>975.15</v>
      </c>
      <c r="M123" s="268">
        <v>0.66986000000000001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413.9</v>
      </c>
      <c r="D124" s="269">
        <v>416.23333333333335</v>
      </c>
      <c r="E124" s="269">
        <v>407.86666666666667</v>
      </c>
      <c r="F124" s="269">
        <v>401.83333333333331</v>
      </c>
      <c r="G124" s="269">
        <v>393.46666666666664</v>
      </c>
      <c r="H124" s="269">
        <v>422.26666666666671</v>
      </c>
      <c r="I124" s="269">
        <v>430.63333333333338</v>
      </c>
      <c r="J124" s="269">
        <v>436.66666666666674</v>
      </c>
      <c r="K124" s="268">
        <v>424.6</v>
      </c>
      <c r="L124" s="268">
        <v>410.2</v>
      </c>
      <c r="M124" s="268">
        <v>23.215409999999999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1253.5</v>
      </c>
      <c r="D125" s="269">
        <v>1256.3166666666666</v>
      </c>
      <c r="E125" s="269">
        <v>1229.1833333333332</v>
      </c>
      <c r="F125" s="269">
        <v>1204.8666666666666</v>
      </c>
      <c r="G125" s="269">
        <v>1177.7333333333331</v>
      </c>
      <c r="H125" s="269">
        <v>1280.6333333333332</v>
      </c>
      <c r="I125" s="269">
        <v>1307.7666666666664</v>
      </c>
      <c r="J125" s="269">
        <v>1332.0833333333333</v>
      </c>
      <c r="K125" s="268">
        <v>1283.45</v>
      </c>
      <c r="L125" s="268">
        <v>1232</v>
      </c>
      <c r="M125" s="268">
        <v>16.891770000000001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811.35</v>
      </c>
      <c r="D126" s="269">
        <v>815.44999999999993</v>
      </c>
      <c r="E126" s="269">
        <v>800.89999999999986</v>
      </c>
      <c r="F126" s="269">
        <v>790.44999999999993</v>
      </c>
      <c r="G126" s="269">
        <v>775.89999999999986</v>
      </c>
      <c r="H126" s="269">
        <v>825.89999999999986</v>
      </c>
      <c r="I126" s="269">
        <v>840.44999999999982</v>
      </c>
      <c r="J126" s="269">
        <v>850.89999999999986</v>
      </c>
      <c r="K126" s="268">
        <v>830</v>
      </c>
      <c r="L126" s="268">
        <v>805</v>
      </c>
      <c r="M126" s="268">
        <v>1.25875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1043.3</v>
      </c>
      <c r="D127" s="269">
        <v>1047.7666666666667</v>
      </c>
      <c r="E127" s="269">
        <v>1031.7833333333333</v>
      </c>
      <c r="F127" s="269">
        <v>1020.2666666666667</v>
      </c>
      <c r="G127" s="269">
        <v>1004.2833333333333</v>
      </c>
      <c r="H127" s="269">
        <v>1059.2833333333333</v>
      </c>
      <c r="I127" s="269">
        <v>1075.2666666666664</v>
      </c>
      <c r="J127" s="269">
        <v>1086.7833333333333</v>
      </c>
      <c r="K127" s="268">
        <v>1063.75</v>
      </c>
      <c r="L127" s="268">
        <v>1036.25</v>
      </c>
      <c r="M127" s="268">
        <v>0.26734999999999998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379.75</v>
      </c>
      <c r="D128" s="269">
        <v>383.59999999999997</v>
      </c>
      <c r="E128" s="269">
        <v>374.44999999999993</v>
      </c>
      <c r="F128" s="269">
        <v>369.15</v>
      </c>
      <c r="G128" s="269">
        <v>359.99999999999994</v>
      </c>
      <c r="H128" s="269">
        <v>388.89999999999992</v>
      </c>
      <c r="I128" s="269">
        <v>398.0499999999999</v>
      </c>
      <c r="J128" s="269">
        <v>403.34999999999991</v>
      </c>
      <c r="K128" s="268">
        <v>392.75</v>
      </c>
      <c r="L128" s="268">
        <v>378.3</v>
      </c>
      <c r="M128" s="268">
        <v>40.353149999999999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561.5</v>
      </c>
      <c r="D129" s="269">
        <v>561.63333333333333</v>
      </c>
      <c r="E129" s="269">
        <v>554.56666666666661</v>
      </c>
      <c r="F129" s="269">
        <v>547.63333333333333</v>
      </c>
      <c r="G129" s="269">
        <v>540.56666666666661</v>
      </c>
      <c r="H129" s="269">
        <v>568.56666666666661</v>
      </c>
      <c r="I129" s="269">
        <v>575.63333333333344</v>
      </c>
      <c r="J129" s="269">
        <v>582.56666666666661</v>
      </c>
      <c r="K129" s="268">
        <v>568.70000000000005</v>
      </c>
      <c r="L129" s="268">
        <v>554.70000000000005</v>
      </c>
      <c r="M129" s="268">
        <v>16.60482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1679.05</v>
      </c>
      <c r="D130" s="269">
        <v>1691.7666666666667</v>
      </c>
      <c r="E130" s="269">
        <v>1658.5333333333333</v>
      </c>
      <c r="F130" s="269">
        <v>1638.0166666666667</v>
      </c>
      <c r="G130" s="269">
        <v>1604.7833333333333</v>
      </c>
      <c r="H130" s="269">
        <v>1712.2833333333333</v>
      </c>
      <c r="I130" s="269">
        <v>1745.5166666666664</v>
      </c>
      <c r="J130" s="269">
        <v>1766.0333333333333</v>
      </c>
      <c r="K130" s="268">
        <v>1725</v>
      </c>
      <c r="L130" s="268">
        <v>1671.25</v>
      </c>
      <c r="M130" s="268">
        <v>3.2330299999999998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2141</v>
      </c>
      <c r="D131" s="269">
        <v>2151.9833333333331</v>
      </c>
      <c r="E131" s="269">
        <v>2117.0166666666664</v>
      </c>
      <c r="F131" s="269">
        <v>2093.0333333333333</v>
      </c>
      <c r="G131" s="269">
        <v>2058.0666666666666</v>
      </c>
      <c r="H131" s="269">
        <v>2175.9666666666662</v>
      </c>
      <c r="I131" s="269">
        <v>2210.9333333333325</v>
      </c>
      <c r="J131" s="269">
        <v>2234.9166666666661</v>
      </c>
      <c r="K131" s="268">
        <v>2186.9499999999998</v>
      </c>
      <c r="L131" s="268">
        <v>2128</v>
      </c>
      <c r="M131" s="268">
        <v>9.1626600000000007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210.1</v>
      </c>
      <c r="D132" s="269">
        <v>211.25</v>
      </c>
      <c r="E132" s="269">
        <v>206.95</v>
      </c>
      <c r="F132" s="269">
        <v>203.79999999999998</v>
      </c>
      <c r="G132" s="269">
        <v>199.49999999999997</v>
      </c>
      <c r="H132" s="269">
        <v>214.4</v>
      </c>
      <c r="I132" s="269">
        <v>218.70000000000002</v>
      </c>
      <c r="J132" s="269">
        <v>221.85000000000002</v>
      </c>
      <c r="K132" s="268">
        <v>215.55</v>
      </c>
      <c r="L132" s="268">
        <v>208.1</v>
      </c>
      <c r="M132" s="268">
        <v>27.2392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194.7</v>
      </c>
      <c r="D133" s="269">
        <v>194.63333333333333</v>
      </c>
      <c r="E133" s="269">
        <v>190.96666666666664</v>
      </c>
      <c r="F133" s="269">
        <v>187.23333333333332</v>
      </c>
      <c r="G133" s="269">
        <v>183.56666666666663</v>
      </c>
      <c r="H133" s="269">
        <v>198.36666666666665</v>
      </c>
      <c r="I133" s="269">
        <v>202.03333333333333</v>
      </c>
      <c r="J133" s="269">
        <v>205.76666666666665</v>
      </c>
      <c r="K133" s="268">
        <v>198.3</v>
      </c>
      <c r="L133" s="268">
        <v>190.9</v>
      </c>
      <c r="M133" s="268">
        <v>52.032040000000002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52.15</v>
      </c>
      <c r="D134" s="269">
        <v>53.15</v>
      </c>
      <c r="E134" s="269">
        <v>50.599999999999994</v>
      </c>
      <c r="F134" s="269">
        <v>49.05</v>
      </c>
      <c r="G134" s="269">
        <v>46.499999999999993</v>
      </c>
      <c r="H134" s="269">
        <v>54.699999999999996</v>
      </c>
      <c r="I134" s="269">
        <v>57.249999999999993</v>
      </c>
      <c r="J134" s="269">
        <v>58.8</v>
      </c>
      <c r="K134" s="268">
        <v>55.7</v>
      </c>
      <c r="L134" s="268">
        <v>51.6</v>
      </c>
      <c r="M134" s="268">
        <v>27.478069999999999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235.55</v>
      </c>
      <c r="D135" s="269">
        <v>237.48333333333335</v>
      </c>
      <c r="E135" s="269">
        <v>231.9666666666667</v>
      </c>
      <c r="F135" s="269">
        <v>228.38333333333335</v>
      </c>
      <c r="G135" s="269">
        <v>222.8666666666667</v>
      </c>
      <c r="H135" s="269">
        <v>241.06666666666669</v>
      </c>
      <c r="I135" s="269">
        <v>246.58333333333334</v>
      </c>
      <c r="J135" s="269">
        <v>250.16666666666669</v>
      </c>
      <c r="K135" s="268">
        <v>243</v>
      </c>
      <c r="L135" s="268">
        <v>233.9</v>
      </c>
      <c r="M135" s="268">
        <v>2.9738099999999998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3573.7</v>
      </c>
      <c r="D136" s="269">
        <v>3595.2333333333336</v>
      </c>
      <c r="E136" s="269">
        <v>3546.4666666666672</v>
      </c>
      <c r="F136" s="269">
        <v>3519.2333333333336</v>
      </c>
      <c r="G136" s="269">
        <v>3470.4666666666672</v>
      </c>
      <c r="H136" s="269">
        <v>3622.4666666666672</v>
      </c>
      <c r="I136" s="269">
        <v>3671.2333333333336</v>
      </c>
      <c r="J136" s="269">
        <v>3698.4666666666672</v>
      </c>
      <c r="K136" s="268">
        <v>3644</v>
      </c>
      <c r="L136" s="268">
        <v>3568</v>
      </c>
      <c r="M136" s="268">
        <v>3.70336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4492.45</v>
      </c>
      <c r="D137" s="269">
        <v>4511.4666666666662</v>
      </c>
      <c r="E137" s="269">
        <v>4432.9833333333327</v>
      </c>
      <c r="F137" s="269">
        <v>4373.5166666666664</v>
      </c>
      <c r="G137" s="269">
        <v>4295.0333333333328</v>
      </c>
      <c r="H137" s="269">
        <v>4570.9333333333325</v>
      </c>
      <c r="I137" s="269">
        <v>4649.4166666666661</v>
      </c>
      <c r="J137" s="269">
        <v>4708.8833333333323</v>
      </c>
      <c r="K137" s="268">
        <v>4589.95</v>
      </c>
      <c r="L137" s="268">
        <v>4452</v>
      </c>
      <c r="M137" s="268">
        <v>2.54135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2388.1</v>
      </c>
      <c r="D138" s="269">
        <v>2372.9833333333331</v>
      </c>
      <c r="E138" s="269">
        <v>2346.1166666666663</v>
      </c>
      <c r="F138" s="269">
        <v>2304.1333333333332</v>
      </c>
      <c r="G138" s="269">
        <v>2277.2666666666664</v>
      </c>
      <c r="H138" s="269">
        <v>2414.9666666666662</v>
      </c>
      <c r="I138" s="269">
        <v>2441.833333333333</v>
      </c>
      <c r="J138" s="269">
        <v>2483.8166666666662</v>
      </c>
      <c r="K138" s="268">
        <v>2399.85</v>
      </c>
      <c r="L138" s="268">
        <v>2331</v>
      </c>
      <c r="M138" s="268">
        <v>2.6844999999999999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4152.75</v>
      </c>
      <c r="D139" s="269">
        <v>4184.9000000000005</v>
      </c>
      <c r="E139" s="269">
        <v>4100.7000000000007</v>
      </c>
      <c r="F139" s="269">
        <v>4048.6500000000005</v>
      </c>
      <c r="G139" s="269">
        <v>3964.4500000000007</v>
      </c>
      <c r="H139" s="269">
        <v>4236.9500000000007</v>
      </c>
      <c r="I139" s="269">
        <v>4321.1499999999996</v>
      </c>
      <c r="J139" s="269">
        <v>4373.2000000000007</v>
      </c>
      <c r="K139" s="268">
        <v>4269.1000000000004</v>
      </c>
      <c r="L139" s="268">
        <v>4132.8500000000004</v>
      </c>
      <c r="M139" s="268">
        <v>3.78945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578.6</v>
      </c>
      <c r="D140" s="269">
        <v>583.55000000000007</v>
      </c>
      <c r="E140" s="269">
        <v>571.05000000000018</v>
      </c>
      <c r="F140" s="269">
        <v>563.50000000000011</v>
      </c>
      <c r="G140" s="269">
        <v>551.00000000000023</v>
      </c>
      <c r="H140" s="269">
        <v>591.10000000000014</v>
      </c>
      <c r="I140" s="269">
        <v>603.59999999999991</v>
      </c>
      <c r="J140" s="269">
        <v>611.15000000000009</v>
      </c>
      <c r="K140" s="268">
        <v>596.04999999999995</v>
      </c>
      <c r="L140" s="268">
        <v>576</v>
      </c>
      <c r="M140" s="268">
        <v>3.18933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196.2</v>
      </c>
      <c r="D141" s="269">
        <v>194.23333333333335</v>
      </c>
      <c r="E141" s="269">
        <v>189.51666666666671</v>
      </c>
      <c r="F141" s="269">
        <v>182.83333333333337</v>
      </c>
      <c r="G141" s="269">
        <v>178.11666666666673</v>
      </c>
      <c r="H141" s="269">
        <v>200.91666666666669</v>
      </c>
      <c r="I141" s="269">
        <v>205.63333333333333</v>
      </c>
      <c r="J141" s="269">
        <v>212.31666666666666</v>
      </c>
      <c r="K141" s="268">
        <v>198.95</v>
      </c>
      <c r="L141" s="268">
        <v>187.55</v>
      </c>
      <c r="M141" s="268">
        <v>27.686810000000001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169</v>
      </c>
      <c r="D142" s="269">
        <v>170.36666666666667</v>
      </c>
      <c r="E142" s="269">
        <v>166.63333333333335</v>
      </c>
      <c r="F142" s="269">
        <v>164.26666666666668</v>
      </c>
      <c r="G142" s="269">
        <v>160.53333333333336</v>
      </c>
      <c r="H142" s="269">
        <v>172.73333333333335</v>
      </c>
      <c r="I142" s="269">
        <v>176.4666666666667</v>
      </c>
      <c r="J142" s="269">
        <v>178.83333333333334</v>
      </c>
      <c r="K142" s="268">
        <v>174.1</v>
      </c>
      <c r="L142" s="268">
        <v>168</v>
      </c>
      <c r="M142" s="268">
        <v>1.5453600000000001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417.75</v>
      </c>
      <c r="D143" s="269">
        <v>419.9666666666667</v>
      </c>
      <c r="E143" s="269">
        <v>404.28333333333342</v>
      </c>
      <c r="F143" s="269">
        <v>390.81666666666672</v>
      </c>
      <c r="G143" s="269">
        <v>375.13333333333344</v>
      </c>
      <c r="H143" s="269">
        <v>433.43333333333339</v>
      </c>
      <c r="I143" s="269">
        <v>449.11666666666667</v>
      </c>
      <c r="J143" s="269">
        <v>462.58333333333337</v>
      </c>
      <c r="K143" s="268">
        <v>435.65</v>
      </c>
      <c r="L143" s="268">
        <v>406.5</v>
      </c>
      <c r="M143" s="268">
        <v>62.773380000000003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62.9</v>
      </c>
      <c r="D144" s="269">
        <v>63.25</v>
      </c>
      <c r="E144" s="269">
        <v>62</v>
      </c>
      <c r="F144" s="269">
        <v>61.1</v>
      </c>
      <c r="G144" s="269">
        <v>59.85</v>
      </c>
      <c r="H144" s="269">
        <v>64.150000000000006</v>
      </c>
      <c r="I144" s="269">
        <v>65.400000000000006</v>
      </c>
      <c r="J144" s="269">
        <v>66.3</v>
      </c>
      <c r="K144" s="268">
        <v>64.5</v>
      </c>
      <c r="L144" s="268">
        <v>62.35</v>
      </c>
      <c r="M144" s="268">
        <v>11.716530000000001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3682.05</v>
      </c>
      <c r="D145" s="269">
        <v>3713.5499999999997</v>
      </c>
      <c r="E145" s="269">
        <v>3639.8499999999995</v>
      </c>
      <c r="F145" s="269">
        <v>3597.6499999999996</v>
      </c>
      <c r="G145" s="269">
        <v>3523.9499999999994</v>
      </c>
      <c r="H145" s="269">
        <v>3755.7499999999995</v>
      </c>
      <c r="I145" s="269">
        <v>3829.4499999999994</v>
      </c>
      <c r="J145" s="269">
        <v>3871.6499999999996</v>
      </c>
      <c r="K145" s="268">
        <v>3787.25</v>
      </c>
      <c r="L145" s="268">
        <v>3671.35</v>
      </c>
      <c r="M145" s="268">
        <v>8.8309800000000003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465.3</v>
      </c>
      <c r="D146" s="269">
        <v>471.33333333333331</v>
      </c>
      <c r="E146" s="269">
        <v>455.96666666666664</v>
      </c>
      <c r="F146" s="269">
        <v>446.63333333333333</v>
      </c>
      <c r="G146" s="269">
        <v>431.26666666666665</v>
      </c>
      <c r="H146" s="269">
        <v>480.66666666666663</v>
      </c>
      <c r="I146" s="269">
        <v>496.0333333333333</v>
      </c>
      <c r="J146" s="269">
        <v>505.36666666666662</v>
      </c>
      <c r="K146" s="268">
        <v>486.7</v>
      </c>
      <c r="L146" s="268">
        <v>462</v>
      </c>
      <c r="M146" s="268">
        <v>4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504.9</v>
      </c>
      <c r="D147" s="269">
        <v>502.76666666666665</v>
      </c>
      <c r="E147" s="269">
        <v>497.5333333333333</v>
      </c>
      <c r="F147" s="269">
        <v>490.16666666666663</v>
      </c>
      <c r="G147" s="269">
        <v>484.93333333333328</v>
      </c>
      <c r="H147" s="269">
        <v>510.13333333333333</v>
      </c>
      <c r="I147" s="269">
        <v>515.36666666666667</v>
      </c>
      <c r="J147" s="269">
        <v>522.73333333333335</v>
      </c>
      <c r="K147" s="268">
        <v>508</v>
      </c>
      <c r="L147" s="268">
        <v>495.4</v>
      </c>
      <c r="M147" s="268">
        <v>2.1469800000000001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1427.6</v>
      </c>
      <c r="D148" s="269">
        <v>1432.8</v>
      </c>
      <c r="E148" s="269">
        <v>1407.6</v>
      </c>
      <c r="F148" s="269">
        <v>1387.6</v>
      </c>
      <c r="G148" s="269">
        <v>1362.3999999999999</v>
      </c>
      <c r="H148" s="269">
        <v>1452.8</v>
      </c>
      <c r="I148" s="269">
        <v>1478.0000000000002</v>
      </c>
      <c r="J148" s="269">
        <v>1498</v>
      </c>
      <c r="K148" s="268">
        <v>1458</v>
      </c>
      <c r="L148" s="268">
        <v>1412.8</v>
      </c>
      <c r="M148" s="268">
        <v>1.11355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66.2</v>
      </c>
      <c r="D149" s="269">
        <v>66.466666666666669</v>
      </c>
      <c r="E149" s="269">
        <v>65.733333333333334</v>
      </c>
      <c r="F149" s="269">
        <v>65.266666666666666</v>
      </c>
      <c r="G149" s="269">
        <v>64.533333333333331</v>
      </c>
      <c r="H149" s="269">
        <v>66.933333333333337</v>
      </c>
      <c r="I149" s="269">
        <v>67.666666666666686</v>
      </c>
      <c r="J149" s="269">
        <v>68.13333333333334</v>
      </c>
      <c r="K149" s="268">
        <v>67.2</v>
      </c>
      <c r="L149" s="268">
        <v>66</v>
      </c>
      <c r="M149" s="268">
        <v>5.6531700000000003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103.3</v>
      </c>
      <c r="D150" s="269">
        <v>103.78333333333335</v>
      </c>
      <c r="E150" s="269">
        <v>102.41666666666669</v>
      </c>
      <c r="F150" s="269">
        <v>101.53333333333335</v>
      </c>
      <c r="G150" s="269">
        <v>100.16666666666669</v>
      </c>
      <c r="H150" s="269">
        <v>104.66666666666669</v>
      </c>
      <c r="I150" s="269">
        <v>106.03333333333333</v>
      </c>
      <c r="J150" s="269">
        <v>106.91666666666669</v>
      </c>
      <c r="K150" s="268">
        <v>105.15</v>
      </c>
      <c r="L150" s="268">
        <v>102.9</v>
      </c>
      <c r="M150" s="268">
        <v>2.7257400000000001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50.05</v>
      </c>
      <c r="D151" s="269">
        <v>50.366666666666667</v>
      </c>
      <c r="E151" s="269">
        <v>49.433333333333337</v>
      </c>
      <c r="F151" s="269">
        <v>48.81666666666667</v>
      </c>
      <c r="G151" s="269">
        <v>47.88333333333334</v>
      </c>
      <c r="H151" s="269">
        <v>50.983333333333334</v>
      </c>
      <c r="I151" s="269">
        <v>51.916666666666657</v>
      </c>
      <c r="J151" s="269">
        <v>52.533333333333331</v>
      </c>
      <c r="K151" s="268">
        <v>51.3</v>
      </c>
      <c r="L151" s="268">
        <v>49.75</v>
      </c>
      <c r="M151" s="268">
        <v>10.62684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708.35</v>
      </c>
      <c r="D152" s="269">
        <v>706.18333333333339</v>
      </c>
      <c r="E152" s="269">
        <v>696.21666666666681</v>
      </c>
      <c r="F152" s="269">
        <v>684.08333333333337</v>
      </c>
      <c r="G152" s="269">
        <v>674.11666666666679</v>
      </c>
      <c r="H152" s="269">
        <v>718.31666666666683</v>
      </c>
      <c r="I152" s="269">
        <v>728.28333333333353</v>
      </c>
      <c r="J152" s="269">
        <v>740.41666666666686</v>
      </c>
      <c r="K152" s="268">
        <v>716.15</v>
      </c>
      <c r="L152" s="268">
        <v>694.05</v>
      </c>
      <c r="M152" s="268">
        <v>0.66808999999999996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2083.75</v>
      </c>
      <c r="D153" s="269">
        <v>2091.7666666666669</v>
      </c>
      <c r="E153" s="269">
        <v>2062.5333333333338</v>
      </c>
      <c r="F153" s="269">
        <v>2041.3166666666671</v>
      </c>
      <c r="G153" s="269">
        <v>2012.0833333333339</v>
      </c>
      <c r="H153" s="269">
        <v>2112.9833333333336</v>
      </c>
      <c r="I153" s="269">
        <v>2142.2166666666662</v>
      </c>
      <c r="J153" s="269">
        <v>2163.4333333333334</v>
      </c>
      <c r="K153" s="268">
        <v>2121</v>
      </c>
      <c r="L153" s="268">
        <v>2070.5500000000002</v>
      </c>
      <c r="M153" s="268">
        <v>5.1116999999999999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162.80000000000001</v>
      </c>
      <c r="D154" s="269">
        <v>164.08333333333334</v>
      </c>
      <c r="E154" s="269">
        <v>160.7166666666667</v>
      </c>
      <c r="F154" s="269">
        <v>158.63333333333335</v>
      </c>
      <c r="G154" s="269">
        <v>155.26666666666671</v>
      </c>
      <c r="H154" s="269">
        <v>166.16666666666669</v>
      </c>
      <c r="I154" s="269">
        <v>169.5333333333333</v>
      </c>
      <c r="J154" s="269">
        <v>171.61666666666667</v>
      </c>
      <c r="K154" s="268">
        <v>167.45</v>
      </c>
      <c r="L154" s="268">
        <v>162</v>
      </c>
      <c r="M154" s="268">
        <v>29.179089999999999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278.25</v>
      </c>
      <c r="D155" s="269">
        <v>278.83333333333331</v>
      </c>
      <c r="E155" s="269">
        <v>273.91666666666663</v>
      </c>
      <c r="F155" s="269">
        <v>269.58333333333331</v>
      </c>
      <c r="G155" s="269">
        <v>264.66666666666663</v>
      </c>
      <c r="H155" s="269">
        <v>283.16666666666663</v>
      </c>
      <c r="I155" s="269">
        <v>288.08333333333326</v>
      </c>
      <c r="J155" s="269">
        <v>292.41666666666663</v>
      </c>
      <c r="K155" s="268">
        <v>283.75</v>
      </c>
      <c r="L155" s="268">
        <v>274.5</v>
      </c>
      <c r="M155" s="268">
        <v>1.64192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1315.75</v>
      </c>
      <c r="D156" s="269">
        <v>1325.5833333333333</v>
      </c>
      <c r="E156" s="269">
        <v>1301.1666666666665</v>
      </c>
      <c r="F156" s="269">
        <v>1286.5833333333333</v>
      </c>
      <c r="G156" s="269">
        <v>1262.1666666666665</v>
      </c>
      <c r="H156" s="269">
        <v>1340.1666666666665</v>
      </c>
      <c r="I156" s="269">
        <v>1364.583333333333</v>
      </c>
      <c r="J156" s="269">
        <v>1379.1666666666665</v>
      </c>
      <c r="K156" s="268">
        <v>1350</v>
      </c>
      <c r="L156" s="268">
        <v>1311</v>
      </c>
      <c r="M156" s="268">
        <v>2.2162099999999998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122.75</v>
      </c>
      <c r="D157" s="269">
        <v>122.55</v>
      </c>
      <c r="E157" s="269">
        <v>121.19999999999999</v>
      </c>
      <c r="F157" s="269">
        <v>119.64999999999999</v>
      </c>
      <c r="G157" s="269">
        <v>118.29999999999998</v>
      </c>
      <c r="H157" s="269">
        <v>124.1</v>
      </c>
      <c r="I157" s="269">
        <v>125.44999999999999</v>
      </c>
      <c r="J157" s="269">
        <v>127</v>
      </c>
      <c r="K157" s="268">
        <v>123.9</v>
      </c>
      <c r="L157" s="268">
        <v>121</v>
      </c>
      <c r="M157" s="268">
        <v>82.043989999999994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117.7</v>
      </c>
      <c r="D158" s="269">
        <v>118.75</v>
      </c>
      <c r="E158" s="269">
        <v>116.1</v>
      </c>
      <c r="F158" s="269">
        <v>114.5</v>
      </c>
      <c r="G158" s="269">
        <v>111.85</v>
      </c>
      <c r="H158" s="269">
        <v>120.35</v>
      </c>
      <c r="I158" s="269">
        <v>123</v>
      </c>
      <c r="J158" s="269">
        <v>124.6</v>
      </c>
      <c r="K158" s="268">
        <v>121.4</v>
      </c>
      <c r="L158" s="268">
        <v>117.15</v>
      </c>
      <c r="M158" s="268">
        <v>1.2924199999999999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6901.5</v>
      </c>
      <c r="D159" s="269">
        <v>6937.9333333333334</v>
      </c>
      <c r="E159" s="269">
        <v>6806.8166666666666</v>
      </c>
      <c r="F159" s="269">
        <v>6712.1333333333332</v>
      </c>
      <c r="G159" s="269">
        <v>6581.0166666666664</v>
      </c>
      <c r="H159" s="269">
        <v>7032.6166666666668</v>
      </c>
      <c r="I159" s="269">
        <v>7163.7333333333336</v>
      </c>
      <c r="J159" s="269">
        <v>7258.416666666667</v>
      </c>
      <c r="K159" s="268">
        <v>7069.05</v>
      </c>
      <c r="L159" s="268">
        <v>6843.25</v>
      </c>
      <c r="M159" s="268">
        <v>0.42677999999999999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475.25</v>
      </c>
      <c r="D160" s="269">
        <v>473.5333333333333</v>
      </c>
      <c r="E160" s="269">
        <v>467.31666666666661</v>
      </c>
      <c r="F160" s="269">
        <v>459.38333333333333</v>
      </c>
      <c r="G160" s="269">
        <v>453.16666666666663</v>
      </c>
      <c r="H160" s="269">
        <v>481.46666666666658</v>
      </c>
      <c r="I160" s="269">
        <v>487.68333333333328</v>
      </c>
      <c r="J160" s="269">
        <v>495.61666666666656</v>
      </c>
      <c r="K160" s="268">
        <v>479.75</v>
      </c>
      <c r="L160" s="268">
        <v>465.6</v>
      </c>
      <c r="M160" s="268">
        <v>1.7295100000000001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148.19999999999999</v>
      </c>
      <c r="D161" s="269">
        <v>147.01666666666668</v>
      </c>
      <c r="E161" s="269">
        <v>145.13333333333335</v>
      </c>
      <c r="F161" s="269">
        <v>142.06666666666666</v>
      </c>
      <c r="G161" s="269">
        <v>140.18333333333334</v>
      </c>
      <c r="H161" s="269">
        <v>150.08333333333337</v>
      </c>
      <c r="I161" s="269">
        <v>151.9666666666667</v>
      </c>
      <c r="J161" s="269">
        <v>155.03333333333339</v>
      </c>
      <c r="K161" s="268">
        <v>148.9</v>
      </c>
      <c r="L161" s="268">
        <v>143.94999999999999</v>
      </c>
      <c r="M161" s="268">
        <v>8.7965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105.8</v>
      </c>
      <c r="D162" s="269">
        <v>106.25</v>
      </c>
      <c r="E162" s="269">
        <v>104.9</v>
      </c>
      <c r="F162" s="269">
        <v>104</v>
      </c>
      <c r="G162" s="269">
        <v>102.65</v>
      </c>
      <c r="H162" s="269">
        <v>107.15</v>
      </c>
      <c r="I162" s="269">
        <v>108.5</v>
      </c>
      <c r="J162" s="269">
        <v>109.4</v>
      </c>
      <c r="K162" s="268">
        <v>107.6</v>
      </c>
      <c r="L162" s="268">
        <v>105.35</v>
      </c>
      <c r="M162" s="268">
        <v>18.831710000000001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311.35000000000002</v>
      </c>
      <c r="D163" s="269">
        <v>311.81666666666666</v>
      </c>
      <c r="E163" s="269">
        <v>306.7833333333333</v>
      </c>
      <c r="F163" s="269">
        <v>302.21666666666664</v>
      </c>
      <c r="G163" s="269">
        <v>297.18333333333328</v>
      </c>
      <c r="H163" s="269">
        <v>316.38333333333333</v>
      </c>
      <c r="I163" s="269">
        <v>321.41666666666674</v>
      </c>
      <c r="J163" s="269">
        <v>325.98333333333335</v>
      </c>
      <c r="K163" s="268">
        <v>316.85000000000002</v>
      </c>
      <c r="L163" s="268">
        <v>307.25</v>
      </c>
      <c r="M163" s="268">
        <v>22.211469999999998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1274.5</v>
      </c>
      <c r="D164" s="269">
        <v>1280.8333333333333</v>
      </c>
      <c r="E164" s="269">
        <v>1263.6666666666665</v>
      </c>
      <c r="F164" s="269">
        <v>1252.8333333333333</v>
      </c>
      <c r="G164" s="269">
        <v>1235.6666666666665</v>
      </c>
      <c r="H164" s="269">
        <v>1291.6666666666665</v>
      </c>
      <c r="I164" s="269">
        <v>1308.833333333333</v>
      </c>
      <c r="J164" s="269">
        <v>1319.6666666666665</v>
      </c>
      <c r="K164" s="268">
        <v>1298</v>
      </c>
      <c r="L164" s="268">
        <v>1270</v>
      </c>
      <c r="M164" s="268">
        <v>0.25480999999999998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89</v>
      </c>
      <c r="D165" s="269">
        <v>89.5</v>
      </c>
      <c r="E165" s="269">
        <v>88.05</v>
      </c>
      <c r="F165" s="269">
        <v>87.1</v>
      </c>
      <c r="G165" s="269">
        <v>85.649999999999991</v>
      </c>
      <c r="H165" s="269">
        <v>90.45</v>
      </c>
      <c r="I165" s="269">
        <v>91.899999999999991</v>
      </c>
      <c r="J165" s="269">
        <v>92.850000000000009</v>
      </c>
      <c r="K165" s="268">
        <v>90.95</v>
      </c>
      <c r="L165" s="268">
        <v>88.55</v>
      </c>
      <c r="M165" s="268">
        <v>137.40141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1842.7</v>
      </c>
      <c r="D166" s="269">
        <v>1862.8999999999999</v>
      </c>
      <c r="E166" s="269">
        <v>1815.7999999999997</v>
      </c>
      <c r="F166" s="269">
        <v>1788.8999999999999</v>
      </c>
      <c r="G166" s="269">
        <v>1741.7999999999997</v>
      </c>
      <c r="H166" s="269">
        <v>1889.7999999999997</v>
      </c>
      <c r="I166" s="269">
        <v>1936.8999999999996</v>
      </c>
      <c r="J166" s="269">
        <v>1963.7999999999997</v>
      </c>
      <c r="K166" s="268">
        <v>1910</v>
      </c>
      <c r="L166" s="268">
        <v>1836</v>
      </c>
      <c r="M166" s="268">
        <v>1.6970000000000001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38.15</v>
      </c>
      <c r="D167" s="269">
        <v>38.25</v>
      </c>
      <c r="E167" s="269">
        <v>37.9</v>
      </c>
      <c r="F167" s="269">
        <v>37.65</v>
      </c>
      <c r="G167" s="269">
        <v>37.299999999999997</v>
      </c>
      <c r="H167" s="269">
        <v>38.5</v>
      </c>
      <c r="I167" s="269">
        <v>38.849999999999994</v>
      </c>
      <c r="J167" s="269">
        <v>39.1</v>
      </c>
      <c r="K167" s="268">
        <v>38.6</v>
      </c>
      <c r="L167" s="268">
        <v>38</v>
      </c>
      <c r="M167" s="268">
        <v>82.157820000000001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3153.8</v>
      </c>
      <c r="D168" s="269">
        <v>3173.6666666666665</v>
      </c>
      <c r="E168" s="269">
        <v>3120.1333333333332</v>
      </c>
      <c r="F168" s="269">
        <v>3086.4666666666667</v>
      </c>
      <c r="G168" s="269">
        <v>3032.9333333333334</v>
      </c>
      <c r="H168" s="269">
        <v>3207.333333333333</v>
      </c>
      <c r="I168" s="269">
        <v>3260.8666666666668</v>
      </c>
      <c r="J168" s="269">
        <v>3294.5333333333328</v>
      </c>
      <c r="K168" s="268">
        <v>3227.2</v>
      </c>
      <c r="L168" s="268">
        <v>3140</v>
      </c>
      <c r="M168" s="268">
        <v>8.9010000000000006E-2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3492.3</v>
      </c>
      <c r="D169" s="269">
        <v>3493.1833333333338</v>
      </c>
      <c r="E169" s="269">
        <v>3464.2166666666676</v>
      </c>
      <c r="F169" s="269">
        <v>3436.1333333333337</v>
      </c>
      <c r="G169" s="269">
        <v>3407.1666666666674</v>
      </c>
      <c r="H169" s="269">
        <v>3521.2666666666678</v>
      </c>
      <c r="I169" s="269">
        <v>3550.233333333334</v>
      </c>
      <c r="J169" s="269">
        <v>3578.316666666668</v>
      </c>
      <c r="K169" s="268">
        <v>3522.15</v>
      </c>
      <c r="L169" s="268">
        <v>3465.1</v>
      </c>
      <c r="M169" s="268">
        <v>0.19822000000000001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126.5</v>
      </c>
      <c r="D170" s="269">
        <v>125.83333333333333</v>
      </c>
      <c r="E170" s="269">
        <v>123.86666666666666</v>
      </c>
      <c r="F170" s="269">
        <v>121.23333333333333</v>
      </c>
      <c r="G170" s="269">
        <v>119.26666666666667</v>
      </c>
      <c r="H170" s="269">
        <v>128.46666666666664</v>
      </c>
      <c r="I170" s="269">
        <v>130.43333333333334</v>
      </c>
      <c r="J170" s="269">
        <v>133.06666666666666</v>
      </c>
      <c r="K170" s="268">
        <v>127.8</v>
      </c>
      <c r="L170" s="268">
        <v>123.2</v>
      </c>
      <c r="M170" s="268">
        <v>2.9563899999999999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2166.0500000000002</v>
      </c>
      <c r="D171" s="269">
        <v>2174.6833333333334</v>
      </c>
      <c r="E171" s="269">
        <v>2119.3666666666668</v>
      </c>
      <c r="F171" s="269">
        <v>2072.6833333333334</v>
      </c>
      <c r="G171" s="269">
        <v>2017.3666666666668</v>
      </c>
      <c r="H171" s="269">
        <v>2221.3666666666668</v>
      </c>
      <c r="I171" s="269">
        <v>2276.6833333333334</v>
      </c>
      <c r="J171" s="269">
        <v>2323.3666666666668</v>
      </c>
      <c r="K171" s="268">
        <v>2230</v>
      </c>
      <c r="L171" s="268">
        <v>2128</v>
      </c>
      <c r="M171" s="268">
        <v>12.630879999999999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1415.05</v>
      </c>
      <c r="D172" s="269">
        <v>1411.0166666666664</v>
      </c>
      <c r="E172" s="269">
        <v>1402.1333333333328</v>
      </c>
      <c r="F172" s="269">
        <v>1389.2166666666662</v>
      </c>
      <c r="G172" s="269">
        <v>1380.3333333333326</v>
      </c>
      <c r="H172" s="269">
        <v>1423.9333333333329</v>
      </c>
      <c r="I172" s="269">
        <v>1432.8166666666666</v>
      </c>
      <c r="J172" s="269">
        <v>1445.7333333333331</v>
      </c>
      <c r="K172" s="268">
        <v>1419.9</v>
      </c>
      <c r="L172" s="268">
        <v>1398.1</v>
      </c>
      <c r="M172" s="268">
        <v>0.37805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413.3</v>
      </c>
      <c r="D173" s="269">
        <v>414.43333333333334</v>
      </c>
      <c r="E173" s="269">
        <v>410.66666666666669</v>
      </c>
      <c r="F173" s="269">
        <v>408.03333333333336</v>
      </c>
      <c r="G173" s="269">
        <v>404.26666666666671</v>
      </c>
      <c r="H173" s="269">
        <v>417.06666666666666</v>
      </c>
      <c r="I173" s="269">
        <v>420.83333333333331</v>
      </c>
      <c r="J173" s="269">
        <v>423.46666666666664</v>
      </c>
      <c r="K173" s="268">
        <v>418.2</v>
      </c>
      <c r="L173" s="268">
        <v>411.8</v>
      </c>
      <c r="M173" s="268">
        <v>0.94108999999999998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382.75</v>
      </c>
      <c r="D174" s="269">
        <v>382.91666666666669</v>
      </c>
      <c r="E174" s="269">
        <v>377.83333333333337</v>
      </c>
      <c r="F174" s="269">
        <v>372.91666666666669</v>
      </c>
      <c r="G174" s="269">
        <v>367.83333333333337</v>
      </c>
      <c r="H174" s="269">
        <v>387.83333333333337</v>
      </c>
      <c r="I174" s="269">
        <v>392.91666666666674</v>
      </c>
      <c r="J174" s="269">
        <v>397.83333333333337</v>
      </c>
      <c r="K174" s="268">
        <v>388</v>
      </c>
      <c r="L174" s="268">
        <v>378</v>
      </c>
      <c r="M174" s="268">
        <v>8.625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1270.75</v>
      </c>
      <c r="D175" s="269">
        <v>1256.9166666666667</v>
      </c>
      <c r="E175" s="269">
        <v>1204.8333333333335</v>
      </c>
      <c r="F175" s="269">
        <v>1138.9166666666667</v>
      </c>
      <c r="G175" s="269">
        <v>1086.8333333333335</v>
      </c>
      <c r="H175" s="269">
        <v>1322.8333333333335</v>
      </c>
      <c r="I175" s="269">
        <v>1374.916666666667</v>
      </c>
      <c r="J175" s="269">
        <v>1440.8333333333335</v>
      </c>
      <c r="K175" s="268">
        <v>1309</v>
      </c>
      <c r="L175" s="268">
        <v>1191</v>
      </c>
      <c r="M175" s="268">
        <v>3.1054300000000001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1119.6500000000001</v>
      </c>
      <c r="D176" s="269">
        <v>1123.5</v>
      </c>
      <c r="E176" s="269">
        <v>1107.1500000000001</v>
      </c>
      <c r="F176" s="269">
        <v>1094.6500000000001</v>
      </c>
      <c r="G176" s="269">
        <v>1078.3000000000002</v>
      </c>
      <c r="H176" s="269">
        <v>1136</v>
      </c>
      <c r="I176" s="269">
        <v>1152.3499999999999</v>
      </c>
      <c r="J176" s="269">
        <v>1164.8499999999999</v>
      </c>
      <c r="K176" s="268">
        <v>1139.8499999999999</v>
      </c>
      <c r="L176" s="268">
        <v>1111</v>
      </c>
      <c r="M176" s="268">
        <v>0.22744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522</v>
      </c>
      <c r="D177" s="269">
        <v>520.35</v>
      </c>
      <c r="E177" s="269">
        <v>515.75</v>
      </c>
      <c r="F177" s="269">
        <v>509.5</v>
      </c>
      <c r="G177" s="269">
        <v>504.9</v>
      </c>
      <c r="H177" s="269">
        <v>526.6</v>
      </c>
      <c r="I177" s="269">
        <v>531.20000000000016</v>
      </c>
      <c r="J177" s="269">
        <v>537.45000000000005</v>
      </c>
      <c r="K177" s="268">
        <v>524.95000000000005</v>
      </c>
      <c r="L177" s="268">
        <v>514.1</v>
      </c>
      <c r="M177" s="268">
        <v>0.79035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926.75</v>
      </c>
      <c r="D178" s="269">
        <v>921.58333333333337</v>
      </c>
      <c r="E178" s="269">
        <v>913.16666666666674</v>
      </c>
      <c r="F178" s="269">
        <v>899.58333333333337</v>
      </c>
      <c r="G178" s="269">
        <v>891.16666666666674</v>
      </c>
      <c r="H178" s="269">
        <v>935.16666666666674</v>
      </c>
      <c r="I178" s="269">
        <v>943.58333333333348</v>
      </c>
      <c r="J178" s="269">
        <v>957.16666666666674</v>
      </c>
      <c r="K178" s="268">
        <v>930</v>
      </c>
      <c r="L178" s="268">
        <v>908</v>
      </c>
      <c r="M178" s="268">
        <v>15.871790000000001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462.1</v>
      </c>
      <c r="D179" s="269">
        <v>464.75</v>
      </c>
      <c r="E179" s="269">
        <v>458.35</v>
      </c>
      <c r="F179" s="269">
        <v>454.6</v>
      </c>
      <c r="G179" s="269">
        <v>448.20000000000005</v>
      </c>
      <c r="H179" s="269">
        <v>468.5</v>
      </c>
      <c r="I179" s="269">
        <v>474.9</v>
      </c>
      <c r="J179" s="269">
        <v>478.65</v>
      </c>
      <c r="K179" s="268">
        <v>471.15</v>
      </c>
      <c r="L179" s="268">
        <v>461</v>
      </c>
      <c r="M179" s="268">
        <v>2.0725799999999999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1282.2</v>
      </c>
      <c r="D180" s="269">
        <v>1291.0833333333335</v>
      </c>
      <c r="E180" s="269">
        <v>1263.5166666666669</v>
      </c>
      <c r="F180" s="269">
        <v>1244.8333333333335</v>
      </c>
      <c r="G180" s="269">
        <v>1217.2666666666669</v>
      </c>
      <c r="H180" s="269">
        <v>1309.7666666666669</v>
      </c>
      <c r="I180" s="269">
        <v>1337.3333333333335</v>
      </c>
      <c r="J180" s="269">
        <v>1356.0166666666669</v>
      </c>
      <c r="K180" s="268">
        <v>1318.65</v>
      </c>
      <c r="L180" s="268">
        <v>1272.4000000000001</v>
      </c>
      <c r="M180" s="268">
        <v>6.8894900000000003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314.5</v>
      </c>
      <c r="D181" s="269">
        <v>313.05</v>
      </c>
      <c r="E181" s="269">
        <v>308.60000000000002</v>
      </c>
      <c r="F181" s="269">
        <v>302.7</v>
      </c>
      <c r="G181" s="269">
        <v>298.25</v>
      </c>
      <c r="H181" s="269">
        <v>318.95000000000005</v>
      </c>
      <c r="I181" s="269">
        <v>323.39999999999998</v>
      </c>
      <c r="J181" s="269">
        <v>329.30000000000007</v>
      </c>
      <c r="K181" s="268">
        <v>317.5</v>
      </c>
      <c r="L181" s="268">
        <v>307.14999999999998</v>
      </c>
      <c r="M181" s="268">
        <v>28.50704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380.9</v>
      </c>
      <c r="D182" s="269">
        <v>382.9666666666667</v>
      </c>
      <c r="E182" s="269">
        <v>377.93333333333339</v>
      </c>
      <c r="F182" s="269">
        <v>374.9666666666667</v>
      </c>
      <c r="G182" s="269">
        <v>369.93333333333339</v>
      </c>
      <c r="H182" s="269">
        <v>385.93333333333339</v>
      </c>
      <c r="I182" s="269">
        <v>390.9666666666667</v>
      </c>
      <c r="J182" s="269">
        <v>393.93333333333339</v>
      </c>
      <c r="K182" s="268">
        <v>388</v>
      </c>
      <c r="L182" s="268">
        <v>380</v>
      </c>
      <c r="M182" s="268">
        <v>2.8341599999999998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1719.85</v>
      </c>
      <c r="D183" s="269">
        <v>1726.3833333333332</v>
      </c>
      <c r="E183" s="269">
        <v>1703.4666666666665</v>
      </c>
      <c r="F183" s="269">
        <v>1687.0833333333333</v>
      </c>
      <c r="G183" s="269">
        <v>1664.1666666666665</v>
      </c>
      <c r="H183" s="269">
        <v>1742.7666666666664</v>
      </c>
      <c r="I183" s="269">
        <v>1765.6833333333334</v>
      </c>
      <c r="J183" s="269">
        <v>1782.0666666666664</v>
      </c>
      <c r="K183" s="268">
        <v>1749.3</v>
      </c>
      <c r="L183" s="268">
        <v>1710</v>
      </c>
      <c r="M183" s="268">
        <v>11.27505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534.35</v>
      </c>
      <c r="D184" s="269">
        <v>537.80000000000007</v>
      </c>
      <c r="E184" s="269">
        <v>526.15000000000009</v>
      </c>
      <c r="F184" s="269">
        <v>517.95000000000005</v>
      </c>
      <c r="G184" s="269">
        <v>506.30000000000007</v>
      </c>
      <c r="H184" s="269">
        <v>546.00000000000011</v>
      </c>
      <c r="I184" s="269">
        <v>557.65</v>
      </c>
      <c r="J184" s="269">
        <v>565.85000000000014</v>
      </c>
      <c r="K184" s="268">
        <v>549.45000000000005</v>
      </c>
      <c r="L184" s="268">
        <v>529.6</v>
      </c>
      <c r="M184" s="268">
        <v>1.5501100000000001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2193.4499999999998</v>
      </c>
      <c r="D185" s="269">
        <v>2184.1</v>
      </c>
      <c r="E185" s="269">
        <v>2139.3999999999996</v>
      </c>
      <c r="F185" s="269">
        <v>2085.35</v>
      </c>
      <c r="G185" s="269">
        <v>2040.6499999999996</v>
      </c>
      <c r="H185" s="269">
        <v>2238.1499999999996</v>
      </c>
      <c r="I185" s="269">
        <v>2282.8499999999995</v>
      </c>
      <c r="J185" s="269">
        <v>2336.8999999999996</v>
      </c>
      <c r="K185" s="268">
        <v>2228.8000000000002</v>
      </c>
      <c r="L185" s="268">
        <v>2130.0500000000002</v>
      </c>
      <c r="M185" s="268">
        <v>0.35981000000000002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886.75</v>
      </c>
      <c r="D186" s="269">
        <v>894.0333333333333</v>
      </c>
      <c r="E186" s="269">
        <v>875.76666666666665</v>
      </c>
      <c r="F186" s="269">
        <v>864.7833333333333</v>
      </c>
      <c r="G186" s="269">
        <v>846.51666666666665</v>
      </c>
      <c r="H186" s="269">
        <v>905.01666666666665</v>
      </c>
      <c r="I186" s="269">
        <v>923.2833333333333</v>
      </c>
      <c r="J186" s="269">
        <v>934.26666666666665</v>
      </c>
      <c r="K186" s="268">
        <v>912.3</v>
      </c>
      <c r="L186" s="268">
        <v>883.05</v>
      </c>
      <c r="M186" s="268">
        <v>2.2136300000000002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298.39999999999998</v>
      </c>
      <c r="D187" s="269">
        <v>299.33333333333331</v>
      </c>
      <c r="E187" s="269">
        <v>292.16666666666663</v>
      </c>
      <c r="F187" s="269">
        <v>285.93333333333334</v>
      </c>
      <c r="G187" s="269">
        <v>278.76666666666665</v>
      </c>
      <c r="H187" s="269">
        <v>305.56666666666661</v>
      </c>
      <c r="I187" s="269">
        <v>312.73333333333323</v>
      </c>
      <c r="J187" s="269">
        <v>318.96666666666658</v>
      </c>
      <c r="K187" s="268">
        <v>306.5</v>
      </c>
      <c r="L187" s="268">
        <v>293.10000000000002</v>
      </c>
      <c r="M187" s="268">
        <v>13.962899999999999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3703.2</v>
      </c>
      <c r="D188" s="269">
        <v>3753.6</v>
      </c>
      <c r="E188" s="269">
        <v>3632.2</v>
      </c>
      <c r="F188" s="269">
        <v>3561.2</v>
      </c>
      <c r="G188" s="269">
        <v>3439.7999999999997</v>
      </c>
      <c r="H188" s="269">
        <v>3824.6</v>
      </c>
      <c r="I188" s="269">
        <v>3946.0000000000005</v>
      </c>
      <c r="J188" s="269">
        <v>4017</v>
      </c>
      <c r="K188" s="268">
        <v>3875</v>
      </c>
      <c r="L188" s="268">
        <v>3682.6</v>
      </c>
      <c r="M188" s="268">
        <v>2.7454200000000002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507.15</v>
      </c>
      <c r="D189" s="269">
        <v>506.48333333333335</v>
      </c>
      <c r="E189" s="269">
        <v>500.36666666666667</v>
      </c>
      <c r="F189" s="269">
        <v>493.58333333333331</v>
      </c>
      <c r="G189" s="269">
        <v>487.46666666666664</v>
      </c>
      <c r="H189" s="269">
        <v>513.26666666666665</v>
      </c>
      <c r="I189" s="269">
        <v>519.38333333333344</v>
      </c>
      <c r="J189" s="269">
        <v>526.16666666666674</v>
      </c>
      <c r="K189" s="268">
        <v>512.6</v>
      </c>
      <c r="L189" s="268">
        <v>499.7</v>
      </c>
      <c r="M189" s="268">
        <v>13.024279999999999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683.05</v>
      </c>
      <c r="D190" s="269">
        <v>688.65</v>
      </c>
      <c r="E190" s="269">
        <v>671.9</v>
      </c>
      <c r="F190" s="269">
        <v>660.75</v>
      </c>
      <c r="G190" s="269">
        <v>644</v>
      </c>
      <c r="H190" s="269">
        <v>699.8</v>
      </c>
      <c r="I190" s="269">
        <v>716.55</v>
      </c>
      <c r="J190" s="269">
        <v>727.69999999999993</v>
      </c>
      <c r="K190" s="268">
        <v>705.4</v>
      </c>
      <c r="L190" s="268">
        <v>677.5</v>
      </c>
      <c r="M190" s="268">
        <v>9.2847600000000003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89.35</v>
      </c>
      <c r="D191" s="269">
        <v>90.516666666666666</v>
      </c>
      <c r="E191" s="269">
        <v>87.533333333333331</v>
      </c>
      <c r="F191" s="269">
        <v>85.716666666666669</v>
      </c>
      <c r="G191" s="269">
        <v>82.733333333333334</v>
      </c>
      <c r="H191" s="269">
        <v>92.333333333333329</v>
      </c>
      <c r="I191" s="269">
        <v>95.316666666666649</v>
      </c>
      <c r="J191" s="269">
        <v>97.133333333333326</v>
      </c>
      <c r="K191" s="268">
        <v>93.5</v>
      </c>
      <c r="L191" s="268">
        <v>88.7</v>
      </c>
      <c r="M191" s="268">
        <v>8.6828699999999994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134.19999999999999</v>
      </c>
      <c r="D192" s="269">
        <v>134.75</v>
      </c>
      <c r="E192" s="269">
        <v>132.75</v>
      </c>
      <c r="F192" s="269">
        <v>131.30000000000001</v>
      </c>
      <c r="G192" s="269">
        <v>129.30000000000001</v>
      </c>
      <c r="H192" s="269">
        <v>136.19999999999999</v>
      </c>
      <c r="I192" s="269">
        <v>138.19999999999999</v>
      </c>
      <c r="J192" s="269">
        <v>139.64999999999998</v>
      </c>
      <c r="K192" s="268">
        <v>136.75</v>
      </c>
      <c r="L192" s="268">
        <v>133.30000000000001</v>
      </c>
      <c r="M192" s="268">
        <v>13.181509999999999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241.65</v>
      </c>
      <c r="D193" s="269">
        <v>244.86666666666667</v>
      </c>
      <c r="E193" s="269">
        <v>237.38333333333335</v>
      </c>
      <c r="F193" s="269">
        <v>233.11666666666667</v>
      </c>
      <c r="G193" s="269">
        <v>225.63333333333335</v>
      </c>
      <c r="H193" s="269">
        <v>249.13333333333335</v>
      </c>
      <c r="I193" s="269">
        <v>256.61666666666667</v>
      </c>
      <c r="J193" s="269">
        <v>260.88333333333333</v>
      </c>
      <c r="K193" s="268">
        <v>252.35</v>
      </c>
      <c r="L193" s="268">
        <v>240.6</v>
      </c>
      <c r="M193" s="268">
        <v>9.0394900000000007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1117.55</v>
      </c>
      <c r="D194" s="269">
        <v>1123.3666666666668</v>
      </c>
      <c r="E194" s="269">
        <v>1107.2333333333336</v>
      </c>
      <c r="F194" s="269">
        <v>1096.9166666666667</v>
      </c>
      <c r="G194" s="269">
        <v>1080.7833333333335</v>
      </c>
      <c r="H194" s="269">
        <v>1133.6833333333336</v>
      </c>
      <c r="I194" s="269">
        <v>1149.8166666666668</v>
      </c>
      <c r="J194" s="269">
        <v>1160.1333333333337</v>
      </c>
      <c r="K194" s="268">
        <v>1139.5</v>
      </c>
      <c r="L194" s="268">
        <v>1113.05</v>
      </c>
      <c r="M194" s="268">
        <v>1.0119199999999999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900.95</v>
      </c>
      <c r="D195" s="269">
        <v>904.51666666666677</v>
      </c>
      <c r="E195" s="269">
        <v>895.28333333333353</v>
      </c>
      <c r="F195" s="269">
        <v>889.61666666666679</v>
      </c>
      <c r="G195" s="269">
        <v>880.38333333333355</v>
      </c>
      <c r="H195" s="269">
        <v>910.18333333333351</v>
      </c>
      <c r="I195" s="269">
        <v>919.41666666666686</v>
      </c>
      <c r="J195" s="269">
        <v>925.08333333333348</v>
      </c>
      <c r="K195" s="268">
        <v>913.75</v>
      </c>
      <c r="L195" s="268">
        <v>898.85</v>
      </c>
      <c r="M195" s="268">
        <v>18.196490000000001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1939.85</v>
      </c>
      <c r="D196" s="269">
        <v>1940.7833333333335</v>
      </c>
      <c r="E196" s="269">
        <v>1926.116666666667</v>
      </c>
      <c r="F196" s="269">
        <v>1912.3833333333334</v>
      </c>
      <c r="G196" s="269">
        <v>1897.7166666666669</v>
      </c>
      <c r="H196" s="269">
        <v>1954.5166666666671</v>
      </c>
      <c r="I196" s="269">
        <v>1969.1833333333336</v>
      </c>
      <c r="J196" s="269">
        <v>1982.9166666666672</v>
      </c>
      <c r="K196" s="268">
        <v>1955.45</v>
      </c>
      <c r="L196" s="268">
        <v>1927.05</v>
      </c>
      <c r="M196" s="268">
        <v>1.9756100000000001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1518.35</v>
      </c>
      <c r="D197" s="269">
        <v>1514.95</v>
      </c>
      <c r="E197" s="269">
        <v>1508.4</v>
      </c>
      <c r="F197" s="269">
        <v>1498.45</v>
      </c>
      <c r="G197" s="269">
        <v>1491.9</v>
      </c>
      <c r="H197" s="269">
        <v>1524.9</v>
      </c>
      <c r="I197" s="269">
        <v>1531.4499999999998</v>
      </c>
      <c r="J197" s="269">
        <v>1541.4</v>
      </c>
      <c r="K197" s="268">
        <v>1521.5</v>
      </c>
      <c r="L197" s="268">
        <v>1505</v>
      </c>
      <c r="M197" s="268">
        <v>45.361519999999999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551.4</v>
      </c>
      <c r="D198" s="269">
        <v>554.23333333333323</v>
      </c>
      <c r="E198" s="269">
        <v>546.66666666666652</v>
      </c>
      <c r="F198" s="269">
        <v>541.93333333333328</v>
      </c>
      <c r="G198" s="269">
        <v>534.36666666666656</v>
      </c>
      <c r="H198" s="269">
        <v>558.96666666666647</v>
      </c>
      <c r="I198" s="269">
        <v>566.5333333333333</v>
      </c>
      <c r="J198" s="269">
        <v>571.26666666666642</v>
      </c>
      <c r="K198" s="268">
        <v>561.79999999999995</v>
      </c>
      <c r="L198" s="268">
        <v>549.5</v>
      </c>
      <c r="M198" s="268">
        <v>20.75187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75.349999999999994</v>
      </c>
      <c r="D199" s="269">
        <v>75.466666666666669</v>
      </c>
      <c r="E199" s="269">
        <v>73.533333333333331</v>
      </c>
      <c r="F199" s="269">
        <v>71.716666666666669</v>
      </c>
      <c r="G199" s="269">
        <v>69.783333333333331</v>
      </c>
      <c r="H199" s="269">
        <v>77.283333333333331</v>
      </c>
      <c r="I199" s="269">
        <v>79.216666666666669</v>
      </c>
      <c r="J199" s="269">
        <v>81.033333333333331</v>
      </c>
      <c r="K199" s="268">
        <v>77.400000000000006</v>
      </c>
      <c r="L199" s="268">
        <v>73.650000000000006</v>
      </c>
      <c r="M199" s="268">
        <v>105.95222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3779.1</v>
      </c>
      <c r="D200" s="269">
        <v>3782.4</v>
      </c>
      <c r="E200" s="269">
        <v>3709.8</v>
      </c>
      <c r="F200" s="269">
        <v>3640.5</v>
      </c>
      <c r="G200" s="269">
        <v>3567.9</v>
      </c>
      <c r="H200" s="269">
        <v>3851.7000000000003</v>
      </c>
      <c r="I200" s="269">
        <v>3924.2999999999997</v>
      </c>
      <c r="J200" s="269">
        <v>3993.6000000000004</v>
      </c>
      <c r="K200" s="268">
        <v>3855</v>
      </c>
      <c r="L200" s="268">
        <v>3713.1</v>
      </c>
      <c r="M200" s="268">
        <v>9.8729999999999998E-2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1019.75</v>
      </c>
      <c r="D201" s="269">
        <v>1026.6166666666666</v>
      </c>
      <c r="E201" s="269">
        <v>990.23333333333312</v>
      </c>
      <c r="F201" s="269">
        <v>960.71666666666658</v>
      </c>
      <c r="G201" s="269">
        <v>924.33333333333314</v>
      </c>
      <c r="H201" s="269">
        <v>1056.1333333333332</v>
      </c>
      <c r="I201" s="269">
        <v>1092.5166666666669</v>
      </c>
      <c r="J201" s="269">
        <v>1122.0333333333331</v>
      </c>
      <c r="K201" s="268">
        <v>1063</v>
      </c>
      <c r="L201" s="268">
        <v>997.1</v>
      </c>
      <c r="M201" s="268">
        <v>7.0959700000000003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17.25</v>
      </c>
      <c r="D202" s="269">
        <v>17.3</v>
      </c>
      <c r="E202" s="269">
        <v>17.100000000000001</v>
      </c>
      <c r="F202" s="269">
        <v>16.95</v>
      </c>
      <c r="G202" s="269">
        <v>16.75</v>
      </c>
      <c r="H202" s="269">
        <v>17.450000000000003</v>
      </c>
      <c r="I202" s="269">
        <v>17.649999999999999</v>
      </c>
      <c r="J202" s="269">
        <v>17.800000000000004</v>
      </c>
      <c r="K202" s="268">
        <v>17.5</v>
      </c>
      <c r="L202" s="268">
        <v>17.149999999999999</v>
      </c>
      <c r="M202" s="268">
        <v>12.084569999999999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1058.2</v>
      </c>
      <c r="D203" s="269">
        <v>1068.5</v>
      </c>
      <c r="E203" s="269">
        <v>1044.9000000000001</v>
      </c>
      <c r="F203" s="269">
        <v>1031.6000000000001</v>
      </c>
      <c r="G203" s="269">
        <v>1008.0000000000002</v>
      </c>
      <c r="H203" s="269">
        <v>1081.8</v>
      </c>
      <c r="I203" s="269">
        <v>1105.3999999999999</v>
      </c>
      <c r="J203" s="269">
        <v>1118.6999999999998</v>
      </c>
      <c r="K203" s="268">
        <v>1092.0999999999999</v>
      </c>
      <c r="L203" s="268">
        <v>1055.2</v>
      </c>
      <c r="M203" s="268">
        <v>0.17287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1314.3</v>
      </c>
      <c r="D204" s="269">
        <v>1324.1333333333332</v>
      </c>
      <c r="E204" s="269">
        <v>1301.4666666666665</v>
      </c>
      <c r="F204" s="269">
        <v>1288.6333333333332</v>
      </c>
      <c r="G204" s="269">
        <v>1265.9666666666665</v>
      </c>
      <c r="H204" s="269">
        <v>1336.9666666666665</v>
      </c>
      <c r="I204" s="269">
        <v>1359.6333333333334</v>
      </c>
      <c r="J204" s="269">
        <v>1372.4666666666665</v>
      </c>
      <c r="K204" s="268">
        <v>1346.8</v>
      </c>
      <c r="L204" s="268">
        <v>1311.3</v>
      </c>
      <c r="M204" s="268">
        <v>3.83657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101.1</v>
      </c>
      <c r="D205" s="269">
        <v>101.5</v>
      </c>
      <c r="E205" s="269">
        <v>100.2</v>
      </c>
      <c r="F205" s="269">
        <v>99.3</v>
      </c>
      <c r="G205" s="269">
        <v>98</v>
      </c>
      <c r="H205" s="269">
        <v>102.4</v>
      </c>
      <c r="I205" s="269">
        <v>103.70000000000002</v>
      </c>
      <c r="J205" s="269">
        <v>104.60000000000001</v>
      </c>
      <c r="K205" s="268">
        <v>102.8</v>
      </c>
      <c r="L205" s="268">
        <v>100.6</v>
      </c>
      <c r="M205" s="268">
        <v>6.3642500000000002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2776.65</v>
      </c>
      <c r="D206" s="269">
        <v>2784.0666666666671</v>
      </c>
      <c r="E206" s="269">
        <v>2760.1833333333343</v>
      </c>
      <c r="F206" s="269">
        <v>2743.7166666666672</v>
      </c>
      <c r="G206" s="269">
        <v>2719.8333333333344</v>
      </c>
      <c r="H206" s="269">
        <v>2800.5333333333342</v>
      </c>
      <c r="I206" s="269">
        <v>2824.4166666666665</v>
      </c>
      <c r="J206" s="269">
        <v>2840.8833333333341</v>
      </c>
      <c r="K206" s="268">
        <v>2807.95</v>
      </c>
      <c r="L206" s="268">
        <v>2767.6</v>
      </c>
      <c r="M206" s="268">
        <v>4.47919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341.2</v>
      </c>
      <c r="D207" s="269">
        <v>346.2166666666667</v>
      </c>
      <c r="E207" s="269">
        <v>334.08333333333337</v>
      </c>
      <c r="F207" s="269">
        <v>326.9666666666667</v>
      </c>
      <c r="G207" s="269">
        <v>314.83333333333337</v>
      </c>
      <c r="H207" s="269">
        <v>353.33333333333337</v>
      </c>
      <c r="I207" s="269">
        <v>365.4666666666667</v>
      </c>
      <c r="J207" s="269">
        <v>372.58333333333337</v>
      </c>
      <c r="K207" s="268">
        <v>358.35</v>
      </c>
      <c r="L207" s="268">
        <v>339.1</v>
      </c>
      <c r="M207" s="268">
        <v>4.5938400000000001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411.35</v>
      </c>
      <c r="D208" s="269">
        <v>415.34999999999997</v>
      </c>
      <c r="E208" s="269">
        <v>406.79999999999995</v>
      </c>
      <c r="F208" s="269">
        <v>402.25</v>
      </c>
      <c r="G208" s="269">
        <v>393.7</v>
      </c>
      <c r="H208" s="269">
        <v>419.89999999999992</v>
      </c>
      <c r="I208" s="269">
        <v>428.45</v>
      </c>
      <c r="J208" s="269">
        <v>432.99999999999989</v>
      </c>
      <c r="K208" s="268">
        <v>423.9</v>
      </c>
      <c r="L208" s="268">
        <v>410.8</v>
      </c>
      <c r="M208" s="268">
        <v>68.593199999999996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1373.05</v>
      </c>
      <c r="D209" s="269">
        <v>1374.4000000000003</v>
      </c>
      <c r="E209" s="269">
        <v>1358.8000000000006</v>
      </c>
      <c r="F209" s="269">
        <v>1344.5500000000004</v>
      </c>
      <c r="G209" s="269">
        <v>1328.9500000000007</v>
      </c>
      <c r="H209" s="269">
        <v>1388.6500000000005</v>
      </c>
      <c r="I209" s="269">
        <v>1404.2500000000005</v>
      </c>
      <c r="J209" s="269">
        <v>1418.5000000000005</v>
      </c>
      <c r="K209" s="268">
        <v>1390</v>
      </c>
      <c r="L209" s="268">
        <v>1360.15</v>
      </c>
      <c r="M209" s="268">
        <v>0.31583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2454.65</v>
      </c>
      <c r="D210" s="269">
        <v>2448.2166666666667</v>
      </c>
      <c r="E210" s="269">
        <v>2415.4333333333334</v>
      </c>
      <c r="F210" s="269">
        <v>2376.2166666666667</v>
      </c>
      <c r="G210" s="269">
        <v>2343.4333333333334</v>
      </c>
      <c r="H210" s="269">
        <v>2487.4333333333334</v>
      </c>
      <c r="I210" s="269">
        <v>2520.2166666666672</v>
      </c>
      <c r="J210" s="269">
        <v>2559.4333333333334</v>
      </c>
      <c r="K210" s="268">
        <v>2481</v>
      </c>
      <c r="L210" s="268">
        <v>2409</v>
      </c>
      <c r="M210" s="268">
        <v>12.66724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115.3</v>
      </c>
      <c r="D211" s="269">
        <v>116.10000000000001</v>
      </c>
      <c r="E211" s="269">
        <v>113.40000000000002</v>
      </c>
      <c r="F211" s="269">
        <v>111.50000000000001</v>
      </c>
      <c r="G211" s="269">
        <v>108.80000000000003</v>
      </c>
      <c r="H211" s="269">
        <v>118.00000000000001</v>
      </c>
      <c r="I211" s="269">
        <v>120.7</v>
      </c>
      <c r="J211" s="269">
        <v>122.60000000000001</v>
      </c>
      <c r="K211" s="268">
        <v>118.8</v>
      </c>
      <c r="L211" s="268">
        <v>114.2</v>
      </c>
      <c r="M211" s="268">
        <v>26.887920000000001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232.2</v>
      </c>
      <c r="D212" s="269">
        <v>233.6</v>
      </c>
      <c r="E212" s="269">
        <v>229.79999999999998</v>
      </c>
      <c r="F212" s="269">
        <v>227.39999999999998</v>
      </c>
      <c r="G212" s="269">
        <v>223.59999999999997</v>
      </c>
      <c r="H212" s="269">
        <v>236</v>
      </c>
      <c r="I212" s="269">
        <v>239.8</v>
      </c>
      <c r="J212" s="269">
        <v>242.20000000000002</v>
      </c>
      <c r="K212" s="268">
        <v>237.4</v>
      </c>
      <c r="L212" s="268">
        <v>231.2</v>
      </c>
      <c r="M212" s="268">
        <v>27.35192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2623.6</v>
      </c>
      <c r="D213" s="269">
        <v>2616.7833333333333</v>
      </c>
      <c r="E213" s="269">
        <v>2586.8166666666666</v>
      </c>
      <c r="F213" s="269">
        <v>2550.0333333333333</v>
      </c>
      <c r="G213" s="269">
        <v>2520.0666666666666</v>
      </c>
      <c r="H213" s="269">
        <v>2653.5666666666666</v>
      </c>
      <c r="I213" s="269">
        <v>2683.5333333333328</v>
      </c>
      <c r="J213" s="269">
        <v>2720.3166666666666</v>
      </c>
      <c r="K213" s="268">
        <v>2646.75</v>
      </c>
      <c r="L213" s="268">
        <v>2580</v>
      </c>
      <c r="M213" s="268">
        <v>19.600490000000001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281.14999999999998</v>
      </c>
      <c r="D214" s="269">
        <v>280.21666666666664</v>
      </c>
      <c r="E214" s="269">
        <v>278.5333333333333</v>
      </c>
      <c r="F214" s="269">
        <v>275.91666666666669</v>
      </c>
      <c r="G214" s="269">
        <v>274.23333333333335</v>
      </c>
      <c r="H214" s="269">
        <v>282.83333333333326</v>
      </c>
      <c r="I214" s="269">
        <v>284.51666666666654</v>
      </c>
      <c r="J214" s="269">
        <v>287.13333333333321</v>
      </c>
      <c r="K214" s="268">
        <v>281.89999999999998</v>
      </c>
      <c r="L214" s="268">
        <v>277.60000000000002</v>
      </c>
      <c r="M214" s="268">
        <v>2.7193100000000001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3414.95</v>
      </c>
      <c r="D215" s="269">
        <v>3440.3833333333332</v>
      </c>
      <c r="E215" s="269">
        <v>3377.2666666666664</v>
      </c>
      <c r="F215" s="269">
        <v>3339.583333333333</v>
      </c>
      <c r="G215" s="269">
        <v>3276.4666666666662</v>
      </c>
      <c r="H215" s="269">
        <v>3478.0666666666666</v>
      </c>
      <c r="I215" s="269">
        <v>3541.1833333333334</v>
      </c>
      <c r="J215" s="269">
        <v>3578.8666666666668</v>
      </c>
      <c r="K215" s="268">
        <v>3503.5</v>
      </c>
      <c r="L215" s="268">
        <v>3402.7</v>
      </c>
      <c r="M215" s="268">
        <v>0.20061000000000001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900.55</v>
      </c>
      <c r="D216" s="269">
        <v>904.33333333333337</v>
      </c>
      <c r="E216" s="269">
        <v>889.16666666666674</v>
      </c>
      <c r="F216" s="269">
        <v>877.78333333333342</v>
      </c>
      <c r="G216" s="269">
        <v>862.61666666666679</v>
      </c>
      <c r="H216" s="269">
        <v>915.7166666666667</v>
      </c>
      <c r="I216" s="269">
        <v>930.88333333333344</v>
      </c>
      <c r="J216" s="269">
        <v>942.26666666666665</v>
      </c>
      <c r="K216" s="268">
        <v>919.5</v>
      </c>
      <c r="L216" s="268">
        <v>892.95</v>
      </c>
      <c r="M216" s="268">
        <v>1.9998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41316.15</v>
      </c>
      <c r="D217" s="269">
        <v>41422.033333333333</v>
      </c>
      <c r="E217" s="269">
        <v>40494.116666666669</v>
      </c>
      <c r="F217" s="269">
        <v>39672.083333333336</v>
      </c>
      <c r="G217" s="269">
        <v>38744.166666666672</v>
      </c>
      <c r="H217" s="269">
        <v>42244.066666666666</v>
      </c>
      <c r="I217" s="269">
        <v>43171.983333333337</v>
      </c>
      <c r="J217" s="269">
        <v>43994.016666666663</v>
      </c>
      <c r="K217" s="268">
        <v>42349.95</v>
      </c>
      <c r="L217" s="268">
        <v>40600</v>
      </c>
      <c r="M217" s="268">
        <v>3.848E-2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36.65</v>
      </c>
      <c r="D218" s="269">
        <v>36.866666666666667</v>
      </c>
      <c r="E218" s="269">
        <v>36.333333333333336</v>
      </c>
      <c r="F218" s="269">
        <v>36.016666666666666</v>
      </c>
      <c r="G218" s="269">
        <v>35.483333333333334</v>
      </c>
      <c r="H218" s="269">
        <v>37.183333333333337</v>
      </c>
      <c r="I218" s="269">
        <v>37.716666666666669</v>
      </c>
      <c r="J218" s="269">
        <v>38.033333333333339</v>
      </c>
      <c r="K218" s="268">
        <v>37.4</v>
      </c>
      <c r="L218" s="268">
        <v>36.549999999999997</v>
      </c>
      <c r="M218" s="268">
        <v>8.8615399999999998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2459.85</v>
      </c>
      <c r="D219" s="269">
        <v>2462.0833333333335</v>
      </c>
      <c r="E219" s="269">
        <v>2437.7666666666669</v>
      </c>
      <c r="F219" s="269">
        <v>2415.6833333333334</v>
      </c>
      <c r="G219" s="269">
        <v>2391.3666666666668</v>
      </c>
      <c r="H219" s="269">
        <v>2484.166666666667</v>
      </c>
      <c r="I219" s="269">
        <v>2508.4833333333336</v>
      </c>
      <c r="J219" s="269">
        <v>2530.5666666666671</v>
      </c>
      <c r="K219" s="268">
        <v>2486.4</v>
      </c>
      <c r="L219" s="268">
        <v>2440</v>
      </c>
      <c r="M219" s="268">
        <v>18.648119999999999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915.25</v>
      </c>
      <c r="D220" s="269">
        <v>912.63333333333333</v>
      </c>
      <c r="E220" s="269">
        <v>908.26666666666665</v>
      </c>
      <c r="F220" s="269">
        <v>901.2833333333333</v>
      </c>
      <c r="G220" s="269">
        <v>896.91666666666663</v>
      </c>
      <c r="H220" s="269">
        <v>919.61666666666667</v>
      </c>
      <c r="I220" s="269">
        <v>923.98333333333323</v>
      </c>
      <c r="J220" s="269">
        <v>930.9666666666667</v>
      </c>
      <c r="K220" s="268">
        <v>917</v>
      </c>
      <c r="L220" s="268">
        <v>905.65</v>
      </c>
      <c r="M220" s="268">
        <v>89.176400000000001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1200.1500000000001</v>
      </c>
      <c r="D221" s="269">
        <v>1205.6333333333334</v>
      </c>
      <c r="E221" s="269">
        <v>1190.0166666666669</v>
      </c>
      <c r="F221" s="269">
        <v>1179.8833333333334</v>
      </c>
      <c r="G221" s="269">
        <v>1164.2666666666669</v>
      </c>
      <c r="H221" s="269">
        <v>1215.7666666666669</v>
      </c>
      <c r="I221" s="269">
        <v>1231.3833333333332</v>
      </c>
      <c r="J221" s="269">
        <v>1241.5166666666669</v>
      </c>
      <c r="K221" s="268">
        <v>1221.25</v>
      </c>
      <c r="L221" s="268">
        <v>1195.5</v>
      </c>
      <c r="M221" s="268">
        <v>4.7787199999999999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558.6</v>
      </c>
      <c r="D222" s="269">
        <v>561.19999999999993</v>
      </c>
      <c r="E222" s="269">
        <v>553.89999999999986</v>
      </c>
      <c r="F222" s="269">
        <v>549.19999999999993</v>
      </c>
      <c r="G222" s="269">
        <v>541.89999999999986</v>
      </c>
      <c r="H222" s="269">
        <v>565.89999999999986</v>
      </c>
      <c r="I222" s="269">
        <v>573.19999999999982</v>
      </c>
      <c r="J222" s="269">
        <v>577.89999999999986</v>
      </c>
      <c r="K222" s="268">
        <v>568.5</v>
      </c>
      <c r="L222" s="268">
        <v>556.5</v>
      </c>
      <c r="M222" s="268">
        <v>5.26464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538.95000000000005</v>
      </c>
      <c r="D223" s="269">
        <v>541.9</v>
      </c>
      <c r="E223" s="269">
        <v>529.29999999999995</v>
      </c>
      <c r="F223" s="269">
        <v>519.65</v>
      </c>
      <c r="G223" s="269">
        <v>507.04999999999995</v>
      </c>
      <c r="H223" s="269">
        <v>551.54999999999995</v>
      </c>
      <c r="I223" s="269">
        <v>564.15000000000009</v>
      </c>
      <c r="J223" s="269">
        <v>573.79999999999995</v>
      </c>
      <c r="K223" s="268">
        <v>554.5</v>
      </c>
      <c r="L223" s="268">
        <v>532.25</v>
      </c>
      <c r="M223" s="268">
        <v>2.0291700000000001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44.15</v>
      </c>
      <c r="D224" s="269">
        <v>44.516666666666673</v>
      </c>
      <c r="E224" s="269">
        <v>43.533333333333346</v>
      </c>
      <c r="F224" s="269">
        <v>42.916666666666671</v>
      </c>
      <c r="G224" s="269">
        <v>41.933333333333344</v>
      </c>
      <c r="H224" s="269">
        <v>45.133333333333347</v>
      </c>
      <c r="I224" s="269">
        <v>46.116666666666681</v>
      </c>
      <c r="J224" s="269">
        <v>46.733333333333348</v>
      </c>
      <c r="K224" s="268">
        <v>45.5</v>
      </c>
      <c r="L224" s="268">
        <v>43.9</v>
      </c>
      <c r="M224" s="268">
        <v>59.459400000000002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50.75</v>
      </c>
      <c r="D225" s="269">
        <v>50.699999999999996</v>
      </c>
      <c r="E225" s="269">
        <v>49.849999999999994</v>
      </c>
      <c r="F225" s="269">
        <v>48.949999999999996</v>
      </c>
      <c r="G225" s="269">
        <v>48.099999999999994</v>
      </c>
      <c r="H225" s="269">
        <v>51.599999999999994</v>
      </c>
      <c r="I225" s="269">
        <v>52.45</v>
      </c>
      <c r="J225" s="269">
        <v>53.349999999999994</v>
      </c>
      <c r="K225" s="268">
        <v>51.55</v>
      </c>
      <c r="L225" s="268">
        <v>49.8</v>
      </c>
      <c r="M225" s="268">
        <v>325.81017000000003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67.599999999999994</v>
      </c>
      <c r="D226" s="269">
        <v>67.499999999999986</v>
      </c>
      <c r="E226" s="269">
        <v>66.699999999999974</v>
      </c>
      <c r="F226" s="269">
        <v>65.799999999999983</v>
      </c>
      <c r="G226" s="269">
        <v>64.999999999999972</v>
      </c>
      <c r="H226" s="269">
        <v>68.399999999999977</v>
      </c>
      <c r="I226" s="269">
        <v>69.199999999999989</v>
      </c>
      <c r="J226" s="269">
        <v>70.09999999999998</v>
      </c>
      <c r="K226" s="268">
        <v>68.3</v>
      </c>
      <c r="L226" s="268">
        <v>66.599999999999994</v>
      </c>
      <c r="M226" s="268">
        <v>56.097349999999999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993.4</v>
      </c>
      <c r="D227" s="269">
        <v>997.15</v>
      </c>
      <c r="E227" s="269">
        <v>982.3</v>
      </c>
      <c r="F227" s="269">
        <v>971.19999999999993</v>
      </c>
      <c r="G227" s="269">
        <v>956.34999999999991</v>
      </c>
      <c r="H227" s="269">
        <v>1008.25</v>
      </c>
      <c r="I227" s="269">
        <v>1023.1000000000001</v>
      </c>
      <c r="J227" s="269">
        <v>1034.2</v>
      </c>
      <c r="K227" s="268">
        <v>1012</v>
      </c>
      <c r="L227" s="268">
        <v>986.05</v>
      </c>
      <c r="M227" s="268">
        <v>6.769E-2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370</v>
      </c>
      <c r="D228" s="269">
        <v>366.98333333333335</v>
      </c>
      <c r="E228" s="269">
        <v>360.06666666666672</v>
      </c>
      <c r="F228" s="269">
        <v>350.13333333333338</v>
      </c>
      <c r="G228" s="269">
        <v>343.21666666666675</v>
      </c>
      <c r="H228" s="269">
        <v>376.91666666666669</v>
      </c>
      <c r="I228" s="269">
        <v>383.83333333333331</v>
      </c>
      <c r="J228" s="269">
        <v>393.76666666666665</v>
      </c>
      <c r="K228" s="268">
        <v>373.9</v>
      </c>
      <c r="L228" s="268">
        <v>357.05</v>
      </c>
      <c r="M228" s="268">
        <v>12.24282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1877.5</v>
      </c>
      <c r="D229" s="269">
        <v>1890.45</v>
      </c>
      <c r="E229" s="269">
        <v>1843.1000000000001</v>
      </c>
      <c r="F229" s="269">
        <v>1808.7</v>
      </c>
      <c r="G229" s="269">
        <v>1761.3500000000001</v>
      </c>
      <c r="H229" s="269">
        <v>1924.8500000000001</v>
      </c>
      <c r="I229" s="269">
        <v>1972.2</v>
      </c>
      <c r="J229" s="269">
        <v>2006.6000000000001</v>
      </c>
      <c r="K229" s="268">
        <v>1937.8</v>
      </c>
      <c r="L229" s="268">
        <v>1856.05</v>
      </c>
      <c r="M229" s="268">
        <v>0.59874000000000005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221.05</v>
      </c>
      <c r="D230" s="269">
        <v>222.76666666666665</v>
      </c>
      <c r="E230" s="269">
        <v>218.7833333333333</v>
      </c>
      <c r="F230" s="269">
        <v>216.51666666666665</v>
      </c>
      <c r="G230" s="269">
        <v>212.5333333333333</v>
      </c>
      <c r="H230" s="269">
        <v>225.0333333333333</v>
      </c>
      <c r="I230" s="269">
        <v>229.01666666666665</v>
      </c>
      <c r="J230" s="269">
        <v>231.2833333333333</v>
      </c>
      <c r="K230" s="268">
        <v>226.75</v>
      </c>
      <c r="L230" s="268">
        <v>220.5</v>
      </c>
      <c r="M230" s="268">
        <v>4.7057500000000001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40.799999999999997</v>
      </c>
      <c r="D231" s="269">
        <v>41.166666666666664</v>
      </c>
      <c r="E231" s="269">
        <v>40.233333333333327</v>
      </c>
      <c r="F231" s="269">
        <v>39.666666666666664</v>
      </c>
      <c r="G231" s="269">
        <v>38.733333333333327</v>
      </c>
      <c r="H231" s="269">
        <v>41.733333333333327</v>
      </c>
      <c r="I231" s="269">
        <v>42.666666666666664</v>
      </c>
      <c r="J231" s="269">
        <v>43.233333333333327</v>
      </c>
      <c r="K231" s="268">
        <v>42.1</v>
      </c>
      <c r="L231" s="268">
        <v>40.6</v>
      </c>
      <c r="M231" s="268">
        <v>14.578580000000001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340.95</v>
      </c>
      <c r="D232" s="269">
        <v>340.55</v>
      </c>
      <c r="E232" s="269">
        <v>335.90000000000003</v>
      </c>
      <c r="F232" s="269">
        <v>330.85</v>
      </c>
      <c r="G232" s="269">
        <v>326.20000000000005</v>
      </c>
      <c r="H232" s="269">
        <v>345.6</v>
      </c>
      <c r="I232" s="269">
        <v>350.25</v>
      </c>
      <c r="J232" s="269">
        <v>355.3</v>
      </c>
      <c r="K232" s="268">
        <v>345.2</v>
      </c>
      <c r="L232" s="268">
        <v>335.5</v>
      </c>
      <c r="M232" s="268">
        <v>209.92080000000001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108.25</v>
      </c>
      <c r="D233" s="269">
        <v>109.21666666666665</v>
      </c>
      <c r="E233" s="269">
        <v>107.0333333333333</v>
      </c>
      <c r="F233" s="269">
        <v>105.81666666666665</v>
      </c>
      <c r="G233" s="269">
        <v>103.6333333333333</v>
      </c>
      <c r="H233" s="269">
        <v>110.43333333333331</v>
      </c>
      <c r="I233" s="269">
        <v>112.61666666666667</v>
      </c>
      <c r="J233" s="269">
        <v>113.83333333333331</v>
      </c>
      <c r="K233" s="268">
        <v>111.4</v>
      </c>
      <c r="L233" s="268">
        <v>108</v>
      </c>
      <c r="M233" s="268">
        <v>2.9149099999999999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274.14999999999998</v>
      </c>
      <c r="D234" s="269">
        <v>273.88333333333333</v>
      </c>
      <c r="E234" s="269">
        <v>266.26666666666665</v>
      </c>
      <c r="F234" s="269">
        <v>258.38333333333333</v>
      </c>
      <c r="G234" s="269">
        <v>250.76666666666665</v>
      </c>
      <c r="H234" s="269">
        <v>281.76666666666665</v>
      </c>
      <c r="I234" s="269">
        <v>289.38333333333333</v>
      </c>
      <c r="J234" s="269">
        <v>297.26666666666665</v>
      </c>
      <c r="K234" s="268">
        <v>281.5</v>
      </c>
      <c r="L234" s="268">
        <v>266</v>
      </c>
      <c r="M234" s="268">
        <v>85.068380000000005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124.05</v>
      </c>
      <c r="D235" s="269">
        <v>127.15000000000002</v>
      </c>
      <c r="E235" s="269">
        <v>120.50000000000003</v>
      </c>
      <c r="F235" s="269">
        <v>116.95</v>
      </c>
      <c r="G235" s="269">
        <v>110.30000000000001</v>
      </c>
      <c r="H235" s="269">
        <v>130.70000000000005</v>
      </c>
      <c r="I235" s="269">
        <v>137.35000000000005</v>
      </c>
      <c r="J235" s="269">
        <v>140.90000000000006</v>
      </c>
      <c r="K235" s="268">
        <v>133.80000000000001</v>
      </c>
      <c r="L235" s="268">
        <v>123.6</v>
      </c>
      <c r="M235" s="268">
        <v>196.21709000000001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76.7</v>
      </c>
      <c r="D236" s="269">
        <v>76.399999999999991</v>
      </c>
      <c r="E236" s="269">
        <v>75.09999999999998</v>
      </c>
      <c r="F236" s="269">
        <v>73.499999999999986</v>
      </c>
      <c r="G236" s="269">
        <v>72.199999999999974</v>
      </c>
      <c r="H236" s="269">
        <v>77.999999999999986</v>
      </c>
      <c r="I236" s="269">
        <v>79.3</v>
      </c>
      <c r="J236" s="269">
        <v>80.899999999999991</v>
      </c>
      <c r="K236" s="268">
        <v>77.7</v>
      </c>
      <c r="L236" s="268">
        <v>74.8</v>
      </c>
      <c r="M236" s="268">
        <v>88.041910000000001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4402.75</v>
      </c>
      <c r="D237" s="269">
        <v>4429.7833333333338</v>
      </c>
      <c r="E237" s="269">
        <v>4363.1166666666677</v>
      </c>
      <c r="F237" s="269">
        <v>4323.4833333333336</v>
      </c>
      <c r="G237" s="269">
        <v>4256.8166666666675</v>
      </c>
      <c r="H237" s="269">
        <v>4469.4166666666679</v>
      </c>
      <c r="I237" s="269">
        <v>4536.0833333333339</v>
      </c>
      <c r="J237" s="269">
        <v>4575.7166666666681</v>
      </c>
      <c r="K237" s="268">
        <v>4496.45</v>
      </c>
      <c r="L237" s="268">
        <v>4390.1499999999996</v>
      </c>
      <c r="M237" s="268">
        <v>0.69367000000000001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201.65</v>
      </c>
      <c r="D238" s="269">
        <v>202</v>
      </c>
      <c r="E238" s="269">
        <v>198.15</v>
      </c>
      <c r="F238" s="269">
        <v>194.65</v>
      </c>
      <c r="G238" s="269">
        <v>190.8</v>
      </c>
      <c r="H238" s="269">
        <v>205.5</v>
      </c>
      <c r="I238" s="269">
        <v>209.35000000000002</v>
      </c>
      <c r="J238" s="269">
        <v>212.85</v>
      </c>
      <c r="K238" s="268">
        <v>205.85</v>
      </c>
      <c r="L238" s="268">
        <v>198.5</v>
      </c>
      <c r="M238" s="268">
        <v>8.5320999999999998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151.1</v>
      </c>
      <c r="D239" s="269">
        <v>151.88333333333333</v>
      </c>
      <c r="E239" s="269">
        <v>149.21666666666664</v>
      </c>
      <c r="F239" s="269">
        <v>147.33333333333331</v>
      </c>
      <c r="G239" s="269">
        <v>144.66666666666663</v>
      </c>
      <c r="H239" s="269">
        <v>153.76666666666665</v>
      </c>
      <c r="I239" s="269">
        <v>156.43333333333334</v>
      </c>
      <c r="J239" s="269">
        <v>158.31666666666666</v>
      </c>
      <c r="K239" s="268">
        <v>154.55000000000001</v>
      </c>
      <c r="L239" s="268">
        <v>150</v>
      </c>
      <c r="M239" s="268">
        <v>72.889880000000005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325.85000000000002</v>
      </c>
      <c r="D240" s="269">
        <v>325.5</v>
      </c>
      <c r="E240" s="269">
        <v>322.39999999999998</v>
      </c>
      <c r="F240" s="269">
        <v>318.95</v>
      </c>
      <c r="G240" s="269">
        <v>315.84999999999997</v>
      </c>
      <c r="H240" s="269">
        <v>328.95</v>
      </c>
      <c r="I240" s="269">
        <v>332.05</v>
      </c>
      <c r="J240" s="269">
        <v>335.5</v>
      </c>
      <c r="K240" s="268">
        <v>328.6</v>
      </c>
      <c r="L240" s="268">
        <v>322.05</v>
      </c>
      <c r="M240" s="268">
        <v>24.907990000000002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68.45</v>
      </c>
      <c r="D241" s="269">
        <v>68.649999999999991</v>
      </c>
      <c r="E241" s="269">
        <v>67.999999999999986</v>
      </c>
      <c r="F241" s="269">
        <v>67.55</v>
      </c>
      <c r="G241" s="269">
        <v>66.899999999999991</v>
      </c>
      <c r="H241" s="269">
        <v>69.09999999999998</v>
      </c>
      <c r="I241" s="269">
        <v>69.749999999999986</v>
      </c>
      <c r="J241" s="269">
        <v>70.199999999999974</v>
      </c>
      <c r="K241" s="268">
        <v>69.3</v>
      </c>
      <c r="L241" s="268">
        <v>68.2</v>
      </c>
      <c r="M241" s="268">
        <v>247.10729000000001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18.649999999999999</v>
      </c>
      <c r="D242" s="269">
        <v>19</v>
      </c>
      <c r="E242" s="269">
        <v>18.2</v>
      </c>
      <c r="F242" s="269">
        <v>17.75</v>
      </c>
      <c r="G242" s="269">
        <v>16.95</v>
      </c>
      <c r="H242" s="269">
        <v>19.45</v>
      </c>
      <c r="I242" s="269">
        <v>20.249999999999996</v>
      </c>
      <c r="J242" s="269">
        <v>20.7</v>
      </c>
      <c r="K242" s="268">
        <v>19.8</v>
      </c>
      <c r="L242" s="268">
        <v>18.55</v>
      </c>
      <c r="M242" s="268">
        <v>73.873900000000006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700.35</v>
      </c>
      <c r="D243" s="269">
        <v>703.03333333333342</v>
      </c>
      <c r="E243" s="269">
        <v>693.11666666666679</v>
      </c>
      <c r="F243" s="269">
        <v>685.88333333333333</v>
      </c>
      <c r="G243" s="269">
        <v>675.9666666666667</v>
      </c>
      <c r="H243" s="269">
        <v>710.26666666666688</v>
      </c>
      <c r="I243" s="269">
        <v>720.18333333333362</v>
      </c>
      <c r="J243" s="269">
        <v>727.41666666666697</v>
      </c>
      <c r="K243" s="268">
        <v>712.95</v>
      </c>
      <c r="L243" s="268">
        <v>695.8</v>
      </c>
      <c r="M243" s="268">
        <v>14.19089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21.5</v>
      </c>
      <c r="D244" s="269">
        <v>21.583333333333332</v>
      </c>
      <c r="E244" s="269">
        <v>21.316666666666663</v>
      </c>
      <c r="F244" s="269">
        <v>21.133333333333329</v>
      </c>
      <c r="G244" s="269">
        <v>20.86666666666666</v>
      </c>
      <c r="H244" s="269">
        <v>21.766666666666666</v>
      </c>
      <c r="I244" s="269">
        <v>22.033333333333339</v>
      </c>
      <c r="J244" s="269">
        <v>22.216666666666669</v>
      </c>
      <c r="K244" s="268">
        <v>21.85</v>
      </c>
      <c r="L244" s="268">
        <v>21.4</v>
      </c>
      <c r="M244" s="268">
        <v>50.952500000000001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1560.5</v>
      </c>
      <c r="D245" s="269">
        <v>1574.25</v>
      </c>
      <c r="E245" s="269">
        <v>1538.45</v>
      </c>
      <c r="F245" s="269">
        <v>1516.4</v>
      </c>
      <c r="G245" s="269">
        <v>1480.6000000000001</v>
      </c>
      <c r="H245" s="269">
        <v>1596.3</v>
      </c>
      <c r="I245" s="269">
        <v>1632.1000000000001</v>
      </c>
      <c r="J245" s="269">
        <v>1654.1499999999999</v>
      </c>
      <c r="K245" s="268">
        <v>1610.05</v>
      </c>
      <c r="L245" s="268">
        <v>1552.2</v>
      </c>
      <c r="M245" s="268">
        <v>0.21326000000000001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148.30000000000001</v>
      </c>
      <c r="D246" s="269">
        <v>150.08333333333334</v>
      </c>
      <c r="E246" s="269">
        <v>145.16666666666669</v>
      </c>
      <c r="F246" s="269">
        <v>142.03333333333333</v>
      </c>
      <c r="G246" s="269">
        <v>137.11666666666667</v>
      </c>
      <c r="H246" s="269">
        <v>153.2166666666667</v>
      </c>
      <c r="I246" s="269">
        <v>158.13333333333338</v>
      </c>
      <c r="J246" s="269">
        <v>161.26666666666671</v>
      </c>
      <c r="K246" s="268">
        <v>155</v>
      </c>
      <c r="L246" s="268">
        <v>146.94999999999999</v>
      </c>
      <c r="M246" s="268">
        <v>3.1096200000000001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346.1</v>
      </c>
      <c r="D247" s="269">
        <v>349.73333333333335</v>
      </c>
      <c r="E247" s="269">
        <v>339.4666666666667</v>
      </c>
      <c r="F247" s="269">
        <v>332.83333333333337</v>
      </c>
      <c r="G247" s="269">
        <v>322.56666666666672</v>
      </c>
      <c r="H247" s="269">
        <v>356.36666666666667</v>
      </c>
      <c r="I247" s="269">
        <v>366.63333333333333</v>
      </c>
      <c r="J247" s="269">
        <v>373.26666666666665</v>
      </c>
      <c r="K247" s="268">
        <v>360</v>
      </c>
      <c r="L247" s="268">
        <v>343.1</v>
      </c>
      <c r="M247" s="268">
        <v>1.1274599999999999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419.45</v>
      </c>
      <c r="D248" s="269">
        <v>423.98333333333329</v>
      </c>
      <c r="E248" s="269">
        <v>414.06666666666661</v>
      </c>
      <c r="F248" s="269">
        <v>408.68333333333334</v>
      </c>
      <c r="G248" s="269">
        <v>398.76666666666665</v>
      </c>
      <c r="H248" s="269">
        <v>429.36666666666656</v>
      </c>
      <c r="I248" s="269">
        <v>439.28333333333319</v>
      </c>
      <c r="J248" s="269">
        <v>444.66666666666652</v>
      </c>
      <c r="K248" s="268">
        <v>433.9</v>
      </c>
      <c r="L248" s="268">
        <v>418.6</v>
      </c>
      <c r="M248" s="268">
        <v>17.21988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197.45</v>
      </c>
      <c r="D249" s="269">
        <v>198.63333333333333</v>
      </c>
      <c r="E249" s="269">
        <v>195.81666666666666</v>
      </c>
      <c r="F249" s="269">
        <v>194.18333333333334</v>
      </c>
      <c r="G249" s="269">
        <v>191.36666666666667</v>
      </c>
      <c r="H249" s="269">
        <v>200.26666666666665</v>
      </c>
      <c r="I249" s="269">
        <v>203.08333333333331</v>
      </c>
      <c r="J249" s="269">
        <v>204.71666666666664</v>
      </c>
      <c r="K249" s="268">
        <v>201.45</v>
      </c>
      <c r="L249" s="268">
        <v>197</v>
      </c>
      <c r="M249" s="268">
        <v>12.926869999999999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1224.25</v>
      </c>
      <c r="D250" s="269">
        <v>1237.0166666666667</v>
      </c>
      <c r="E250" s="269">
        <v>1209.0333333333333</v>
      </c>
      <c r="F250" s="269">
        <v>1193.8166666666666</v>
      </c>
      <c r="G250" s="269">
        <v>1165.8333333333333</v>
      </c>
      <c r="H250" s="269">
        <v>1252.2333333333333</v>
      </c>
      <c r="I250" s="269">
        <v>1280.2166666666665</v>
      </c>
      <c r="J250" s="269">
        <v>1295.4333333333334</v>
      </c>
      <c r="K250" s="268">
        <v>1265</v>
      </c>
      <c r="L250" s="268">
        <v>1221.8</v>
      </c>
      <c r="M250" s="268">
        <v>61.214559999999999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15.2</v>
      </c>
      <c r="D251" s="269">
        <v>15.149999999999999</v>
      </c>
      <c r="E251" s="269">
        <v>14.949999999999998</v>
      </c>
      <c r="F251" s="269">
        <v>14.7</v>
      </c>
      <c r="G251" s="269">
        <v>14.499999999999998</v>
      </c>
      <c r="H251" s="269">
        <v>15.399999999999997</v>
      </c>
      <c r="I251" s="269">
        <v>15.6</v>
      </c>
      <c r="J251" s="269">
        <v>15.849999999999996</v>
      </c>
      <c r="K251" s="268">
        <v>15.35</v>
      </c>
      <c r="L251" s="268">
        <v>14.9</v>
      </c>
      <c r="M251" s="268">
        <v>25.456710000000001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4072.25</v>
      </c>
      <c r="D252" s="269">
        <v>4069.0833333333335</v>
      </c>
      <c r="E252" s="269">
        <v>4028.166666666667</v>
      </c>
      <c r="F252" s="269">
        <v>3984.0833333333335</v>
      </c>
      <c r="G252" s="269">
        <v>3943.166666666667</v>
      </c>
      <c r="H252" s="269">
        <v>4113.166666666667</v>
      </c>
      <c r="I252" s="269">
        <v>4154.0833333333339</v>
      </c>
      <c r="J252" s="269">
        <v>4198.166666666667</v>
      </c>
      <c r="K252" s="268">
        <v>4110</v>
      </c>
      <c r="L252" s="268">
        <v>4025</v>
      </c>
      <c r="M252" s="268">
        <v>2.9537599999999999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1377.25</v>
      </c>
      <c r="D253" s="269">
        <v>1378.1500000000003</v>
      </c>
      <c r="E253" s="269">
        <v>1367.5000000000007</v>
      </c>
      <c r="F253" s="269">
        <v>1357.7500000000005</v>
      </c>
      <c r="G253" s="269">
        <v>1347.1000000000008</v>
      </c>
      <c r="H253" s="269">
        <v>1387.9000000000005</v>
      </c>
      <c r="I253" s="269">
        <v>1398.5500000000002</v>
      </c>
      <c r="J253" s="269">
        <v>1408.3000000000004</v>
      </c>
      <c r="K253" s="268">
        <v>1388.8</v>
      </c>
      <c r="L253" s="268">
        <v>1368.4</v>
      </c>
      <c r="M253" s="268">
        <v>79.170540000000003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490.55</v>
      </c>
      <c r="D254" s="269">
        <v>488.65000000000003</v>
      </c>
      <c r="E254" s="269">
        <v>477.85000000000008</v>
      </c>
      <c r="F254" s="269">
        <v>465.15000000000003</v>
      </c>
      <c r="G254" s="269">
        <v>454.35000000000008</v>
      </c>
      <c r="H254" s="269">
        <v>501.35000000000008</v>
      </c>
      <c r="I254" s="269">
        <v>512.15000000000009</v>
      </c>
      <c r="J254" s="269">
        <v>524.85000000000014</v>
      </c>
      <c r="K254" s="268">
        <v>499.45</v>
      </c>
      <c r="L254" s="268">
        <v>475.95</v>
      </c>
      <c r="M254" s="268">
        <v>6.7038399999999996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556.45000000000005</v>
      </c>
      <c r="D255" s="269">
        <v>557.54999999999995</v>
      </c>
      <c r="E255" s="269">
        <v>550.94999999999993</v>
      </c>
      <c r="F255" s="269">
        <v>545.44999999999993</v>
      </c>
      <c r="G255" s="269">
        <v>538.84999999999991</v>
      </c>
      <c r="H255" s="269">
        <v>563.04999999999995</v>
      </c>
      <c r="I255" s="269">
        <v>569.64999999999986</v>
      </c>
      <c r="J255" s="269">
        <v>575.15</v>
      </c>
      <c r="K255" s="268">
        <v>564.15</v>
      </c>
      <c r="L255" s="268">
        <v>552.04999999999995</v>
      </c>
      <c r="M255" s="268">
        <v>2.96366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1877.55</v>
      </c>
      <c r="D256" s="269">
        <v>1888.9166666666667</v>
      </c>
      <c r="E256" s="269">
        <v>1860.6833333333334</v>
      </c>
      <c r="F256" s="269">
        <v>1843.8166666666666</v>
      </c>
      <c r="G256" s="269">
        <v>1815.5833333333333</v>
      </c>
      <c r="H256" s="269">
        <v>1905.7833333333335</v>
      </c>
      <c r="I256" s="269">
        <v>1934.0166666666667</v>
      </c>
      <c r="J256" s="269">
        <v>1950.8833333333337</v>
      </c>
      <c r="K256" s="268">
        <v>1917.15</v>
      </c>
      <c r="L256" s="268">
        <v>1872.05</v>
      </c>
      <c r="M256" s="268">
        <v>4.9177799999999996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866.65</v>
      </c>
      <c r="D257" s="269">
        <v>871</v>
      </c>
      <c r="E257" s="269">
        <v>857.7</v>
      </c>
      <c r="F257" s="269">
        <v>848.75</v>
      </c>
      <c r="G257" s="269">
        <v>835.45</v>
      </c>
      <c r="H257" s="269">
        <v>879.95</v>
      </c>
      <c r="I257" s="269">
        <v>893.25</v>
      </c>
      <c r="J257" s="269">
        <v>902.2</v>
      </c>
      <c r="K257" s="268">
        <v>884.3</v>
      </c>
      <c r="L257" s="268">
        <v>862.05</v>
      </c>
      <c r="M257" s="268">
        <v>2.1486299999999998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1872.2</v>
      </c>
      <c r="D258" s="269">
        <v>1893.5666666666666</v>
      </c>
      <c r="E258" s="269">
        <v>1839.1333333333332</v>
      </c>
      <c r="F258" s="269">
        <v>1806.0666666666666</v>
      </c>
      <c r="G258" s="269">
        <v>1751.6333333333332</v>
      </c>
      <c r="H258" s="269">
        <v>1926.6333333333332</v>
      </c>
      <c r="I258" s="269">
        <v>1981.0666666666666</v>
      </c>
      <c r="J258" s="269">
        <v>2014.1333333333332</v>
      </c>
      <c r="K258" s="268">
        <v>1948</v>
      </c>
      <c r="L258" s="268">
        <v>1860.5</v>
      </c>
      <c r="M258" s="268">
        <v>0.87085000000000001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2769.25</v>
      </c>
      <c r="D259" s="269">
        <v>2817.5</v>
      </c>
      <c r="E259" s="269">
        <v>2699.7</v>
      </c>
      <c r="F259" s="269">
        <v>2630.1499999999996</v>
      </c>
      <c r="G259" s="269">
        <v>2512.3499999999995</v>
      </c>
      <c r="H259" s="269">
        <v>2887.05</v>
      </c>
      <c r="I259" s="269">
        <v>3004.8500000000004</v>
      </c>
      <c r="J259" s="269">
        <v>3074.4000000000005</v>
      </c>
      <c r="K259" s="268">
        <v>2935.3</v>
      </c>
      <c r="L259" s="268">
        <v>2747.95</v>
      </c>
      <c r="M259" s="268">
        <v>2.5198299999999998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614.29999999999995</v>
      </c>
      <c r="D260" s="269">
        <v>627.86666666666667</v>
      </c>
      <c r="E260" s="269">
        <v>597.08333333333337</v>
      </c>
      <c r="F260" s="269">
        <v>579.86666666666667</v>
      </c>
      <c r="G260" s="269">
        <v>549.08333333333337</v>
      </c>
      <c r="H260" s="269">
        <v>645.08333333333337</v>
      </c>
      <c r="I260" s="269">
        <v>675.86666666666667</v>
      </c>
      <c r="J260" s="269">
        <v>693.08333333333337</v>
      </c>
      <c r="K260" s="268">
        <v>658.65</v>
      </c>
      <c r="L260" s="268">
        <v>610.65</v>
      </c>
      <c r="M260" s="268">
        <v>9.2161600000000004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394.25</v>
      </c>
      <c r="D261" s="269">
        <v>399.25</v>
      </c>
      <c r="E261" s="269">
        <v>387.75</v>
      </c>
      <c r="F261" s="269">
        <v>381.25</v>
      </c>
      <c r="G261" s="269">
        <v>369.75</v>
      </c>
      <c r="H261" s="269">
        <v>405.75</v>
      </c>
      <c r="I261" s="269">
        <v>417.25</v>
      </c>
      <c r="J261" s="269">
        <v>423.75</v>
      </c>
      <c r="K261" s="268">
        <v>410.75</v>
      </c>
      <c r="L261" s="268">
        <v>392.75</v>
      </c>
      <c r="M261" s="268">
        <v>8.2650500000000005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67.5</v>
      </c>
      <c r="D262" s="269">
        <v>67.86666666666666</v>
      </c>
      <c r="E262" s="269">
        <v>65.783333333333317</v>
      </c>
      <c r="F262" s="269">
        <v>64.066666666666663</v>
      </c>
      <c r="G262" s="269">
        <v>61.98333333333332</v>
      </c>
      <c r="H262" s="269">
        <v>69.583333333333314</v>
      </c>
      <c r="I262" s="269">
        <v>71.666666666666657</v>
      </c>
      <c r="J262" s="269">
        <v>73.383333333333312</v>
      </c>
      <c r="K262" s="268">
        <v>69.95</v>
      </c>
      <c r="L262" s="268">
        <v>66.150000000000006</v>
      </c>
      <c r="M262" s="268">
        <v>11.22208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337.3</v>
      </c>
      <c r="D263" s="269">
        <v>339.33333333333331</v>
      </c>
      <c r="E263" s="269">
        <v>331.21666666666664</v>
      </c>
      <c r="F263" s="269">
        <v>325.13333333333333</v>
      </c>
      <c r="G263" s="269">
        <v>317.01666666666665</v>
      </c>
      <c r="H263" s="269">
        <v>345.41666666666663</v>
      </c>
      <c r="I263" s="269">
        <v>353.5333333333333</v>
      </c>
      <c r="J263" s="269">
        <v>359.61666666666662</v>
      </c>
      <c r="K263" s="268">
        <v>347.45</v>
      </c>
      <c r="L263" s="268">
        <v>333.25</v>
      </c>
      <c r="M263" s="268">
        <v>12.34141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684.85</v>
      </c>
      <c r="D264" s="269">
        <v>686.44999999999993</v>
      </c>
      <c r="E264" s="269">
        <v>680.39999999999986</v>
      </c>
      <c r="F264" s="269">
        <v>675.94999999999993</v>
      </c>
      <c r="G264" s="269">
        <v>669.89999999999986</v>
      </c>
      <c r="H264" s="269">
        <v>690.89999999999986</v>
      </c>
      <c r="I264" s="269">
        <v>696.94999999999982</v>
      </c>
      <c r="J264" s="269">
        <v>701.39999999999986</v>
      </c>
      <c r="K264" s="268">
        <v>692.5</v>
      </c>
      <c r="L264" s="268">
        <v>682</v>
      </c>
      <c r="M264" s="268">
        <v>18.069289999999999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117.5</v>
      </c>
      <c r="D265" s="269">
        <v>117.91666666666667</v>
      </c>
      <c r="E265" s="269">
        <v>116.08333333333334</v>
      </c>
      <c r="F265" s="269">
        <v>114.66666666666667</v>
      </c>
      <c r="G265" s="269">
        <v>112.83333333333334</v>
      </c>
      <c r="H265" s="269">
        <v>119.33333333333334</v>
      </c>
      <c r="I265" s="269">
        <v>121.16666666666669</v>
      </c>
      <c r="J265" s="269">
        <v>122.58333333333334</v>
      </c>
      <c r="K265" s="268">
        <v>119.75</v>
      </c>
      <c r="L265" s="268">
        <v>116.5</v>
      </c>
      <c r="M265" s="268">
        <v>4.0108199999999998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138.30000000000001</v>
      </c>
      <c r="D266" s="269">
        <v>138.46666666666667</v>
      </c>
      <c r="E266" s="269">
        <v>135.78333333333333</v>
      </c>
      <c r="F266" s="269">
        <v>133.26666666666665</v>
      </c>
      <c r="G266" s="269">
        <v>130.58333333333331</v>
      </c>
      <c r="H266" s="269">
        <v>140.98333333333335</v>
      </c>
      <c r="I266" s="269">
        <v>143.66666666666669</v>
      </c>
      <c r="J266" s="269">
        <v>146.18333333333337</v>
      </c>
      <c r="K266" s="268">
        <v>141.15</v>
      </c>
      <c r="L266" s="268">
        <v>135.94999999999999</v>
      </c>
      <c r="M266" s="268">
        <v>11.545019999999999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432.15</v>
      </c>
      <c r="D267" s="269">
        <v>434.36666666666662</v>
      </c>
      <c r="E267" s="269">
        <v>428.78333333333325</v>
      </c>
      <c r="F267" s="269">
        <v>425.41666666666663</v>
      </c>
      <c r="G267" s="269">
        <v>419.83333333333326</v>
      </c>
      <c r="H267" s="269">
        <v>437.73333333333323</v>
      </c>
      <c r="I267" s="269">
        <v>443.31666666666661</v>
      </c>
      <c r="J267" s="269">
        <v>446.68333333333322</v>
      </c>
      <c r="K267" s="268">
        <v>439.95</v>
      </c>
      <c r="L267" s="268">
        <v>431</v>
      </c>
      <c r="M267" s="268">
        <v>16.644970000000001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623.04999999999995</v>
      </c>
      <c r="D268" s="269">
        <v>626.99999999999989</v>
      </c>
      <c r="E268" s="269">
        <v>617.0999999999998</v>
      </c>
      <c r="F268" s="269">
        <v>611.14999999999986</v>
      </c>
      <c r="G268" s="269">
        <v>601.24999999999977</v>
      </c>
      <c r="H268" s="269">
        <v>632.94999999999982</v>
      </c>
      <c r="I268" s="269">
        <v>642.84999999999991</v>
      </c>
      <c r="J268" s="269">
        <v>648.79999999999984</v>
      </c>
      <c r="K268" s="268">
        <v>636.9</v>
      </c>
      <c r="L268" s="268">
        <v>621.04999999999995</v>
      </c>
      <c r="M268" s="268">
        <v>34.882249999999999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518.65</v>
      </c>
      <c r="D269" s="269">
        <v>523.16666666666663</v>
      </c>
      <c r="E269" s="269">
        <v>512.43333333333328</v>
      </c>
      <c r="F269" s="269">
        <v>506.2166666666667</v>
      </c>
      <c r="G269" s="269">
        <v>495.48333333333335</v>
      </c>
      <c r="H269" s="269">
        <v>529.38333333333321</v>
      </c>
      <c r="I269" s="269">
        <v>540.11666666666656</v>
      </c>
      <c r="J269" s="269">
        <v>546.33333333333314</v>
      </c>
      <c r="K269" s="268">
        <v>533.9</v>
      </c>
      <c r="L269" s="268">
        <v>516.95000000000005</v>
      </c>
      <c r="M269" s="268">
        <v>10.199590000000001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343.25</v>
      </c>
      <c r="D270" s="269">
        <v>343.75</v>
      </c>
      <c r="E270" s="269">
        <v>337.5</v>
      </c>
      <c r="F270" s="269">
        <v>331.75</v>
      </c>
      <c r="G270" s="269">
        <v>325.5</v>
      </c>
      <c r="H270" s="269">
        <v>349.5</v>
      </c>
      <c r="I270" s="269">
        <v>355.75</v>
      </c>
      <c r="J270" s="269">
        <v>361.5</v>
      </c>
      <c r="K270" s="268">
        <v>350</v>
      </c>
      <c r="L270" s="268">
        <v>338</v>
      </c>
      <c r="M270" s="268">
        <v>5.1329700000000003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574.6</v>
      </c>
      <c r="D271" s="269">
        <v>575.0333333333333</v>
      </c>
      <c r="E271" s="269">
        <v>570.56666666666661</v>
      </c>
      <c r="F271" s="269">
        <v>566.5333333333333</v>
      </c>
      <c r="G271" s="269">
        <v>562.06666666666661</v>
      </c>
      <c r="H271" s="269">
        <v>579.06666666666661</v>
      </c>
      <c r="I271" s="269">
        <v>583.5333333333333</v>
      </c>
      <c r="J271" s="269">
        <v>587.56666666666661</v>
      </c>
      <c r="K271" s="268">
        <v>579.5</v>
      </c>
      <c r="L271" s="268">
        <v>571</v>
      </c>
      <c r="M271" s="268">
        <v>1.43676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184.05</v>
      </c>
      <c r="D272" s="269">
        <v>183.83333333333334</v>
      </c>
      <c r="E272" s="269">
        <v>181.66666666666669</v>
      </c>
      <c r="F272" s="269">
        <v>179.28333333333333</v>
      </c>
      <c r="G272" s="269">
        <v>177.11666666666667</v>
      </c>
      <c r="H272" s="269">
        <v>186.2166666666667</v>
      </c>
      <c r="I272" s="269">
        <v>188.38333333333338</v>
      </c>
      <c r="J272" s="269">
        <v>190.76666666666671</v>
      </c>
      <c r="K272" s="268">
        <v>186</v>
      </c>
      <c r="L272" s="268">
        <v>181.45</v>
      </c>
      <c r="M272" s="268">
        <v>4.2594000000000003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558.45000000000005</v>
      </c>
      <c r="D273" s="269">
        <v>563.48333333333346</v>
      </c>
      <c r="E273" s="269">
        <v>545.1166666666669</v>
      </c>
      <c r="F273" s="269">
        <v>531.78333333333342</v>
      </c>
      <c r="G273" s="269">
        <v>513.41666666666686</v>
      </c>
      <c r="H273" s="269">
        <v>576.81666666666695</v>
      </c>
      <c r="I273" s="269">
        <v>595.18333333333351</v>
      </c>
      <c r="J273" s="269">
        <v>608.51666666666699</v>
      </c>
      <c r="K273" s="268">
        <v>581.85</v>
      </c>
      <c r="L273" s="268">
        <v>550.15</v>
      </c>
      <c r="M273" s="268">
        <v>3.7336800000000001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1491.05</v>
      </c>
      <c r="D274" s="269">
        <v>1511.0166666666667</v>
      </c>
      <c r="E274" s="269">
        <v>1462.2833333333333</v>
      </c>
      <c r="F274" s="269">
        <v>1433.5166666666667</v>
      </c>
      <c r="G274" s="269">
        <v>1384.7833333333333</v>
      </c>
      <c r="H274" s="269">
        <v>1539.7833333333333</v>
      </c>
      <c r="I274" s="269">
        <v>1588.5166666666664</v>
      </c>
      <c r="J274" s="269">
        <v>1617.2833333333333</v>
      </c>
      <c r="K274" s="268">
        <v>1559.75</v>
      </c>
      <c r="L274" s="268">
        <v>1482.25</v>
      </c>
      <c r="M274" s="268">
        <v>2.71286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246</v>
      </c>
      <c r="D275" s="269">
        <v>246.51666666666665</v>
      </c>
      <c r="E275" s="269">
        <v>241.1333333333333</v>
      </c>
      <c r="F275" s="269">
        <v>236.26666666666665</v>
      </c>
      <c r="G275" s="269">
        <v>230.8833333333333</v>
      </c>
      <c r="H275" s="269">
        <v>251.3833333333333</v>
      </c>
      <c r="I275" s="269">
        <v>256.76666666666665</v>
      </c>
      <c r="J275" s="269">
        <v>261.63333333333333</v>
      </c>
      <c r="K275" s="268">
        <v>251.9</v>
      </c>
      <c r="L275" s="268">
        <v>241.65</v>
      </c>
      <c r="M275" s="268">
        <v>2.85669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599.5</v>
      </c>
      <c r="D276" s="269">
        <v>592.11666666666667</v>
      </c>
      <c r="E276" s="269">
        <v>581.33333333333337</v>
      </c>
      <c r="F276" s="269">
        <v>563.16666666666674</v>
      </c>
      <c r="G276" s="269">
        <v>552.38333333333344</v>
      </c>
      <c r="H276" s="269">
        <v>610.2833333333333</v>
      </c>
      <c r="I276" s="269">
        <v>621.06666666666661</v>
      </c>
      <c r="J276" s="269">
        <v>639.23333333333323</v>
      </c>
      <c r="K276" s="268">
        <v>602.9</v>
      </c>
      <c r="L276" s="268">
        <v>573.95000000000005</v>
      </c>
      <c r="M276" s="268">
        <v>24.344860000000001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367.45</v>
      </c>
      <c r="D277" s="269">
        <v>365.95</v>
      </c>
      <c r="E277" s="269">
        <v>359.9</v>
      </c>
      <c r="F277" s="269">
        <v>352.34999999999997</v>
      </c>
      <c r="G277" s="269">
        <v>346.29999999999995</v>
      </c>
      <c r="H277" s="269">
        <v>373.5</v>
      </c>
      <c r="I277" s="269">
        <v>379.55000000000007</v>
      </c>
      <c r="J277" s="269">
        <v>387.1</v>
      </c>
      <c r="K277" s="268">
        <v>372</v>
      </c>
      <c r="L277" s="268">
        <v>358.4</v>
      </c>
      <c r="M277" s="268">
        <v>8.90151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1233.8499999999999</v>
      </c>
      <c r="D278" s="269">
        <v>1245.8333333333333</v>
      </c>
      <c r="E278" s="269">
        <v>1209.0166666666664</v>
      </c>
      <c r="F278" s="269">
        <v>1184.1833333333332</v>
      </c>
      <c r="G278" s="269">
        <v>1147.3666666666663</v>
      </c>
      <c r="H278" s="269">
        <v>1270.6666666666665</v>
      </c>
      <c r="I278" s="269">
        <v>1307.4833333333336</v>
      </c>
      <c r="J278" s="269">
        <v>1332.3166666666666</v>
      </c>
      <c r="K278" s="268">
        <v>1282.6500000000001</v>
      </c>
      <c r="L278" s="268">
        <v>1221</v>
      </c>
      <c r="M278" s="268">
        <v>2.08826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430.9</v>
      </c>
      <c r="D279" s="269">
        <v>431.59999999999997</v>
      </c>
      <c r="E279" s="269">
        <v>425.54999999999995</v>
      </c>
      <c r="F279" s="269">
        <v>420.2</v>
      </c>
      <c r="G279" s="269">
        <v>414.15</v>
      </c>
      <c r="H279" s="269">
        <v>436.94999999999993</v>
      </c>
      <c r="I279" s="269">
        <v>443</v>
      </c>
      <c r="J279" s="269">
        <v>448.34999999999991</v>
      </c>
      <c r="K279" s="268">
        <v>437.65</v>
      </c>
      <c r="L279" s="268">
        <v>426.25</v>
      </c>
      <c r="M279" s="268">
        <v>1.97401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93.65</v>
      </c>
      <c r="D280" s="269">
        <v>94.533333333333346</v>
      </c>
      <c r="E280" s="269">
        <v>91.616666666666688</v>
      </c>
      <c r="F280" s="269">
        <v>89.583333333333343</v>
      </c>
      <c r="G280" s="269">
        <v>86.666666666666686</v>
      </c>
      <c r="H280" s="269">
        <v>96.566666666666691</v>
      </c>
      <c r="I280" s="269">
        <v>99.483333333333348</v>
      </c>
      <c r="J280" s="269">
        <v>101.51666666666669</v>
      </c>
      <c r="K280" s="268">
        <v>97.45</v>
      </c>
      <c r="L280" s="268">
        <v>92.5</v>
      </c>
      <c r="M280" s="268">
        <v>31.433240000000001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479.3</v>
      </c>
      <c r="D281" s="269">
        <v>481.86666666666673</v>
      </c>
      <c r="E281" s="269">
        <v>473.63333333333344</v>
      </c>
      <c r="F281" s="269">
        <v>467.9666666666667</v>
      </c>
      <c r="G281" s="269">
        <v>459.73333333333341</v>
      </c>
      <c r="H281" s="269">
        <v>487.53333333333347</v>
      </c>
      <c r="I281" s="269">
        <v>495.76666666666671</v>
      </c>
      <c r="J281" s="269">
        <v>501.43333333333351</v>
      </c>
      <c r="K281" s="268">
        <v>490.1</v>
      </c>
      <c r="L281" s="268">
        <v>476.2</v>
      </c>
      <c r="M281" s="268">
        <v>0.59343999999999997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82</v>
      </c>
      <c r="D282" s="269">
        <v>82.899999999999991</v>
      </c>
      <c r="E282" s="269">
        <v>79.299999999999983</v>
      </c>
      <c r="F282" s="269">
        <v>76.599999999999994</v>
      </c>
      <c r="G282" s="269">
        <v>72.999999999999986</v>
      </c>
      <c r="H282" s="269">
        <v>85.59999999999998</v>
      </c>
      <c r="I282" s="269">
        <v>89.199999999999974</v>
      </c>
      <c r="J282" s="269">
        <v>91.899999999999977</v>
      </c>
      <c r="K282" s="268">
        <v>86.5</v>
      </c>
      <c r="L282" s="268">
        <v>80.2</v>
      </c>
      <c r="M282" s="268">
        <v>59.281350000000003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439.2</v>
      </c>
      <c r="D283" s="269">
        <v>434.81666666666666</v>
      </c>
      <c r="E283" s="269">
        <v>427.83333333333331</v>
      </c>
      <c r="F283" s="269">
        <v>416.46666666666664</v>
      </c>
      <c r="G283" s="269">
        <v>409.48333333333329</v>
      </c>
      <c r="H283" s="269">
        <v>446.18333333333334</v>
      </c>
      <c r="I283" s="269">
        <v>453.16666666666669</v>
      </c>
      <c r="J283" s="269">
        <v>464.53333333333336</v>
      </c>
      <c r="K283" s="268">
        <v>441.8</v>
      </c>
      <c r="L283" s="268">
        <v>423.45</v>
      </c>
      <c r="M283" s="268">
        <v>9.7880900000000004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1918.5</v>
      </c>
      <c r="D284" s="269">
        <v>1922.3</v>
      </c>
      <c r="E284" s="269">
        <v>1894.6</v>
      </c>
      <c r="F284" s="269">
        <v>1870.7</v>
      </c>
      <c r="G284" s="269">
        <v>1843</v>
      </c>
      <c r="H284" s="269">
        <v>1946.1999999999998</v>
      </c>
      <c r="I284" s="269">
        <v>1973.9</v>
      </c>
      <c r="J284" s="269">
        <v>1997.7999999999997</v>
      </c>
      <c r="K284" s="268">
        <v>1950</v>
      </c>
      <c r="L284" s="268">
        <v>1898.4</v>
      </c>
      <c r="M284" s="268">
        <v>22.382760000000001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1351.9</v>
      </c>
      <c r="D285" s="269">
        <v>1326.9833333333333</v>
      </c>
      <c r="E285" s="269">
        <v>1294.9666666666667</v>
      </c>
      <c r="F285" s="269">
        <v>1238.0333333333333</v>
      </c>
      <c r="G285" s="269">
        <v>1206.0166666666667</v>
      </c>
      <c r="H285" s="269">
        <v>1383.9166666666667</v>
      </c>
      <c r="I285" s="269">
        <v>1415.9333333333336</v>
      </c>
      <c r="J285" s="269">
        <v>1472.8666666666668</v>
      </c>
      <c r="K285" s="268">
        <v>1359</v>
      </c>
      <c r="L285" s="268">
        <v>1270.05</v>
      </c>
      <c r="M285" s="268">
        <v>3.34633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79.849999999999994</v>
      </c>
      <c r="D286" s="269">
        <v>80.36666666666666</v>
      </c>
      <c r="E286" s="269">
        <v>78.683333333333323</v>
      </c>
      <c r="F286" s="269">
        <v>77.516666666666666</v>
      </c>
      <c r="G286" s="269">
        <v>75.833333333333329</v>
      </c>
      <c r="H286" s="269">
        <v>81.533333333333317</v>
      </c>
      <c r="I286" s="269">
        <v>83.216666666666654</v>
      </c>
      <c r="J286" s="269">
        <v>84.383333333333312</v>
      </c>
      <c r="K286" s="268">
        <v>82.05</v>
      </c>
      <c r="L286" s="268">
        <v>79.2</v>
      </c>
      <c r="M286" s="268">
        <v>46.823099999999997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3456.1</v>
      </c>
      <c r="D287" s="269">
        <v>3449.0499999999997</v>
      </c>
      <c r="E287" s="269">
        <v>3397.1499999999996</v>
      </c>
      <c r="F287" s="269">
        <v>3338.2</v>
      </c>
      <c r="G287" s="269">
        <v>3286.2999999999997</v>
      </c>
      <c r="H287" s="269">
        <v>3507.9999999999995</v>
      </c>
      <c r="I287" s="269">
        <v>3559.9</v>
      </c>
      <c r="J287" s="269">
        <v>3618.8499999999995</v>
      </c>
      <c r="K287" s="268">
        <v>3500.95</v>
      </c>
      <c r="L287" s="268">
        <v>3390.1</v>
      </c>
      <c r="M287" s="268">
        <v>2.9727899999999998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420.7</v>
      </c>
      <c r="D288" s="269">
        <v>422.83333333333331</v>
      </c>
      <c r="E288" s="269">
        <v>417.36666666666662</v>
      </c>
      <c r="F288" s="269">
        <v>414.0333333333333</v>
      </c>
      <c r="G288" s="269">
        <v>408.56666666666661</v>
      </c>
      <c r="H288" s="269">
        <v>426.16666666666663</v>
      </c>
      <c r="I288" s="269">
        <v>431.63333333333333</v>
      </c>
      <c r="J288" s="269">
        <v>434.96666666666664</v>
      </c>
      <c r="K288" s="268">
        <v>428.3</v>
      </c>
      <c r="L288" s="268">
        <v>419.5</v>
      </c>
      <c r="M288" s="268">
        <v>8.66601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12835.15</v>
      </c>
      <c r="D289" s="269">
        <v>12779.050000000001</v>
      </c>
      <c r="E289" s="269">
        <v>12658.100000000002</v>
      </c>
      <c r="F289" s="269">
        <v>12481.050000000001</v>
      </c>
      <c r="G289" s="269">
        <v>12360.100000000002</v>
      </c>
      <c r="H289" s="269">
        <v>12956.100000000002</v>
      </c>
      <c r="I289" s="269">
        <v>13077.050000000003</v>
      </c>
      <c r="J289" s="269">
        <v>13254.100000000002</v>
      </c>
      <c r="K289" s="268">
        <v>12900</v>
      </c>
      <c r="L289" s="268">
        <v>12602</v>
      </c>
      <c r="M289" s="268">
        <v>3.7409999999999999E-2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4410.8999999999996</v>
      </c>
      <c r="D290" s="269">
        <v>4419.2</v>
      </c>
      <c r="E290" s="269">
        <v>4361.3999999999996</v>
      </c>
      <c r="F290" s="269">
        <v>4311.8999999999996</v>
      </c>
      <c r="G290" s="269">
        <v>4254.0999999999995</v>
      </c>
      <c r="H290" s="269">
        <v>4468.7</v>
      </c>
      <c r="I290" s="269">
        <v>4526.5000000000009</v>
      </c>
      <c r="J290" s="269">
        <v>4576</v>
      </c>
      <c r="K290" s="268">
        <v>4477</v>
      </c>
      <c r="L290" s="268">
        <v>4369.7</v>
      </c>
      <c r="M290" s="268">
        <v>2.83595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1895.65</v>
      </c>
      <c r="D291" s="269">
        <v>1911.1833333333332</v>
      </c>
      <c r="E291" s="269">
        <v>1876.0666666666664</v>
      </c>
      <c r="F291" s="269">
        <v>1856.4833333333331</v>
      </c>
      <c r="G291" s="269">
        <v>1821.3666666666663</v>
      </c>
      <c r="H291" s="269">
        <v>1930.7666666666664</v>
      </c>
      <c r="I291" s="269">
        <v>1965.8833333333332</v>
      </c>
      <c r="J291" s="269">
        <v>1985.4666666666665</v>
      </c>
      <c r="K291" s="268">
        <v>1946.3</v>
      </c>
      <c r="L291" s="268">
        <v>1891.6</v>
      </c>
      <c r="M291" s="268">
        <v>16.18385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380.7</v>
      </c>
      <c r="D292" s="269">
        <v>383.3</v>
      </c>
      <c r="E292" s="269">
        <v>375.40000000000003</v>
      </c>
      <c r="F292" s="269">
        <v>370.1</v>
      </c>
      <c r="G292" s="269">
        <v>362.20000000000005</v>
      </c>
      <c r="H292" s="269">
        <v>388.6</v>
      </c>
      <c r="I292" s="269">
        <v>396.5</v>
      </c>
      <c r="J292" s="269">
        <v>401.8</v>
      </c>
      <c r="K292" s="268">
        <v>391.2</v>
      </c>
      <c r="L292" s="268">
        <v>378</v>
      </c>
      <c r="M292" s="268">
        <v>2.4406599999999998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515.9</v>
      </c>
      <c r="D293" s="269">
        <v>520.68333333333339</v>
      </c>
      <c r="E293" s="269">
        <v>509.36666666666679</v>
      </c>
      <c r="F293" s="269">
        <v>502.83333333333337</v>
      </c>
      <c r="G293" s="269">
        <v>491.51666666666677</v>
      </c>
      <c r="H293" s="269">
        <v>527.21666666666681</v>
      </c>
      <c r="I293" s="269">
        <v>538.53333333333342</v>
      </c>
      <c r="J293" s="269">
        <v>545.06666666666683</v>
      </c>
      <c r="K293" s="268">
        <v>532</v>
      </c>
      <c r="L293" s="268">
        <v>514.15</v>
      </c>
      <c r="M293" s="268">
        <v>8.4755599999999998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359.95</v>
      </c>
      <c r="D294" s="269">
        <v>362.59999999999997</v>
      </c>
      <c r="E294" s="269">
        <v>354.39999999999992</v>
      </c>
      <c r="F294" s="269">
        <v>348.84999999999997</v>
      </c>
      <c r="G294" s="269">
        <v>340.64999999999992</v>
      </c>
      <c r="H294" s="269">
        <v>368.14999999999992</v>
      </c>
      <c r="I294" s="269">
        <v>376.34999999999997</v>
      </c>
      <c r="J294" s="269">
        <v>381.89999999999992</v>
      </c>
      <c r="K294" s="268">
        <v>370.8</v>
      </c>
      <c r="L294" s="268">
        <v>357.05</v>
      </c>
      <c r="M294" s="268">
        <v>9.2494499999999995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3485.35</v>
      </c>
      <c r="D295" s="269">
        <v>3528.4500000000003</v>
      </c>
      <c r="E295" s="269">
        <v>3416.9000000000005</v>
      </c>
      <c r="F295" s="269">
        <v>3348.4500000000003</v>
      </c>
      <c r="G295" s="269">
        <v>3236.9000000000005</v>
      </c>
      <c r="H295" s="269">
        <v>3596.9000000000005</v>
      </c>
      <c r="I295" s="269">
        <v>3708.4500000000007</v>
      </c>
      <c r="J295" s="269">
        <v>3776.9000000000005</v>
      </c>
      <c r="K295" s="268">
        <v>3640</v>
      </c>
      <c r="L295" s="268">
        <v>3460</v>
      </c>
      <c r="M295" s="268">
        <v>3.11483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661.35</v>
      </c>
      <c r="D296" s="269">
        <v>667.75</v>
      </c>
      <c r="E296" s="269">
        <v>653.6</v>
      </c>
      <c r="F296" s="269">
        <v>645.85</v>
      </c>
      <c r="G296" s="269">
        <v>631.70000000000005</v>
      </c>
      <c r="H296" s="269">
        <v>675.5</v>
      </c>
      <c r="I296" s="269">
        <v>689.65000000000009</v>
      </c>
      <c r="J296" s="269">
        <v>697.4</v>
      </c>
      <c r="K296" s="268">
        <v>681.9</v>
      </c>
      <c r="L296" s="268">
        <v>660</v>
      </c>
      <c r="M296" s="268">
        <v>12.713900000000001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1863.3</v>
      </c>
      <c r="D297" s="269">
        <v>1875.4833333333333</v>
      </c>
      <c r="E297" s="269">
        <v>1842.8166666666666</v>
      </c>
      <c r="F297" s="269">
        <v>1822.3333333333333</v>
      </c>
      <c r="G297" s="269">
        <v>1789.6666666666665</v>
      </c>
      <c r="H297" s="269">
        <v>1895.9666666666667</v>
      </c>
      <c r="I297" s="269">
        <v>1928.6333333333332</v>
      </c>
      <c r="J297" s="269">
        <v>1949.1166666666668</v>
      </c>
      <c r="K297" s="268">
        <v>1908.15</v>
      </c>
      <c r="L297" s="268">
        <v>1855</v>
      </c>
      <c r="M297" s="268">
        <v>0.27603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36.85</v>
      </c>
      <c r="D298" s="269">
        <v>36.966666666666669</v>
      </c>
      <c r="E298" s="269">
        <v>36.583333333333336</v>
      </c>
      <c r="F298" s="269">
        <v>36.31666666666667</v>
      </c>
      <c r="G298" s="269">
        <v>35.933333333333337</v>
      </c>
      <c r="H298" s="269">
        <v>37.233333333333334</v>
      </c>
      <c r="I298" s="269">
        <v>37.61666666666666</v>
      </c>
      <c r="J298" s="269">
        <v>37.883333333333333</v>
      </c>
      <c r="K298" s="268">
        <v>37.35</v>
      </c>
      <c r="L298" s="268">
        <v>36.700000000000003</v>
      </c>
      <c r="M298" s="268">
        <v>6.0766299999999998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160.19999999999999</v>
      </c>
      <c r="D299" s="269">
        <v>160.91666666666666</v>
      </c>
      <c r="E299" s="269">
        <v>159.33333333333331</v>
      </c>
      <c r="F299" s="269">
        <v>158.46666666666667</v>
      </c>
      <c r="G299" s="269">
        <v>156.88333333333333</v>
      </c>
      <c r="H299" s="269">
        <v>161.7833333333333</v>
      </c>
      <c r="I299" s="269">
        <v>163.36666666666662</v>
      </c>
      <c r="J299" s="269">
        <v>164.23333333333329</v>
      </c>
      <c r="K299" s="268">
        <v>162.5</v>
      </c>
      <c r="L299" s="268">
        <v>160.05000000000001</v>
      </c>
      <c r="M299" s="268">
        <v>0.72265000000000001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84281.65</v>
      </c>
      <c r="D300" s="269">
        <v>84928.2</v>
      </c>
      <c r="E300" s="269">
        <v>83357.399999999994</v>
      </c>
      <c r="F300" s="269">
        <v>82433.149999999994</v>
      </c>
      <c r="G300" s="269">
        <v>80862.349999999991</v>
      </c>
      <c r="H300" s="269">
        <v>85852.45</v>
      </c>
      <c r="I300" s="269">
        <v>87423.250000000015</v>
      </c>
      <c r="J300" s="269">
        <v>88347.5</v>
      </c>
      <c r="K300" s="268">
        <v>86499</v>
      </c>
      <c r="L300" s="268">
        <v>84003.95</v>
      </c>
      <c r="M300" s="268">
        <v>0.17007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1630.1</v>
      </c>
      <c r="D301" s="269">
        <v>1642.3500000000001</v>
      </c>
      <c r="E301" s="269">
        <v>1612.7500000000002</v>
      </c>
      <c r="F301" s="269">
        <v>1595.4</v>
      </c>
      <c r="G301" s="269">
        <v>1565.8000000000002</v>
      </c>
      <c r="H301" s="269">
        <v>1659.7000000000003</v>
      </c>
      <c r="I301" s="269">
        <v>1689.3000000000002</v>
      </c>
      <c r="J301" s="269">
        <v>1706.6500000000003</v>
      </c>
      <c r="K301" s="268">
        <v>1671.95</v>
      </c>
      <c r="L301" s="268">
        <v>1625</v>
      </c>
      <c r="M301" s="268">
        <v>2.5779299999999998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1075.7</v>
      </c>
      <c r="D302" s="269">
        <v>1066.9166666666667</v>
      </c>
      <c r="E302" s="269">
        <v>1054.8833333333334</v>
      </c>
      <c r="F302" s="269">
        <v>1034.0666666666666</v>
      </c>
      <c r="G302" s="269">
        <v>1022.0333333333333</v>
      </c>
      <c r="H302" s="269">
        <v>1087.7333333333336</v>
      </c>
      <c r="I302" s="269">
        <v>1099.7666666666669</v>
      </c>
      <c r="J302" s="269">
        <v>1120.5833333333337</v>
      </c>
      <c r="K302" s="268">
        <v>1078.95</v>
      </c>
      <c r="L302" s="268">
        <v>1046.0999999999999</v>
      </c>
      <c r="M302" s="268">
        <v>2.6649799999999999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856.9</v>
      </c>
      <c r="D303" s="269">
        <v>872.66666666666663</v>
      </c>
      <c r="E303" s="269">
        <v>839.33333333333326</v>
      </c>
      <c r="F303" s="269">
        <v>821.76666666666665</v>
      </c>
      <c r="G303" s="269">
        <v>788.43333333333328</v>
      </c>
      <c r="H303" s="269">
        <v>890.23333333333323</v>
      </c>
      <c r="I303" s="269">
        <v>923.56666666666649</v>
      </c>
      <c r="J303" s="269">
        <v>941.13333333333321</v>
      </c>
      <c r="K303" s="268">
        <v>906</v>
      </c>
      <c r="L303" s="268">
        <v>855.1</v>
      </c>
      <c r="M303" s="268">
        <v>16.052240000000001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223.75</v>
      </c>
      <c r="D304" s="269">
        <v>224.71666666666667</v>
      </c>
      <c r="E304" s="269">
        <v>220.68333333333334</v>
      </c>
      <c r="F304" s="269">
        <v>217.61666666666667</v>
      </c>
      <c r="G304" s="269">
        <v>213.58333333333334</v>
      </c>
      <c r="H304" s="269">
        <v>227.78333333333333</v>
      </c>
      <c r="I304" s="269">
        <v>231.81666666666669</v>
      </c>
      <c r="J304" s="269">
        <v>234.88333333333333</v>
      </c>
      <c r="K304" s="268">
        <v>228.75</v>
      </c>
      <c r="L304" s="268">
        <v>221.65</v>
      </c>
      <c r="M304" s="268">
        <v>16.10435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1306.6500000000001</v>
      </c>
      <c r="D305" s="269">
        <v>1307.75</v>
      </c>
      <c r="E305" s="269">
        <v>1292.5</v>
      </c>
      <c r="F305" s="269">
        <v>1278.3499999999999</v>
      </c>
      <c r="G305" s="269">
        <v>1263.0999999999999</v>
      </c>
      <c r="H305" s="269">
        <v>1321.9</v>
      </c>
      <c r="I305" s="269">
        <v>1337.15</v>
      </c>
      <c r="J305" s="269">
        <v>1351.3000000000002</v>
      </c>
      <c r="K305" s="268">
        <v>1323</v>
      </c>
      <c r="L305" s="268">
        <v>1293.5999999999999</v>
      </c>
      <c r="M305" s="268">
        <v>28.87754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278.10000000000002</v>
      </c>
      <c r="D306" s="269">
        <v>279.31666666666666</v>
      </c>
      <c r="E306" s="269">
        <v>274.0333333333333</v>
      </c>
      <c r="F306" s="269">
        <v>269.96666666666664</v>
      </c>
      <c r="G306" s="269">
        <v>264.68333333333328</v>
      </c>
      <c r="H306" s="269">
        <v>283.38333333333333</v>
      </c>
      <c r="I306" s="269">
        <v>288.66666666666674</v>
      </c>
      <c r="J306" s="269">
        <v>292.73333333333335</v>
      </c>
      <c r="K306" s="268">
        <v>284.60000000000002</v>
      </c>
      <c r="L306" s="268">
        <v>275.25</v>
      </c>
      <c r="M306" s="268">
        <v>3.8520699999999999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292.55</v>
      </c>
      <c r="D307" s="269">
        <v>293.51666666666665</v>
      </c>
      <c r="E307" s="269">
        <v>285.2833333333333</v>
      </c>
      <c r="F307" s="269">
        <v>278.01666666666665</v>
      </c>
      <c r="G307" s="269">
        <v>269.7833333333333</v>
      </c>
      <c r="H307" s="269">
        <v>300.7833333333333</v>
      </c>
      <c r="I307" s="269">
        <v>309.01666666666665</v>
      </c>
      <c r="J307" s="269">
        <v>316.2833333333333</v>
      </c>
      <c r="K307" s="268">
        <v>301.75</v>
      </c>
      <c r="L307" s="268">
        <v>286.25</v>
      </c>
      <c r="M307" s="268">
        <v>7.5054600000000002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530.45000000000005</v>
      </c>
      <c r="D308" s="269">
        <v>528.35</v>
      </c>
      <c r="E308" s="269">
        <v>517.30000000000007</v>
      </c>
      <c r="F308" s="269">
        <v>504.15000000000009</v>
      </c>
      <c r="G308" s="269">
        <v>493.10000000000014</v>
      </c>
      <c r="H308" s="269">
        <v>541.5</v>
      </c>
      <c r="I308" s="269">
        <v>552.54999999999995</v>
      </c>
      <c r="J308" s="269">
        <v>565.69999999999993</v>
      </c>
      <c r="K308" s="268">
        <v>539.4</v>
      </c>
      <c r="L308" s="268">
        <v>515.20000000000005</v>
      </c>
      <c r="M308" s="268">
        <v>6.6005700000000003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98.8</v>
      </c>
      <c r="D309" s="269">
        <v>99.466666666666654</v>
      </c>
      <c r="E309" s="269">
        <v>97.633333333333312</v>
      </c>
      <c r="F309" s="269">
        <v>96.466666666666654</v>
      </c>
      <c r="G309" s="269">
        <v>94.633333333333312</v>
      </c>
      <c r="H309" s="269">
        <v>100.63333333333331</v>
      </c>
      <c r="I309" s="269">
        <v>102.46666666666665</v>
      </c>
      <c r="J309" s="269">
        <v>103.63333333333331</v>
      </c>
      <c r="K309" s="268">
        <v>101.3</v>
      </c>
      <c r="L309" s="268">
        <v>98.3</v>
      </c>
      <c r="M309" s="268">
        <v>42.07076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65.2</v>
      </c>
      <c r="D310" s="269">
        <v>66.05</v>
      </c>
      <c r="E310" s="269">
        <v>64</v>
      </c>
      <c r="F310" s="269">
        <v>62.8</v>
      </c>
      <c r="G310" s="269">
        <v>60.75</v>
      </c>
      <c r="H310" s="269">
        <v>67.25</v>
      </c>
      <c r="I310" s="269">
        <v>69.299999999999983</v>
      </c>
      <c r="J310" s="269">
        <v>70.5</v>
      </c>
      <c r="K310" s="268">
        <v>68.099999999999994</v>
      </c>
      <c r="L310" s="268">
        <v>64.849999999999994</v>
      </c>
      <c r="M310" s="268">
        <v>48.03434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535.29999999999995</v>
      </c>
      <c r="D311" s="269">
        <v>535.58333333333326</v>
      </c>
      <c r="E311" s="269">
        <v>527.26666666666654</v>
      </c>
      <c r="F311" s="269">
        <v>519.23333333333323</v>
      </c>
      <c r="G311" s="269">
        <v>510.91666666666652</v>
      </c>
      <c r="H311" s="269">
        <v>543.61666666666656</v>
      </c>
      <c r="I311" s="269">
        <v>551.93333333333317</v>
      </c>
      <c r="J311" s="269">
        <v>559.96666666666658</v>
      </c>
      <c r="K311" s="268">
        <v>543.9</v>
      </c>
      <c r="L311" s="268">
        <v>527.54999999999995</v>
      </c>
      <c r="M311" s="268">
        <v>31.078949999999999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9247.9</v>
      </c>
      <c r="D312" s="269">
        <v>9285.7833333333347</v>
      </c>
      <c r="E312" s="269">
        <v>9173.5666666666693</v>
      </c>
      <c r="F312" s="269">
        <v>9099.2333333333354</v>
      </c>
      <c r="G312" s="269">
        <v>8987.0166666666701</v>
      </c>
      <c r="H312" s="269">
        <v>9360.1166666666686</v>
      </c>
      <c r="I312" s="269">
        <v>9472.3333333333321</v>
      </c>
      <c r="J312" s="269">
        <v>9546.6666666666679</v>
      </c>
      <c r="K312" s="268">
        <v>9398</v>
      </c>
      <c r="L312" s="268">
        <v>9211.4500000000007</v>
      </c>
      <c r="M312" s="268">
        <v>4.4072500000000003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1791.6</v>
      </c>
      <c r="D313" s="269">
        <v>1795.1666666666667</v>
      </c>
      <c r="E313" s="269">
        <v>1781.4333333333334</v>
      </c>
      <c r="F313" s="269">
        <v>1771.2666666666667</v>
      </c>
      <c r="G313" s="269">
        <v>1757.5333333333333</v>
      </c>
      <c r="H313" s="269">
        <v>1805.3333333333335</v>
      </c>
      <c r="I313" s="269">
        <v>1819.0666666666666</v>
      </c>
      <c r="J313" s="269">
        <v>1829.2333333333336</v>
      </c>
      <c r="K313" s="268">
        <v>1808.9</v>
      </c>
      <c r="L313" s="268">
        <v>1785</v>
      </c>
      <c r="M313" s="268">
        <v>0.48397000000000001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809.15</v>
      </c>
      <c r="D314" s="269">
        <v>814.36666666666667</v>
      </c>
      <c r="E314" s="269">
        <v>799.7833333333333</v>
      </c>
      <c r="F314" s="269">
        <v>790.41666666666663</v>
      </c>
      <c r="G314" s="269">
        <v>775.83333333333326</v>
      </c>
      <c r="H314" s="269">
        <v>823.73333333333335</v>
      </c>
      <c r="I314" s="269">
        <v>838.31666666666661</v>
      </c>
      <c r="J314" s="269">
        <v>847.68333333333339</v>
      </c>
      <c r="K314" s="268">
        <v>828.95</v>
      </c>
      <c r="L314" s="268">
        <v>805</v>
      </c>
      <c r="M314" s="268">
        <v>4.0223300000000002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437.55</v>
      </c>
      <c r="D315" s="269">
        <v>436.8</v>
      </c>
      <c r="E315" s="269">
        <v>432.8</v>
      </c>
      <c r="F315" s="269">
        <v>428.05</v>
      </c>
      <c r="G315" s="269">
        <v>424.05</v>
      </c>
      <c r="H315" s="269">
        <v>441.55</v>
      </c>
      <c r="I315" s="269">
        <v>445.55</v>
      </c>
      <c r="J315" s="269">
        <v>450.3</v>
      </c>
      <c r="K315" s="268">
        <v>440.8</v>
      </c>
      <c r="L315" s="268">
        <v>432.05</v>
      </c>
      <c r="M315" s="268">
        <v>21.751429999999999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452.85</v>
      </c>
      <c r="D316" s="269">
        <v>451.36666666666662</v>
      </c>
      <c r="E316" s="269">
        <v>440.48333333333323</v>
      </c>
      <c r="F316" s="269">
        <v>428.11666666666662</v>
      </c>
      <c r="G316" s="269">
        <v>417.23333333333323</v>
      </c>
      <c r="H316" s="269">
        <v>463.73333333333323</v>
      </c>
      <c r="I316" s="269">
        <v>474.61666666666656</v>
      </c>
      <c r="J316" s="269">
        <v>486.98333333333323</v>
      </c>
      <c r="K316" s="268">
        <v>462.25</v>
      </c>
      <c r="L316" s="268">
        <v>439</v>
      </c>
      <c r="M316" s="268">
        <v>17.652850000000001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660.25</v>
      </c>
      <c r="D317" s="269">
        <v>662.63333333333333</v>
      </c>
      <c r="E317" s="269">
        <v>655.41666666666663</v>
      </c>
      <c r="F317" s="269">
        <v>650.58333333333326</v>
      </c>
      <c r="G317" s="269">
        <v>643.36666666666656</v>
      </c>
      <c r="H317" s="269">
        <v>667.4666666666667</v>
      </c>
      <c r="I317" s="269">
        <v>674.68333333333339</v>
      </c>
      <c r="J317" s="269">
        <v>679.51666666666677</v>
      </c>
      <c r="K317" s="268">
        <v>669.85</v>
      </c>
      <c r="L317" s="268">
        <v>657.8</v>
      </c>
      <c r="M317" s="268">
        <v>0.32523999999999997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865.05</v>
      </c>
      <c r="D318" s="269">
        <v>875.5</v>
      </c>
      <c r="E318" s="269">
        <v>844.8</v>
      </c>
      <c r="F318" s="269">
        <v>824.55</v>
      </c>
      <c r="G318" s="269">
        <v>793.84999999999991</v>
      </c>
      <c r="H318" s="269">
        <v>895.75</v>
      </c>
      <c r="I318" s="269">
        <v>926.45</v>
      </c>
      <c r="J318" s="269">
        <v>946.7</v>
      </c>
      <c r="K318" s="268">
        <v>906.2</v>
      </c>
      <c r="L318" s="268">
        <v>855.25</v>
      </c>
      <c r="M318" s="268">
        <v>8.7432400000000001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1368.4</v>
      </c>
      <c r="D319" s="269">
        <v>1373.7833333333335</v>
      </c>
      <c r="E319" s="269">
        <v>1348.616666666667</v>
      </c>
      <c r="F319" s="269">
        <v>1328.8333333333335</v>
      </c>
      <c r="G319" s="269">
        <v>1303.666666666667</v>
      </c>
      <c r="H319" s="269">
        <v>1393.5666666666671</v>
      </c>
      <c r="I319" s="269">
        <v>1418.7333333333336</v>
      </c>
      <c r="J319" s="269">
        <v>1438.5166666666671</v>
      </c>
      <c r="K319" s="268">
        <v>1398.95</v>
      </c>
      <c r="L319" s="268">
        <v>1354</v>
      </c>
      <c r="M319" s="268">
        <v>2.98264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3152.35</v>
      </c>
      <c r="D320" s="269">
        <v>3152.7333333333336</v>
      </c>
      <c r="E320" s="269">
        <v>3115.6166666666672</v>
      </c>
      <c r="F320" s="269">
        <v>3078.8833333333337</v>
      </c>
      <c r="G320" s="269">
        <v>3041.7666666666673</v>
      </c>
      <c r="H320" s="269">
        <v>3189.4666666666672</v>
      </c>
      <c r="I320" s="269">
        <v>3226.5833333333339</v>
      </c>
      <c r="J320" s="269">
        <v>3263.3166666666671</v>
      </c>
      <c r="K320" s="268">
        <v>3189.85</v>
      </c>
      <c r="L320" s="268">
        <v>3116</v>
      </c>
      <c r="M320" s="268">
        <v>4.0151300000000001</v>
      </c>
      <c r="N320" s="1"/>
      <c r="O320" s="1"/>
    </row>
    <row r="321" spans="1:15" ht="12.75" customHeight="1">
      <c r="A321" s="30">
        <v>311</v>
      </c>
      <c r="B321" s="278" t="s">
        <v>889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757.5</v>
      </c>
      <c r="D322" s="269">
        <v>759.35</v>
      </c>
      <c r="E322" s="269">
        <v>749.80000000000007</v>
      </c>
      <c r="F322" s="269">
        <v>742.1</v>
      </c>
      <c r="G322" s="269">
        <v>732.55000000000007</v>
      </c>
      <c r="H322" s="269">
        <v>767.05000000000007</v>
      </c>
      <c r="I322" s="269">
        <v>776.6</v>
      </c>
      <c r="J322" s="269">
        <v>784.30000000000007</v>
      </c>
      <c r="K322" s="268">
        <v>768.9</v>
      </c>
      <c r="L322" s="268">
        <v>751.65</v>
      </c>
      <c r="M322" s="268">
        <v>3.0278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2075.1</v>
      </c>
      <c r="D323" s="269">
        <v>2073.6</v>
      </c>
      <c r="E323" s="269">
        <v>2051.5</v>
      </c>
      <c r="F323" s="269">
        <v>2027.9</v>
      </c>
      <c r="G323" s="269">
        <v>2005.8000000000002</v>
      </c>
      <c r="H323" s="269">
        <v>2097.1999999999998</v>
      </c>
      <c r="I323" s="269">
        <v>2119.2999999999993</v>
      </c>
      <c r="J323" s="269">
        <v>2142.8999999999996</v>
      </c>
      <c r="K323" s="268">
        <v>2095.6999999999998</v>
      </c>
      <c r="L323" s="268">
        <v>2050</v>
      </c>
      <c r="M323" s="268">
        <v>3.63504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1288.9000000000001</v>
      </c>
      <c r="D324" s="269">
        <v>1294.7166666666667</v>
      </c>
      <c r="E324" s="269">
        <v>1278.4333333333334</v>
      </c>
      <c r="F324" s="269">
        <v>1267.9666666666667</v>
      </c>
      <c r="G324" s="269">
        <v>1251.6833333333334</v>
      </c>
      <c r="H324" s="269">
        <v>1305.1833333333334</v>
      </c>
      <c r="I324" s="269">
        <v>1321.4666666666667</v>
      </c>
      <c r="J324" s="269">
        <v>1331.9333333333334</v>
      </c>
      <c r="K324" s="268">
        <v>1311</v>
      </c>
      <c r="L324" s="268">
        <v>1284.25</v>
      </c>
      <c r="M324" s="268">
        <v>6.5972600000000003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1036.4000000000001</v>
      </c>
      <c r="D325" s="269">
        <v>1041.1333333333334</v>
      </c>
      <c r="E325" s="269">
        <v>1026.2666666666669</v>
      </c>
      <c r="F325" s="269">
        <v>1016.1333333333334</v>
      </c>
      <c r="G325" s="269">
        <v>1001.2666666666669</v>
      </c>
      <c r="H325" s="269">
        <v>1051.2666666666669</v>
      </c>
      <c r="I325" s="269">
        <v>1066.1333333333332</v>
      </c>
      <c r="J325" s="269">
        <v>1076.2666666666669</v>
      </c>
      <c r="K325" s="268">
        <v>1056</v>
      </c>
      <c r="L325" s="268">
        <v>1031</v>
      </c>
      <c r="M325" s="268">
        <v>5.8002099999999999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638.25</v>
      </c>
      <c r="D326" s="269">
        <v>640.75</v>
      </c>
      <c r="E326" s="269">
        <v>631.5</v>
      </c>
      <c r="F326" s="269">
        <v>624.75</v>
      </c>
      <c r="G326" s="269">
        <v>615.5</v>
      </c>
      <c r="H326" s="269">
        <v>647.5</v>
      </c>
      <c r="I326" s="269">
        <v>656.75</v>
      </c>
      <c r="J326" s="269">
        <v>663.5</v>
      </c>
      <c r="K326" s="268">
        <v>650</v>
      </c>
      <c r="L326" s="268">
        <v>634</v>
      </c>
      <c r="M326" s="268">
        <v>4.7842099999999999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33.6</v>
      </c>
      <c r="D327" s="269">
        <v>33.916666666666664</v>
      </c>
      <c r="E327" s="269">
        <v>33.083333333333329</v>
      </c>
      <c r="F327" s="269">
        <v>32.566666666666663</v>
      </c>
      <c r="G327" s="269">
        <v>31.733333333333327</v>
      </c>
      <c r="H327" s="269">
        <v>34.43333333333333</v>
      </c>
      <c r="I327" s="269">
        <v>35.266666666666659</v>
      </c>
      <c r="J327" s="269">
        <v>35.783333333333331</v>
      </c>
      <c r="K327" s="268">
        <v>34.75</v>
      </c>
      <c r="L327" s="268">
        <v>33.4</v>
      </c>
      <c r="M327" s="268">
        <v>35.874639999999999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71.95</v>
      </c>
      <c r="D328" s="269">
        <v>71.95</v>
      </c>
      <c r="E328" s="269">
        <v>70.75</v>
      </c>
      <c r="F328" s="269">
        <v>69.55</v>
      </c>
      <c r="G328" s="269">
        <v>68.349999999999994</v>
      </c>
      <c r="H328" s="269">
        <v>73.150000000000006</v>
      </c>
      <c r="I328" s="269">
        <v>74.350000000000023</v>
      </c>
      <c r="J328" s="269">
        <v>75.550000000000011</v>
      </c>
      <c r="K328" s="268">
        <v>73.150000000000006</v>
      </c>
      <c r="L328" s="268">
        <v>70.75</v>
      </c>
      <c r="M328" s="268">
        <v>25.36955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597.95000000000005</v>
      </c>
      <c r="D329" s="269">
        <v>599.83333333333337</v>
      </c>
      <c r="E329" s="269">
        <v>592.01666666666677</v>
      </c>
      <c r="F329" s="269">
        <v>586.08333333333337</v>
      </c>
      <c r="G329" s="269">
        <v>578.26666666666677</v>
      </c>
      <c r="H329" s="269">
        <v>605.76666666666677</v>
      </c>
      <c r="I329" s="269">
        <v>613.58333333333337</v>
      </c>
      <c r="J329" s="269">
        <v>619.51666666666677</v>
      </c>
      <c r="K329" s="268">
        <v>607.65</v>
      </c>
      <c r="L329" s="268">
        <v>593.9</v>
      </c>
      <c r="M329" s="268">
        <v>0.52898999999999996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38.049999999999997</v>
      </c>
      <c r="D330" s="269">
        <v>38.25</v>
      </c>
      <c r="E330" s="269">
        <v>37.5</v>
      </c>
      <c r="F330" s="269">
        <v>36.950000000000003</v>
      </c>
      <c r="G330" s="269">
        <v>36.200000000000003</v>
      </c>
      <c r="H330" s="269">
        <v>38.799999999999997</v>
      </c>
      <c r="I330" s="269">
        <v>39.549999999999997</v>
      </c>
      <c r="J330" s="269">
        <v>40.099999999999994</v>
      </c>
      <c r="K330" s="268">
        <v>39</v>
      </c>
      <c r="L330" s="268">
        <v>37.700000000000003</v>
      </c>
      <c r="M330" s="268">
        <v>168.25715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72.900000000000006</v>
      </c>
      <c r="D331" s="269">
        <v>73.316666666666677</v>
      </c>
      <c r="E331" s="269">
        <v>72.233333333333348</v>
      </c>
      <c r="F331" s="269">
        <v>71.566666666666677</v>
      </c>
      <c r="G331" s="269">
        <v>70.483333333333348</v>
      </c>
      <c r="H331" s="269">
        <v>73.983333333333348</v>
      </c>
      <c r="I331" s="269">
        <v>75.066666666666691</v>
      </c>
      <c r="J331" s="269">
        <v>75.733333333333348</v>
      </c>
      <c r="K331" s="268">
        <v>74.400000000000006</v>
      </c>
      <c r="L331" s="268">
        <v>72.650000000000006</v>
      </c>
      <c r="M331" s="268">
        <v>17.666620000000002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128.75</v>
      </c>
      <c r="D332" s="269">
        <v>128.78333333333333</v>
      </c>
      <c r="E332" s="269">
        <v>127.26666666666665</v>
      </c>
      <c r="F332" s="269">
        <v>125.78333333333332</v>
      </c>
      <c r="G332" s="269">
        <v>124.26666666666664</v>
      </c>
      <c r="H332" s="269">
        <v>130.26666666666665</v>
      </c>
      <c r="I332" s="269">
        <v>131.78333333333336</v>
      </c>
      <c r="J332" s="269">
        <v>133.26666666666668</v>
      </c>
      <c r="K332" s="268">
        <v>130.30000000000001</v>
      </c>
      <c r="L332" s="268">
        <v>127.3</v>
      </c>
      <c r="M332" s="268">
        <v>95.588819999999998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265.10000000000002</v>
      </c>
      <c r="D333" s="269">
        <v>266.66666666666669</v>
      </c>
      <c r="E333" s="269">
        <v>261.53333333333336</v>
      </c>
      <c r="F333" s="269">
        <v>257.9666666666667</v>
      </c>
      <c r="G333" s="269">
        <v>252.83333333333337</v>
      </c>
      <c r="H333" s="269">
        <v>270.23333333333335</v>
      </c>
      <c r="I333" s="269">
        <v>275.36666666666667</v>
      </c>
      <c r="J333" s="269">
        <v>278.93333333333334</v>
      </c>
      <c r="K333" s="268">
        <v>271.8</v>
      </c>
      <c r="L333" s="268">
        <v>263.10000000000002</v>
      </c>
      <c r="M333" s="268">
        <v>5.8275499999999996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168.6</v>
      </c>
      <c r="D334" s="269">
        <v>169.6</v>
      </c>
      <c r="E334" s="269">
        <v>167.14999999999998</v>
      </c>
      <c r="F334" s="269">
        <v>165.7</v>
      </c>
      <c r="G334" s="269">
        <v>163.24999999999997</v>
      </c>
      <c r="H334" s="269">
        <v>171.04999999999998</v>
      </c>
      <c r="I334" s="269">
        <v>173.49999999999997</v>
      </c>
      <c r="J334" s="269">
        <v>174.95</v>
      </c>
      <c r="K334" s="268">
        <v>172.05</v>
      </c>
      <c r="L334" s="268">
        <v>168.15</v>
      </c>
      <c r="M334" s="268">
        <v>73.702830000000006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705.6</v>
      </c>
      <c r="D335" s="269">
        <v>707.43333333333339</v>
      </c>
      <c r="E335" s="269">
        <v>698.06666666666683</v>
      </c>
      <c r="F335" s="269">
        <v>690.53333333333342</v>
      </c>
      <c r="G335" s="269">
        <v>681.16666666666686</v>
      </c>
      <c r="H335" s="269">
        <v>714.96666666666681</v>
      </c>
      <c r="I335" s="269">
        <v>724.33333333333337</v>
      </c>
      <c r="J335" s="269">
        <v>731.86666666666679</v>
      </c>
      <c r="K335" s="268">
        <v>716.8</v>
      </c>
      <c r="L335" s="268">
        <v>699.9</v>
      </c>
      <c r="M335" s="268">
        <v>1.8110299999999999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74.150000000000006</v>
      </c>
      <c r="D336" s="269">
        <v>74.816666666666663</v>
      </c>
      <c r="E336" s="269">
        <v>73.333333333333329</v>
      </c>
      <c r="F336" s="269">
        <v>72.516666666666666</v>
      </c>
      <c r="G336" s="269">
        <v>71.033333333333331</v>
      </c>
      <c r="H336" s="269">
        <v>75.633333333333326</v>
      </c>
      <c r="I336" s="269">
        <v>77.116666666666674</v>
      </c>
      <c r="J336" s="269">
        <v>77.933333333333323</v>
      </c>
      <c r="K336" s="268">
        <v>76.3</v>
      </c>
      <c r="L336" s="268">
        <v>74</v>
      </c>
      <c r="M336" s="268">
        <v>101.48766000000001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4679.75</v>
      </c>
      <c r="D337" s="269">
        <v>4718.9666666666662</v>
      </c>
      <c r="E337" s="269">
        <v>4620.7833333333328</v>
      </c>
      <c r="F337" s="269">
        <v>4561.8166666666666</v>
      </c>
      <c r="G337" s="269">
        <v>4463.6333333333332</v>
      </c>
      <c r="H337" s="269">
        <v>4777.9333333333325</v>
      </c>
      <c r="I337" s="269">
        <v>4876.116666666665</v>
      </c>
      <c r="J337" s="269">
        <v>4935.0833333333321</v>
      </c>
      <c r="K337" s="268">
        <v>4817.1499999999996</v>
      </c>
      <c r="L337" s="268">
        <v>4660</v>
      </c>
      <c r="M337" s="268">
        <v>2.5757300000000001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734.9</v>
      </c>
      <c r="D338" s="269">
        <v>738.61666666666667</v>
      </c>
      <c r="E338" s="269">
        <v>724.2833333333333</v>
      </c>
      <c r="F338" s="269">
        <v>713.66666666666663</v>
      </c>
      <c r="G338" s="269">
        <v>699.33333333333326</v>
      </c>
      <c r="H338" s="269">
        <v>749.23333333333335</v>
      </c>
      <c r="I338" s="269">
        <v>763.56666666666661</v>
      </c>
      <c r="J338" s="269">
        <v>774.18333333333339</v>
      </c>
      <c r="K338" s="268">
        <v>752.95</v>
      </c>
      <c r="L338" s="268">
        <v>728</v>
      </c>
      <c r="M338" s="268">
        <v>5.2520499999999997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18649.900000000001</v>
      </c>
      <c r="D339" s="269">
        <v>18710.116666666669</v>
      </c>
      <c r="E339" s="269">
        <v>18530.833333333336</v>
      </c>
      <c r="F339" s="269">
        <v>18411.766666666666</v>
      </c>
      <c r="G339" s="269">
        <v>18232.483333333334</v>
      </c>
      <c r="H339" s="269">
        <v>18829.183333333338</v>
      </c>
      <c r="I339" s="269">
        <v>19008.466666666671</v>
      </c>
      <c r="J339" s="269">
        <v>19127.53333333334</v>
      </c>
      <c r="K339" s="268">
        <v>18889.400000000001</v>
      </c>
      <c r="L339" s="268">
        <v>18591.05</v>
      </c>
      <c r="M339" s="268">
        <v>0.46299000000000001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69.900000000000006</v>
      </c>
      <c r="D340" s="269">
        <v>70.416666666666671</v>
      </c>
      <c r="E340" s="269">
        <v>68.933333333333337</v>
      </c>
      <c r="F340" s="269">
        <v>67.966666666666669</v>
      </c>
      <c r="G340" s="269">
        <v>66.483333333333334</v>
      </c>
      <c r="H340" s="269">
        <v>71.38333333333334</v>
      </c>
      <c r="I340" s="269">
        <v>72.86666666666666</v>
      </c>
      <c r="J340" s="269">
        <v>73.833333333333343</v>
      </c>
      <c r="K340" s="268">
        <v>71.900000000000006</v>
      </c>
      <c r="L340" s="268">
        <v>69.45</v>
      </c>
      <c r="M340" s="268">
        <v>14.98264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282.14999999999998</v>
      </c>
      <c r="D341" s="269">
        <v>282.78333333333336</v>
      </c>
      <c r="E341" s="269">
        <v>279.7166666666667</v>
      </c>
      <c r="F341" s="269">
        <v>277.28333333333336</v>
      </c>
      <c r="G341" s="269">
        <v>274.2166666666667</v>
      </c>
      <c r="H341" s="269">
        <v>285.2166666666667</v>
      </c>
      <c r="I341" s="269">
        <v>288.28333333333342</v>
      </c>
      <c r="J341" s="269">
        <v>290.7166666666667</v>
      </c>
      <c r="K341" s="268">
        <v>285.85000000000002</v>
      </c>
      <c r="L341" s="268">
        <v>280.35000000000002</v>
      </c>
      <c r="M341" s="268">
        <v>1.6714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420.25</v>
      </c>
      <c r="D342" s="269">
        <v>427.34999999999997</v>
      </c>
      <c r="E342" s="269">
        <v>403.89999999999992</v>
      </c>
      <c r="F342" s="269">
        <v>387.54999999999995</v>
      </c>
      <c r="G342" s="269">
        <v>364.09999999999991</v>
      </c>
      <c r="H342" s="269">
        <v>443.69999999999993</v>
      </c>
      <c r="I342" s="269">
        <v>467.15</v>
      </c>
      <c r="J342" s="269">
        <v>483.49999999999994</v>
      </c>
      <c r="K342" s="268">
        <v>450.8</v>
      </c>
      <c r="L342" s="268">
        <v>411</v>
      </c>
      <c r="M342" s="268">
        <v>15.977779999999999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1007.15</v>
      </c>
      <c r="D343" s="269">
        <v>1018.1166666666667</v>
      </c>
      <c r="E343" s="269">
        <v>993.0333333333333</v>
      </c>
      <c r="F343" s="269">
        <v>978.91666666666663</v>
      </c>
      <c r="G343" s="269">
        <v>953.83333333333326</v>
      </c>
      <c r="H343" s="269">
        <v>1032.2333333333333</v>
      </c>
      <c r="I343" s="269">
        <v>1057.3166666666666</v>
      </c>
      <c r="J343" s="269">
        <v>1071.4333333333334</v>
      </c>
      <c r="K343" s="268">
        <v>1043.2</v>
      </c>
      <c r="L343" s="268">
        <v>1004</v>
      </c>
      <c r="M343" s="268">
        <v>5.16045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130.9</v>
      </c>
      <c r="D344" s="269">
        <v>131.38333333333335</v>
      </c>
      <c r="E344" s="269">
        <v>129.56666666666672</v>
      </c>
      <c r="F344" s="269">
        <v>128.23333333333338</v>
      </c>
      <c r="G344" s="269">
        <v>126.41666666666674</v>
      </c>
      <c r="H344" s="269">
        <v>132.7166666666667</v>
      </c>
      <c r="I344" s="269">
        <v>134.53333333333336</v>
      </c>
      <c r="J344" s="269">
        <v>135.86666666666667</v>
      </c>
      <c r="K344" s="268">
        <v>133.19999999999999</v>
      </c>
      <c r="L344" s="268">
        <v>130.05000000000001</v>
      </c>
      <c r="M344" s="268">
        <v>111.56865000000001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185.3</v>
      </c>
      <c r="D345" s="269">
        <v>185.23333333333335</v>
      </c>
      <c r="E345" s="269">
        <v>183.8666666666667</v>
      </c>
      <c r="F345" s="269">
        <v>182.43333333333337</v>
      </c>
      <c r="G345" s="269">
        <v>181.06666666666672</v>
      </c>
      <c r="H345" s="269">
        <v>186.66666666666669</v>
      </c>
      <c r="I345" s="269">
        <v>188.03333333333336</v>
      </c>
      <c r="J345" s="269">
        <v>189.46666666666667</v>
      </c>
      <c r="K345" s="268">
        <v>186.6</v>
      </c>
      <c r="L345" s="268">
        <v>183.8</v>
      </c>
      <c r="M345" s="268">
        <v>10.04461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684.55</v>
      </c>
      <c r="D346" s="269">
        <v>690.08333333333337</v>
      </c>
      <c r="E346" s="269">
        <v>675.16666666666674</v>
      </c>
      <c r="F346" s="269">
        <v>665.78333333333342</v>
      </c>
      <c r="G346" s="269">
        <v>650.86666666666679</v>
      </c>
      <c r="H346" s="269">
        <v>699.4666666666667</v>
      </c>
      <c r="I346" s="269">
        <v>714.38333333333344</v>
      </c>
      <c r="J346" s="269">
        <v>723.76666666666665</v>
      </c>
      <c r="K346" s="268">
        <v>705</v>
      </c>
      <c r="L346" s="268">
        <v>680.7</v>
      </c>
      <c r="M346" s="268">
        <v>8.5483200000000004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3013</v>
      </c>
      <c r="D347" s="269">
        <v>3017.85</v>
      </c>
      <c r="E347" s="269">
        <v>2995.2</v>
      </c>
      <c r="F347" s="269">
        <v>2977.4</v>
      </c>
      <c r="G347" s="269">
        <v>2954.75</v>
      </c>
      <c r="H347" s="269">
        <v>3035.6499999999996</v>
      </c>
      <c r="I347" s="269">
        <v>3058.3</v>
      </c>
      <c r="J347" s="269">
        <v>3076.0999999999995</v>
      </c>
      <c r="K347" s="268">
        <v>3040.5</v>
      </c>
      <c r="L347" s="268">
        <v>3000.05</v>
      </c>
      <c r="M347" s="268">
        <v>0.62697000000000003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273.14999999999998</v>
      </c>
      <c r="D348" s="269">
        <v>272.25</v>
      </c>
      <c r="E348" s="269">
        <v>267.89999999999998</v>
      </c>
      <c r="F348" s="269">
        <v>262.64999999999998</v>
      </c>
      <c r="G348" s="269">
        <v>258.29999999999995</v>
      </c>
      <c r="H348" s="269">
        <v>277.5</v>
      </c>
      <c r="I348" s="269">
        <v>281.85000000000002</v>
      </c>
      <c r="J348" s="269">
        <v>287.10000000000002</v>
      </c>
      <c r="K348" s="268">
        <v>276.60000000000002</v>
      </c>
      <c r="L348" s="268">
        <v>267</v>
      </c>
      <c r="M348" s="268">
        <v>5.1282399999999999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509.9</v>
      </c>
      <c r="D349" s="269">
        <v>514.25</v>
      </c>
      <c r="E349" s="269">
        <v>503.54999999999995</v>
      </c>
      <c r="F349" s="269">
        <v>497.19999999999993</v>
      </c>
      <c r="G349" s="269">
        <v>486.49999999999989</v>
      </c>
      <c r="H349" s="269">
        <v>520.6</v>
      </c>
      <c r="I349" s="269">
        <v>531.30000000000007</v>
      </c>
      <c r="J349" s="269">
        <v>537.65000000000009</v>
      </c>
      <c r="K349" s="268">
        <v>524.95000000000005</v>
      </c>
      <c r="L349" s="268">
        <v>507.9</v>
      </c>
      <c r="M349" s="268">
        <v>5.84741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135.9</v>
      </c>
      <c r="D350" s="269">
        <v>138.65</v>
      </c>
      <c r="E350" s="269">
        <v>132.30000000000001</v>
      </c>
      <c r="F350" s="269">
        <v>128.70000000000002</v>
      </c>
      <c r="G350" s="269">
        <v>122.35000000000002</v>
      </c>
      <c r="H350" s="269">
        <v>142.25</v>
      </c>
      <c r="I350" s="269">
        <v>148.59999999999997</v>
      </c>
      <c r="J350" s="269">
        <v>152.19999999999999</v>
      </c>
      <c r="K350" s="268">
        <v>145</v>
      </c>
      <c r="L350" s="268">
        <v>135.05000000000001</v>
      </c>
      <c r="M350" s="268">
        <v>24.608830000000001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3153.6</v>
      </c>
      <c r="D351" s="269">
        <v>3153.6666666666665</v>
      </c>
      <c r="E351" s="269">
        <v>3122.0333333333328</v>
      </c>
      <c r="F351" s="269">
        <v>3090.4666666666662</v>
      </c>
      <c r="G351" s="269">
        <v>3058.8333333333326</v>
      </c>
      <c r="H351" s="269">
        <v>3185.2333333333331</v>
      </c>
      <c r="I351" s="269">
        <v>3216.8666666666672</v>
      </c>
      <c r="J351" s="269">
        <v>3248.4333333333334</v>
      </c>
      <c r="K351" s="268">
        <v>3185.3</v>
      </c>
      <c r="L351" s="268">
        <v>3122.1</v>
      </c>
      <c r="M351" s="268">
        <v>1.5638300000000001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419.05</v>
      </c>
      <c r="D352" s="269">
        <v>424.25</v>
      </c>
      <c r="E352" s="269">
        <v>410.8</v>
      </c>
      <c r="F352" s="269">
        <v>402.55</v>
      </c>
      <c r="G352" s="269">
        <v>389.1</v>
      </c>
      <c r="H352" s="269">
        <v>432.5</v>
      </c>
      <c r="I352" s="269">
        <v>445.95000000000005</v>
      </c>
      <c r="J352" s="269">
        <v>454.2</v>
      </c>
      <c r="K352" s="268">
        <v>437.7</v>
      </c>
      <c r="L352" s="268">
        <v>416</v>
      </c>
      <c r="M352" s="268">
        <v>6.6248399999999998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271.35000000000002</v>
      </c>
      <c r="D353" s="269">
        <v>274.84999999999997</v>
      </c>
      <c r="E353" s="269">
        <v>266.49999999999994</v>
      </c>
      <c r="F353" s="269">
        <v>261.64999999999998</v>
      </c>
      <c r="G353" s="269">
        <v>253.29999999999995</v>
      </c>
      <c r="H353" s="269">
        <v>279.69999999999993</v>
      </c>
      <c r="I353" s="269">
        <v>288.04999999999995</v>
      </c>
      <c r="J353" s="269">
        <v>292.89999999999992</v>
      </c>
      <c r="K353" s="268">
        <v>283.2</v>
      </c>
      <c r="L353" s="268">
        <v>270</v>
      </c>
      <c r="M353" s="268">
        <v>2.2455799999999999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1740.65</v>
      </c>
      <c r="D354" s="269">
        <v>1755.3333333333333</v>
      </c>
      <c r="E354" s="269">
        <v>1720.9666666666665</v>
      </c>
      <c r="F354" s="269">
        <v>1701.2833333333333</v>
      </c>
      <c r="G354" s="269">
        <v>1666.9166666666665</v>
      </c>
      <c r="H354" s="269">
        <v>1775.0166666666664</v>
      </c>
      <c r="I354" s="269">
        <v>1809.3833333333332</v>
      </c>
      <c r="J354" s="269">
        <v>1829.0666666666664</v>
      </c>
      <c r="K354" s="268">
        <v>1789.7</v>
      </c>
      <c r="L354" s="268">
        <v>1735.65</v>
      </c>
      <c r="M354" s="268">
        <v>5.7556200000000004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51140</v>
      </c>
      <c r="D355" s="269">
        <v>50913.416666666664</v>
      </c>
      <c r="E355" s="269">
        <v>50226.833333333328</v>
      </c>
      <c r="F355" s="269">
        <v>49313.666666666664</v>
      </c>
      <c r="G355" s="269">
        <v>48627.083333333328</v>
      </c>
      <c r="H355" s="269">
        <v>51826.583333333328</v>
      </c>
      <c r="I355" s="269">
        <v>52513.166666666657</v>
      </c>
      <c r="J355" s="269">
        <v>53426.333333333328</v>
      </c>
      <c r="K355" s="268">
        <v>51600</v>
      </c>
      <c r="L355" s="268">
        <v>50000.25</v>
      </c>
      <c r="M355" s="268">
        <v>0.28109000000000001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3179</v>
      </c>
      <c r="D356" s="269">
        <v>3180.5499999999997</v>
      </c>
      <c r="E356" s="269">
        <v>3129.5499999999993</v>
      </c>
      <c r="F356" s="269">
        <v>3080.0999999999995</v>
      </c>
      <c r="G356" s="269">
        <v>3029.099999999999</v>
      </c>
      <c r="H356" s="269">
        <v>3229.9999999999995</v>
      </c>
      <c r="I356" s="269">
        <v>3281.0000000000005</v>
      </c>
      <c r="J356" s="269">
        <v>3330.45</v>
      </c>
      <c r="K356" s="268">
        <v>3231.55</v>
      </c>
      <c r="L356" s="268">
        <v>3131.1</v>
      </c>
      <c r="M356" s="268">
        <v>2.4840300000000002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207.9</v>
      </c>
      <c r="D357" s="269">
        <v>208.36666666666667</v>
      </c>
      <c r="E357" s="269">
        <v>206.33333333333334</v>
      </c>
      <c r="F357" s="269">
        <v>204.76666666666668</v>
      </c>
      <c r="G357" s="269">
        <v>202.73333333333335</v>
      </c>
      <c r="H357" s="269">
        <v>209.93333333333334</v>
      </c>
      <c r="I357" s="269">
        <v>211.96666666666664</v>
      </c>
      <c r="J357" s="269">
        <v>213.53333333333333</v>
      </c>
      <c r="K357" s="268">
        <v>210.4</v>
      </c>
      <c r="L357" s="268">
        <v>206.8</v>
      </c>
      <c r="M357" s="268">
        <v>15.21682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4197.5</v>
      </c>
      <c r="D358" s="269">
        <v>4208.583333333333</v>
      </c>
      <c r="E358" s="269">
        <v>4167.4666666666662</v>
      </c>
      <c r="F358" s="269">
        <v>4137.4333333333334</v>
      </c>
      <c r="G358" s="269">
        <v>4096.3166666666666</v>
      </c>
      <c r="H358" s="269">
        <v>4238.6166666666659</v>
      </c>
      <c r="I358" s="269">
        <v>4279.7333333333327</v>
      </c>
      <c r="J358" s="269">
        <v>4309.7666666666655</v>
      </c>
      <c r="K358" s="268">
        <v>4249.7</v>
      </c>
      <c r="L358" s="268">
        <v>4178.55</v>
      </c>
      <c r="M358" s="268">
        <v>0.11314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1427.25</v>
      </c>
      <c r="D359" s="269">
        <v>1424.1833333333334</v>
      </c>
      <c r="E359" s="269">
        <v>1393.3666666666668</v>
      </c>
      <c r="F359" s="269">
        <v>1359.4833333333333</v>
      </c>
      <c r="G359" s="269">
        <v>1328.6666666666667</v>
      </c>
      <c r="H359" s="269">
        <v>1458.0666666666668</v>
      </c>
      <c r="I359" s="269">
        <v>1488.8833333333334</v>
      </c>
      <c r="J359" s="269">
        <v>1522.7666666666669</v>
      </c>
      <c r="K359" s="268">
        <v>1455</v>
      </c>
      <c r="L359" s="268">
        <v>1390.3</v>
      </c>
      <c r="M359" s="268">
        <v>2.94591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2818.75</v>
      </c>
      <c r="D360" s="269">
        <v>2832.5</v>
      </c>
      <c r="E360" s="269">
        <v>2797.35</v>
      </c>
      <c r="F360" s="269">
        <v>2775.95</v>
      </c>
      <c r="G360" s="269">
        <v>2740.7999999999997</v>
      </c>
      <c r="H360" s="269">
        <v>2853.9</v>
      </c>
      <c r="I360" s="269">
        <v>2889.0499999999997</v>
      </c>
      <c r="J360" s="269">
        <v>2910.4500000000003</v>
      </c>
      <c r="K360" s="268">
        <v>2867.65</v>
      </c>
      <c r="L360" s="268">
        <v>2811.1</v>
      </c>
      <c r="M360" s="268">
        <v>1.9641200000000001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955.8</v>
      </c>
      <c r="D361" s="269">
        <v>960.38333333333333</v>
      </c>
      <c r="E361" s="269">
        <v>947.91666666666663</v>
      </c>
      <c r="F361" s="269">
        <v>940.0333333333333</v>
      </c>
      <c r="G361" s="269">
        <v>927.56666666666661</v>
      </c>
      <c r="H361" s="269">
        <v>968.26666666666665</v>
      </c>
      <c r="I361" s="269">
        <v>980.73333333333335</v>
      </c>
      <c r="J361" s="269">
        <v>988.61666666666667</v>
      </c>
      <c r="K361" s="268">
        <v>972.85</v>
      </c>
      <c r="L361" s="268">
        <v>952.5</v>
      </c>
      <c r="M361" s="268">
        <v>11.522779999999999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879.6</v>
      </c>
      <c r="D362" s="269">
        <v>892.19999999999993</v>
      </c>
      <c r="E362" s="269">
        <v>855.39999999999986</v>
      </c>
      <c r="F362" s="269">
        <v>831.19999999999993</v>
      </c>
      <c r="G362" s="269">
        <v>794.39999999999986</v>
      </c>
      <c r="H362" s="269">
        <v>916.39999999999986</v>
      </c>
      <c r="I362" s="269">
        <v>953.19999999999982</v>
      </c>
      <c r="J362" s="269">
        <v>977.39999999999986</v>
      </c>
      <c r="K362" s="268">
        <v>929</v>
      </c>
      <c r="L362" s="268">
        <v>868</v>
      </c>
      <c r="M362" s="268">
        <v>0.47703000000000001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2604.4499999999998</v>
      </c>
      <c r="D363" s="269">
        <v>2617.9666666666667</v>
      </c>
      <c r="E363" s="269">
        <v>2581.4833333333336</v>
      </c>
      <c r="F363" s="269">
        <v>2558.5166666666669</v>
      </c>
      <c r="G363" s="269">
        <v>2522.0333333333338</v>
      </c>
      <c r="H363" s="269">
        <v>2640.9333333333334</v>
      </c>
      <c r="I363" s="269">
        <v>2677.4166666666661</v>
      </c>
      <c r="J363" s="269">
        <v>2700.3833333333332</v>
      </c>
      <c r="K363" s="268">
        <v>2654.45</v>
      </c>
      <c r="L363" s="268">
        <v>2595</v>
      </c>
      <c r="M363" s="268">
        <v>2.0166499999999998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2090.1</v>
      </c>
      <c r="D364" s="269">
        <v>2105.0500000000002</v>
      </c>
      <c r="E364" s="269">
        <v>2055.1000000000004</v>
      </c>
      <c r="F364" s="269">
        <v>2020.1000000000004</v>
      </c>
      <c r="G364" s="269">
        <v>1970.1500000000005</v>
      </c>
      <c r="H364" s="269">
        <v>2140.0500000000002</v>
      </c>
      <c r="I364" s="269">
        <v>2190</v>
      </c>
      <c r="J364" s="269">
        <v>2225</v>
      </c>
      <c r="K364" s="268">
        <v>2155</v>
      </c>
      <c r="L364" s="268">
        <v>2070.0500000000002</v>
      </c>
      <c r="M364" s="268">
        <v>2.33969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319.45</v>
      </c>
      <c r="D365" s="269">
        <v>320.81666666666666</v>
      </c>
      <c r="E365" s="269">
        <v>314.68333333333334</v>
      </c>
      <c r="F365" s="269">
        <v>309.91666666666669</v>
      </c>
      <c r="G365" s="269">
        <v>303.78333333333336</v>
      </c>
      <c r="H365" s="269">
        <v>325.58333333333331</v>
      </c>
      <c r="I365" s="269">
        <v>331.71666666666664</v>
      </c>
      <c r="J365" s="269">
        <v>336.48333333333329</v>
      </c>
      <c r="K365" s="268">
        <v>326.95</v>
      </c>
      <c r="L365" s="268">
        <v>316.05</v>
      </c>
      <c r="M365" s="268">
        <v>41.576909999999998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112.85</v>
      </c>
      <c r="D366" s="269">
        <v>112.8</v>
      </c>
      <c r="E366" s="269">
        <v>111.85</v>
      </c>
      <c r="F366" s="269">
        <v>110.85</v>
      </c>
      <c r="G366" s="269">
        <v>109.89999999999999</v>
      </c>
      <c r="H366" s="269">
        <v>113.8</v>
      </c>
      <c r="I366" s="269">
        <v>114.75000000000001</v>
      </c>
      <c r="J366" s="269">
        <v>115.75</v>
      </c>
      <c r="K366" s="268">
        <v>113.75</v>
      </c>
      <c r="L366" s="268">
        <v>111.8</v>
      </c>
      <c r="M366" s="268">
        <v>43.663789999999999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227.05</v>
      </c>
      <c r="D367" s="269">
        <v>228.56666666666669</v>
      </c>
      <c r="E367" s="269">
        <v>222.78333333333339</v>
      </c>
      <c r="F367" s="269">
        <v>218.51666666666671</v>
      </c>
      <c r="G367" s="269">
        <v>212.73333333333341</v>
      </c>
      <c r="H367" s="269">
        <v>232.83333333333337</v>
      </c>
      <c r="I367" s="269">
        <v>238.61666666666667</v>
      </c>
      <c r="J367" s="269">
        <v>242.88333333333335</v>
      </c>
      <c r="K367" s="268">
        <v>234.35</v>
      </c>
      <c r="L367" s="268">
        <v>224.3</v>
      </c>
      <c r="M367" s="268">
        <v>108.51627999999999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409.9</v>
      </c>
      <c r="D368" s="269">
        <v>408.83333333333331</v>
      </c>
      <c r="E368" s="269">
        <v>402.16666666666663</v>
      </c>
      <c r="F368" s="269">
        <v>394.43333333333334</v>
      </c>
      <c r="G368" s="269">
        <v>387.76666666666665</v>
      </c>
      <c r="H368" s="269">
        <v>416.56666666666661</v>
      </c>
      <c r="I368" s="269">
        <v>423.23333333333323</v>
      </c>
      <c r="J368" s="269">
        <v>430.96666666666658</v>
      </c>
      <c r="K368" s="268">
        <v>415.5</v>
      </c>
      <c r="L368" s="268">
        <v>401.1</v>
      </c>
      <c r="M368" s="268">
        <v>9.7710299999999997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459.25</v>
      </c>
      <c r="D369" s="269">
        <v>461.90000000000003</v>
      </c>
      <c r="E369" s="269">
        <v>454.10000000000008</v>
      </c>
      <c r="F369" s="269">
        <v>448.95000000000005</v>
      </c>
      <c r="G369" s="269">
        <v>441.15000000000009</v>
      </c>
      <c r="H369" s="269">
        <v>467.05000000000007</v>
      </c>
      <c r="I369" s="269">
        <v>474.85</v>
      </c>
      <c r="J369" s="269">
        <v>480.00000000000006</v>
      </c>
      <c r="K369" s="268">
        <v>469.7</v>
      </c>
      <c r="L369" s="268">
        <v>456.75</v>
      </c>
      <c r="M369" s="268">
        <v>3.8418000000000001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593.95000000000005</v>
      </c>
      <c r="D370" s="269">
        <v>592.76666666666677</v>
      </c>
      <c r="E370" s="269">
        <v>588.53333333333353</v>
      </c>
      <c r="F370" s="269">
        <v>583.11666666666679</v>
      </c>
      <c r="G370" s="269">
        <v>578.88333333333355</v>
      </c>
      <c r="H370" s="269">
        <v>598.18333333333351</v>
      </c>
      <c r="I370" s="269">
        <v>602.41666666666686</v>
      </c>
      <c r="J370" s="269">
        <v>607.83333333333348</v>
      </c>
      <c r="K370" s="268">
        <v>597</v>
      </c>
      <c r="L370" s="268">
        <v>587.35</v>
      </c>
      <c r="M370" s="268">
        <v>1.0861000000000001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131.6</v>
      </c>
      <c r="D371" s="269">
        <v>132.79999999999998</v>
      </c>
      <c r="E371" s="269">
        <v>128.99999999999997</v>
      </c>
      <c r="F371" s="269">
        <v>126.39999999999998</v>
      </c>
      <c r="G371" s="269">
        <v>122.59999999999997</v>
      </c>
      <c r="H371" s="269">
        <v>135.39999999999998</v>
      </c>
      <c r="I371" s="269">
        <v>139.19999999999999</v>
      </c>
      <c r="J371" s="269">
        <v>141.79999999999998</v>
      </c>
      <c r="K371" s="268">
        <v>136.6</v>
      </c>
      <c r="L371" s="268">
        <v>130.19999999999999</v>
      </c>
      <c r="M371" s="268">
        <v>8.8157499999999995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1506.2</v>
      </c>
      <c r="D372" s="269">
        <v>1532.8999999999999</v>
      </c>
      <c r="E372" s="269">
        <v>1477.0999999999997</v>
      </c>
      <c r="F372" s="269">
        <v>1447.9999999999998</v>
      </c>
      <c r="G372" s="269">
        <v>1392.1999999999996</v>
      </c>
      <c r="H372" s="269">
        <v>1561.9999999999998</v>
      </c>
      <c r="I372" s="269">
        <v>1617.8</v>
      </c>
      <c r="J372" s="269">
        <v>1646.8999999999999</v>
      </c>
      <c r="K372" s="268">
        <v>1588.7</v>
      </c>
      <c r="L372" s="268">
        <v>1503.8</v>
      </c>
      <c r="M372" s="268">
        <v>0.79068000000000005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4095.65</v>
      </c>
      <c r="D373" s="269">
        <v>4101.9000000000005</v>
      </c>
      <c r="E373" s="269">
        <v>4079.7500000000009</v>
      </c>
      <c r="F373" s="269">
        <v>4063.8500000000004</v>
      </c>
      <c r="G373" s="269">
        <v>4041.7000000000007</v>
      </c>
      <c r="H373" s="269">
        <v>4117.8000000000011</v>
      </c>
      <c r="I373" s="269">
        <v>4139.9500000000007</v>
      </c>
      <c r="J373" s="269">
        <v>4155.8500000000013</v>
      </c>
      <c r="K373" s="268">
        <v>4124.05</v>
      </c>
      <c r="L373" s="268">
        <v>4086</v>
      </c>
      <c r="M373" s="268">
        <v>7.918E-2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14631.95</v>
      </c>
      <c r="D374" s="269">
        <v>14604</v>
      </c>
      <c r="E374" s="269">
        <v>14414.9</v>
      </c>
      <c r="F374" s="269">
        <v>14197.85</v>
      </c>
      <c r="G374" s="269">
        <v>14008.75</v>
      </c>
      <c r="H374" s="269">
        <v>14821.05</v>
      </c>
      <c r="I374" s="269">
        <v>15010.149999999998</v>
      </c>
      <c r="J374" s="269">
        <v>15227.199999999999</v>
      </c>
      <c r="K374" s="268">
        <v>14793.1</v>
      </c>
      <c r="L374" s="268">
        <v>14386.95</v>
      </c>
      <c r="M374" s="268">
        <v>0.11126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40.15</v>
      </c>
      <c r="D375" s="269">
        <v>40.31666666666667</v>
      </c>
      <c r="E375" s="269">
        <v>39.533333333333339</v>
      </c>
      <c r="F375" s="269">
        <v>38.916666666666671</v>
      </c>
      <c r="G375" s="269">
        <v>38.13333333333334</v>
      </c>
      <c r="H375" s="269">
        <v>40.933333333333337</v>
      </c>
      <c r="I375" s="269">
        <v>41.716666666666669</v>
      </c>
      <c r="J375" s="269">
        <v>42.333333333333336</v>
      </c>
      <c r="K375" s="268">
        <v>41.1</v>
      </c>
      <c r="L375" s="268">
        <v>39.700000000000003</v>
      </c>
      <c r="M375" s="268">
        <v>462.08645000000001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625.04999999999995</v>
      </c>
      <c r="D376" s="269">
        <v>629.13333333333333</v>
      </c>
      <c r="E376" s="269">
        <v>618.91666666666663</v>
      </c>
      <c r="F376" s="269">
        <v>612.7833333333333</v>
      </c>
      <c r="G376" s="269">
        <v>602.56666666666661</v>
      </c>
      <c r="H376" s="269">
        <v>635.26666666666665</v>
      </c>
      <c r="I376" s="269">
        <v>645.48333333333335</v>
      </c>
      <c r="J376" s="269">
        <v>651.61666666666667</v>
      </c>
      <c r="K376" s="268">
        <v>639.35</v>
      </c>
      <c r="L376" s="268">
        <v>623</v>
      </c>
      <c r="M376" s="268">
        <v>1.2746900000000001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127.35</v>
      </c>
      <c r="D377" s="269">
        <v>126.89999999999999</v>
      </c>
      <c r="E377" s="269">
        <v>125.19999999999999</v>
      </c>
      <c r="F377" s="269">
        <v>123.05</v>
      </c>
      <c r="G377" s="269">
        <v>121.35</v>
      </c>
      <c r="H377" s="269">
        <v>129.04999999999998</v>
      </c>
      <c r="I377" s="269">
        <v>130.75</v>
      </c>
      <c r="J377" s="269">
        <v>132.89999999999998</v>
      </c>
      <c r="K377" s="268">
        <v>128.6</v>
      </c>
      <c r="L377" s="268">
        <v>124.75</v>
      </c>
      <c r="M377" s="268">
        <v>77.553740000000005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102.85</v>
      </c>
      <c r="D378" s="269">
        <v>103.13333333333333</v>
      </c>
      <c r="E378" s="269">
        <v>102.16666666666666</v>
      </c>
      <c r="F378" s="269">
        <v>101.48333333333333</v>
      </c>
      <c r="G378" s="269">
        <v>100.51666666666667</v>
      </c>
      <c r="H378" s="269">
        <v>103.81666666666665</v>
      </c>
      <c r="I378" s="269">
        <v>104.78333333333332</v>
      </c>
      <c r="J378" s="269">
        <v>105.46666666666664</v>
      </c>
      <c r="K378" s="268">
        <v>104.1</v>
      </c>
      <c r="L378" s="268">
        <v>102.45</v>
      </c>
      <c r="M378" s="268">
        <v>36.351230000000001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688.95</v>
      </c>
      <c r="D379" s="269">
        <v>679.65</v>
      </c>
      <c r="E379" s="269">
        <v>661.3</v>
      </c>
      <c r="F379" s="269">
        <v>633.65</v>
      </c>
      <c r="G379" s="269">
        <v>615.29999999999995</v>
      </c>
      <c r="H379" s="269">
        <v>707.3</v>
      </c>
      <c r="I379" s="269">
        <v>725.65000000000009</v>
      </c>
      <c r="J379" s="269">
        <v>753.3</v>
      </c>
      <c r="K379" s="268">
        <v>698</v>
      </c>
      <c r="L379" s="268">
        <v>652</v>
      </c>
      <c r="M379" s="268">
        <v>21.83155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295.3</v>
      </c>
      <c r="D380" s="269">
        <v>297.8</v>
      </c>
      <c r="E380" s="269">
        <v>290.60000000000002</v>
      </c>
      <c r="F380" s="269">
        <v>285.90000000000003</v>
      </c>
      <c r="G380" s="269">
        <v>278.70000000000005</v>
      </c>
      <c r="H380" s="269">
        <v>302.5</v>
      </c>
      <c r="I380" s="269">
        <v>309.69999999999993</v>
      </c>
      <c r="J380" s="269">
        <v>314.39999999999998</v>
      </c>
      <c r="K380" s="268">
        <v>305</v>
      </c>
      <c r="L380" s="268">
        <v>293.10000000000002</v>
      </c>
      <c r="M380" s="268">
        <v>1.18502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1112.9000000000001</v>
      </c>
      <c r="D381" s="269">
        <v>1106.05</v>
      </c>
      <c r="E381" s="269">
        <v>1078.0999999999999</v>
      </c>
      <c r="F381" s="269">
        <v>1043.3</v>
      </c>
      <c r="G381" s="269">
        <v>1015.3499999999999</v>
      </c>
      <c r="H381" s="269">
        <v>1140.8499999999999</v>
      </c>
      <c r="I381" s="269">
        <v>1168.8000000000002</v>
      </c>
      <c r="J381" s="269">
        <v>1203.5999999999999</v>
      </c>
      <c r="K381" s="268">
        <v>1134</v>
      </c>
      <c r="L381" s="268">
        <v>1071.25</v>
      </c>
      <c r="M381" s="268">
        <v>7.5018000000000002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34.85</v>
      </c>
      <c r="D382" s="269">
        <v>35.049999999999997</v>
      </c>
      <c r="E382" s="269">
        <v>34.349999999999994</v>
      </c>
      <c r="F382" s="269">
        <v>33.849999999999994</v>
      </c>
      <c r="G382" s="269">
        <v>33.149999999999991</v>
      </c>
      <c r="H382" s="269">
        <v>35.549999999999997</v>
      </c>
      <c r="I382" s="269">
        <v>36.25</v>
      </c>
      <c r="J382" s="269">
        <v>36.75</v>
      </c>
      <c r="K382" s="268">
        <v>35.75</v>
      </c>
      <c r="L382" s="268">
        <v>34.549999999999997</v>
      </c>
      <c r="M382" s="268">
        <v>66.437700000000007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106</v>
      </c>
      <c r="D383" s="269">
        <v>105.63333333333333</v>
      </c>
      <c r="E383" s="269">
        <v>104.36666666666665</v>
      </c>
      <c r="F383" s="269">
        <v>102.73333333333332</v>
      </c>
      <c r="G383" s="269">
        <v>101.46666666666664</v>
      </c>
      <c r="H383" s="269">
        <v>107.26666666666665</v>
      </c>
      <c r="I383" s="269">
        <v>108.53333333333333</v>
      </c>
      <c r="J383" s="269">
        <v>110.16666666666666</v>
      </c>
      <c r="K383" s="268">
        <v>106.9</v>
      </c>
      <c r="L383" s="268">
        <v>104</v>
      </c>
      <c r="M383" s="268">
        <v>4.1484100000000002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177.75</v>
      </c>
      <c r="D384" s="269">
        <v>179.38333333333333</v>
      </c>
      <c r="E384" s="269">
        <v>174.26666666666665</v>
      </c>
      <c r="F384" s="269">
        <v>170.78333333333333</v>
      </c>
      <c r="G384" s="269">
        <v>165.66666666666666</v>
      </c>
      <c r="H384" s="269">
        <v>182.86666666666665</v>
      </c>
      <c r="I384" s="269">
        <v>187.98333333333332</v>
      </c>
      <c r="J384" s="269">
        <v>191.46666666666664</v>
      </c>
      <c r="K384" s="268">
        <v>184.5</v>
      </c>
      <c r="L384" s="268">
        <v>175.9</v>
      </c>
      <c r="M384" s="268">
        <v>24.758690000000001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595.85</v>
      </c>
      <c r="D385" s="269">
        <v>597.19999999999993</v>
      </c>
      <c r="E385" s="269">
        <v>584.39999999999986</v>
      </c>
      <c r="F385" s="269">
        <v>572.94999999999993</v>
      </c>
      <c r="G385" s="269">
        <v>560.14999999999986</v>
      </c>
      <c r="H385" s="269">
        <v>608.64999999999986</v>
      </c>
      <c r="I385" s="269">
        <v>621.44999999999982</v>
      </c>
      <c r="J385" s="269">
        <v>632.89999999999986</v>
      </c>
      <c r="K385" s="268">
        <v>610</v>
      </c>
      <c r="L385" s="268">
        <v>585.75</v>
      </c>
      <c r="M385" s="268">
        <v>1.5281800000000001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224.05</v>
      </c>
      <c r="D386" s="269">
        <v>224.66666666666666</v>
      </c>
      <c r="E386" s="269">
        <v>222.43333333333331</v>
      </c>
      <c r="F386" s="269">
        <v>220.81666666666666</v>
      </c>
      <c r="G386" s="269">
        <v>218.58333333333331</v>
      </c>
      <c r="H386" s="269">
        <v>226.2833333333333</v>
      </c>
      <c r="I386" s="269">
        <v>228.51666666666665</v>
      </c>
      <c r="J386" s="269">
        <v>230.1333333333333</v>
      </c>
      <c r="K386" s="268">
        <v>226.9</v>
      </c>
      <c r="L386" s="268">
        <v>223.05</v>
      </c>
      <c r="M386" s="268">
        <v>1.7430000000000001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102.85</v>
      </c>
      <c r="D387" s="269">
        <v>103.96666666666665</v>
      </c>
      <c r="E387" s="269">
        <v>101.18333333333331</v>
      </c>
      <c r="F387" s="269">
        <v>99.516666666666652</v>
      </c>
      <c r="G387" s="269">
        <v>96.733333333333306</v>
      </c>
      <c r="H387" s="269">
        <v>105.63333333333331</v>
      </c>
      <c r="I387" s="269">
        <v>108.41666666666664</v>
      </c>
      <c r="J387" s="269">
        <v>110.08333333333331</v>
      </c>
      <c r="K387" s="268">
        <v>106.75</v>
      </c>
      <c r="L387" s="268">
        <v>102.3</v>
      </c>
      <c r="M387" s="268">
        <v>40.939540000000001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2048.4</v>
      </c>
      <c r="D388" s="269">
        <v>2043.5999999999997</v>
      </c>
      <c r="E388" s="269">
        <v>1987.1999999999994</v>
      </c>
      <c r="F388" s="269">
        <v>1925.9999999999998</v>
      </c>
      <c r="G388" s="269">
        <v>1869.5999999999995</v>
      </c>
      <c r="H388" s="269">
        <v>2104.7999999999993</v>
      </c>
      <c r="I388" s="269">
        <v>2161.1999999999994</v>
      </c>
      <c r="J388" s="269">
        <v>2222.3999999999992</v>
      </c>
      <c r="K388" s="268">
        <v>2100</v>
      </c>
      <c r="L388" s="268">
        <v>1982.4</v>
      </c>
      <c r="M388" s="268">
        <v>0.95286000000000004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50.7</v>
      </c>
      <c r="D389" s="269">
        <v>51.016666666666673</v>
      </c>
      <c r="E389" s="269">
        <v>49.983333333333348</v>
      </c>
      <c r="F389" s="269">
        <v>49.266666666666673</v>
      </c>
      <c r="G389" s="269">
        <v>48.233333333333348</v>
      </c>
      <c r="H389" s="269">
        <v>51.733333333333348</v>
      </c>
      <c r="I389" s="269">
        <v>52.766666666666666</v>
      </c>
      <c r="J389" s="269">
        <v>53.483333333333348</v>
      </c>
      <c r="K389" s="268">
        <v>52.05</v>
      </c>
      <c r="L389" s="268">
        <v>50.3</v>
      </c>
      <c r="M389" s="268">
        <v>15.19299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148.35</v>
      </c>
      <c r="D390" s="269">
        <v>149.18333333333331</v>
      </c>
      <c r="E390" s="269">
        <v>145.16666666666663</v>
      </c>
      <c r="F390" s="269">
        <v>141.98333333333332</v>
      </c>
      <c r="G390" s="269">
        <v>137.96666666666664</v>
      </c>
      <c r="H390" s="269">
        <v>152.36666666666662</v>
      </c>
      <c r="I390" s="269">
        <v>156.38333333333333</v>
      </c>
      <c r="J390" s="269">
        <v>159.56666666666661</v>
      </c>
      <c r="K390" s="268">
        <v>153.19999999999999</v>
      </c>
      <c r="L390" s="268">
        <v>146</v>
      </c>
      <c r="M390" s="268">
        <v>25.87013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1076.5</v>
      </c>
      <c r="D391" s="269">
        <v>1084.3166666666666</v>
      </c>
      <c r="E391" s="269">
        <v>1063.7333333333331</v>
      </c>
      <c r="F391" s="269">
        <v>1050.9666666666665</v>
      </c>
      <c r="G391" s="269">
        <v>1030.383333333333</v>
      </c>
      <c r="H391" s="269">
        <v>1097.0833333333333</v>
      </c>
      <c r="I391" s="269">
        <v>1117.6666666666667</v>
      </c>
      <c r="J391" s="269">
        <v>1130.4333333333334</v>
      </c>
      <c r="K391" s="268">
        <v>1104.9000000000001</v>
      </c>
      <c r="L391" s="268">
        <v>1071.55</v>
      </c>
      <c r="M391" s="268">
        <v>2.0251800000000002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2509.75</v>
      </c>
      <c r="D392" s="269">
        <v>2512.5833333333335</v>
      </c>
      <c r="E392" s="269">
        <v>2492.166666666667</v>
      </c>
      <c r="F392" s="269">
        <v>2474.5833333333335</v>
      </c>
      <c r="G392" s="269">
        <v>2454.166666666667</v>
      </c>
      <c r="H392" s="269">
        <v>2530.166666666667</v>
      </c>
      <c r="I392" s="269">
        <v>2550.5833333333339</v>
      </c>
      <c r="J392" s="269">
        <v>2568.166666666667</v>
      </c>
      <c r="K392" s="268">
        <v>2533</v>
      </c>
      <c r="L392" s="268">
        <v>2495</v>
      </c>
      <c r="M392" s="268">
        <v>42.491720000000001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123.7</v>
      </c>
      <c r="D393" s="269">
        <v>124.56666666666666</v>
      </c>
      <c r="E393" s="269">
        <v>122.43333333333332</v>
      </c>
      <c r="F393" s="269">
        <v>121.16666666666666</v>
      </c>
      <c r="G393" s="269">
        <v>119.03333333333332</v>
      </c>
      <c r="H393" s="269">
        <v>125.83333333333333</v>
      </c>
      <c r="I393" s="269">
        <v>127.96666666666665</v>
      </c>
      <c r="J393" s="269">
        <v>129.23333333333335</v>
      </c>
      <c r="K393" s="268">
        <v>126.7</v>
      </c>
      <c r="L393" s="268">
        <v>123.3</v>
      </c>
      <c r="M393" s="268">
        <v>3.2258399999999998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962.3</v>
      </c>
      <c r="D394" s="269">
        <v>969.08333333333337</v>
      </c>
      <c r="E394" s="269">
        <v>953.2166666666667</v>
      </c>
      <c r="F394" s="269">
        <v>944.13333333333333</v>
      </c>
      <c r="G394" s="269">
        <v>928.26666666666665</v>
      </c>
      <c r="H394" s="269">
        <v>978.16666666666674</v>
      </c>
      <c r="I394" s="269">
        <v>994.0333333333333</v>
      </c>
      <c r="J394" s="269">
        <v>1003.1166666666668</v>
      </c>
      <c r="K394" s="268">
        <v>984.95</v>
      </c>
      <c r="L394" s="268">
        <v>960</v>
      </c>
      <c r="M394" s="268">
        <v>0.24332999999999999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1403.55</v>
      </c>
      <c r="D395" s="269">
        <v>1410.2</v>
      </c>
      <c r="E395" s="269">
        <v>1388.45</v>
      </c>
      <c r="F395" s="269">
        <v>1373.35</v>
      </c>
      <c r="G395" s="269">
        <v>1351.6</v>
      </c>
      <c r="H395" s="269">
        <v>1425.3000000000002</v>
      </c>
      <c r="I395" s="269">
        <v>1447.0500000000002</v>
      </c>
      <c r="J395" s="269">
        <v>1462.1500000000003</v>
      </c>
      <c r="K395" s="268">
        <v>1431.95</v>
      </c>
      <c r="L395" s="268">
        <v>1395.1</v>
      </c>
      <c r="M395" s="268">
        <v>1.3797600000000001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948.4</v>
      </c>
      <c r="D396" s="269">
        <v>954.25</v>
      </c>
      <c r="E396" s="269">
        <v>939.5</v>
      </c>
      <c r="F396" s="269">
        <v>930.6</v>
      </c>
      <c r="G396" s="269">
        <v>915.85</v>
      </c>
      <c r="H396" s="269">
        <v>963.15</v>
      </c>
      <c r="I396" s="269">
        <v>977.9</v>
      </c>
      <c r="J396" s="269">
        <v>986.8</v>
      </c>
      <c r="K396" s="268">
        <v>969</v>
      </c>
      <c r="L396" s="268">
        <v>945.35</v>
      </c>
      <c r="M396" s="268">
        <v>7.3439100000000002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1306.3</v>
      </c>
      <c r="D397" s="269">
        <v>1307.6833333333334</v>
      </c>
      <c r="E397" s="269">
        <v>1296.6166666666668</v>
      </c>
      <c r="F397" s="269">
        <v>1286.9333333333334</v>
      </c>
      <c r="G397" s="269">
        <v>1275.8666666666668</v>
      </c>
      <c r="H397" s="269">
        <v>1317.3666666666668</v>
      </c>
      <c r="I397" s="269">
        <v>1328.4333333333334</v>
      </c>
      <c r="J397" s="269">
        <v>1338.1166666666668</v>
      </c>
      <c r="K397" s="268">
        <v>1318.75</v>
      </c>
      <c r="L397" s="268">
        <v>1298</v>
      </c>
      <c r="M397" s="268">
        <v>4.5375500000000004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427.15</v>
      </c>
      <c r="D398" s="269">
        <v>428.51666666666665</v>
      </c>
      <c r="E398" s="269">
        <v>423.63333333333333</v>
      </c>
      <c r="F398" s="269">
        <v>420.11666666666667</v>
      </c>
      <c r="G398" s="269">
        <v>415.23333333333335</v>
      </c>
      <c r="H398" s="269">
        <v>432.0333333333333</v>
      </c>
      <c r="I398" s="269">
        <v>436.91666666666663</v>
      </c>
      <c r="J398" s="269">
        <v>440.43333333333328</v>
      </c>
      <c r="K398" s="268">
        <v>433.4</v>
      </c>
      <c r="L398" s="268">
        <v>425</v>
      </c>
      <c r="M398" s="268">
        <v>0.46289999999999998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</v>
      </c>
      <c r="D399" s="269">
        <v>32.266666666666673</v>
      </c>
      <c r="E399" s="269">
        <v>31.633333333333347</v>
      </c>
      <c r="F399" s="269">
        <v>31.266666666666673</v>
      </c>
      <c r="G399" s="269">
        <v>30.633333333333347</v>
      </c>
      <c r="H399" s="269">
        <v>32.633333333333347</v>
      </c>
      <c r="I399" s="269">
        <v>33.266666666666673</v>
      </c>
      <c r="J399" s="269">
        <v>33.633333333333347</v>
      </c>
      <c r="K399" s="268">
        <v>32.9</v>
      </c>
      <c r="L399" s="268">
        <v>31.9</v>
      </c>
      <c r="M399" s="268">
        <v>32.89237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4599.3</v>
      </c>
      <c r="D400" s="269">
        <v>4652.0333333333338</v>
      </c>
      <c r="E400" s="269">
        <v>4512.1166666666677</v>
      </c>
      <c r="F400" s="269">
        <v>4424.9333333333343</v>
      </c>
      <c r="G400" s="269">
        <v>4285.0166666666682</v>
      </c>
      <c r="H400" s="269">
        <v>4739.2166666666672</v>
      </c>
      <c r="I400" s="269">
        <v>4879.1333333333332</v>
      </c>
      <c r="J400" s="269">
        <v>4966.3166666666666</v>
      </c>
      <c r="K400" s="268">
        <v>4791.95</v>
      </c>
      <c r="L400" s="268">
        <v>4564.8500000000004</v>
      </c>
      <c r="M400" s="268">
        <v>0.27894000000000002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2627.3</v>
      </c>
      <c r="D401" s="269">
        <v>2658.5333333333333</v>
      </c>
      <c r="E401" s="269">
        <v>2583.9166666666665</v>
      </c>
      <c r="F401" s="269">
        <v>2540.5333333333333</v>
      </c>
      <c r="G401" s="269">
        <v>2465.9166666666665</v>
      </c>
      <c r="H401" s="269">
        <v>2701.9166666666665</v>
      </c>
      <c r="I401" s="269">
        <v>2776.5333333333333</v>
      </c>
      <c r="J401" s="269">
        <v>2819.9166666666665</v>
      </c>
      <c r="K401" s="268">
        <v>2733.15</v>
      </c>
      <c r="L401" s="268">
        <v>2615.15</v>
      </c>
      <c r="M401" s="268">
        <v>8.4672400000000003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5977.5</v>
      </c>
      <c r="D402" s="269">
        <v>5995.833333333333</v>
      </c>
      <c r="E402" s="269">
        <v>5956.6666666666661</v>
      </c>
      <c r="F402" s="269">
        <v>5935.833333333333</v>
      </c>
      <c r="G402" s="269">
        <v>5896.6666666666661</v>
      </c>
      <c r="H402" s="269">
        <v>6016.6666666666661</v>
      </c>
      <c r="I402" s="269">
        <v>6055.8333333333321</v>
      </c>
      <c r="J402" s="269">
        <v>6076.6666666666661</v>
      </c>
      <c r="K402" s="268">
        <v>6035</v>
      </c>
      <c r="L402" s="268">
        <v>5975</v>
      </c>
      <c r="M402" s="268">
        <v>0.12781000000000001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1476.6</v>
      </c>
      <c r="D403" s="269">
        <v>1476.8166666666666</v>
      </c>
      <c r="E403" s="269">
        <v>1454.6333333333332</v>
      </c>
      <c r="F403" s="269">
        <v>1432.6666666666665</v>
      </c>
      <c r="G403" s="269">
        <v>1410.4833333333331</v>
      </c>
      <c r="H403" s="269">
        <v>1498.7833333333333</v>
      </c>
      <c r="I403" s="269">
        <v>1520.9666666666667</v>
      </c>
      <c r="J403" s="269">
        <v>1542.9333333333334</v>
      </c>
      <c r="K403" s="268">
        <v>1499</v>
      </c>
      <c r="L403" s="268">
        <v>1454.85</v>
      </c>
      <c r="M403" s="268">
        <v>0.94072999999999996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365.95</v>
      </c>
      <c r="D404" s="269">
        <v>370.23333333333335</v>
      </c>
      <c r="E404" s="269">
        <v>360.7166666666667</v>
      </c>
      <c r="F404" s="269">
        <v>355.48333333333335</v>
      </c>
      <c r="G404" s="269">
        <v>345.9666666666667</v>
      </c>
      <c r="H404" s="269">
        <v>375.4666666666667</v>
      </c>
      <c r="I404" s="269">
        <v>384.98333333333335</v>
      </c>
      <c r="J404" s="269">
        <v>390.2166666666667</v>
      </c>
      <c r="K404" s="268">
        <v>379.75</v>
      </c>
      <c r="L404" s="268">
        <v>365</v>
      </c>
      <c r="M404" s="268">
        <v>2.3788399999999998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3340.25</v>
      </c>
      <c r="D405" s="269">
        <v>3364.9666666666667</v>
      </c>
      <c r="E405" s="269">
        <v>3280.1333333333332</v>
      </c>
      <c r="F405" s="269">
        <v>3220.0166666666664</v>
      </c>
      <c r="G405" s="269">
        <v>3135.1833333333329</v>
      </c>
      <c r="H405" s="269">
        <v>3425.0833333333335</v>
      </c>
      <c r="I405" s="269">
        <v>3509.9166666666665</v>
      </c>
      <c r="J405" s="269">
        <v>3570.0333333333338</v>
      </c>
      <c r="K405" s="268">
        <v>3449.8</v>
      </c>
      <c r="L405" s="268">
        <v>3304.85</v>
      </c>
      <c r="M405" s="268">
        <v>3.1832199999999999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109.55</v>
      </c>
      <c r="D406" s="269">
        <v>110.08333333333333</v>
      </c>
      <c r="E406" s="269">
        <v>108.46666666666665</v>
      </c>
      <c r="F406" s="269">
        <v>107.38333333333333</v>
      </c>
      <c r="G406" s="269">
        <v>105.76666666666665</v>
      </c>
      <c r="H406" s="269">
        <v>111.16666666666666</v>
      </c>
      <c r="I406" s="269">
        <v>112.78333333333333</v>
      </c>
      <c r="J406" s="269">
        <v>113.86666666666666</v>
      </c>
      <c r="K406" s="268">
        <v>111.7</v>
      </c>
      <c r="L406" s="268">
        <v>109</v>
      </c>
      <c r="M406" s="268">
        <v>6.24261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3062.05</v>
      </c>
      <c r="D407" s="269">
        <v>3074.0166666666664</v>
      </c>
      <c r="E407" s="269">
        <v>3028.0333333333328</v>
      </c>
      <c r="F407" s="269">
        <v>2994.0166666666664</v>
      </c>
      <c r="G407" s="269">
        <v>2948.0333333333328</v>
      </c>
      <c r="H407" s="269">
        <v>3108.0333333333328</v>
      </c>
      <c r="I407" s="269">
        <v>3154.0166666666664</v>
      </c>
      <c r="J407" s="269">
        <v>3188.0333333333328</v>
      </c>
      <c r="K407" s="268">
        <v>3120</v>
      </c>
      <c r="L407" s="268">
        <v>3040</v>
      </c>
      <c r="M407" s="268">
        <v>0.26012999999999997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383.7</v>
      </c>
      <c r="D408" s="269">
        <v>387.75</v>
      </c>
      <c r="E408" s="269">
        <v>378.65</v>
      </c>
      <c r="F408" s="269">
        <v>373.59999999999997</v>
      </c>
      <c r="G408" s="269">
        <v>364.49999999999994</v>
      </c>
      <c r="H408" s="269">
        <v>392.8</v>
      </c>
      <c r="I408" s="269">
        <v>401.90000000000003</v>
      </c>
      <c r="J408" s="269">
        <v>406.95000000000005</v>
      </c>
      <c r="K408" s="268">
        <v>396.85</v>
      </c>
      <c r="L408" s="268">
        <v>382.7</v>
      </c>
      <c r="M408" s="268">
        <v>0.93479000000000001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118.2</v>
      </c>
      <c r="D409" s="269">
        <v>118.60000000000001</v>
      </c>
      <c r="E409" s="269">
        <v>116.60000000000002</v>
      </c>
      <c r="F409" s="269">
        <v>115.00000000000001</v>
      </c>
      <c r="G409" s="269">
        <v>113.00000000000003</v>
      </c>
      <c r="H409" s="269">
        <v>120.20000000000002</v>
      </c>
      <c r="I409" s="269">
        <v>122.19999999999999</v>
      </c>
      <c r="J409" s="269">
        <v>123.80000000000001</v>
      </c>
      <c r="K409" s="268">
        <v>120.6</v>
      </c>
      <c r="L409" s="268">
        <v>117</v>
      </c>
      <c r="M409" s="268">
        <v>8.3941400000000002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22023.95</v>
      </c>
      <c r="D410" s="269">
        <v>22410.816666666669</v>
      </c>
      <c r="E410" s="269">
        <v>21413.233333333337</v>
      </c>
      <c r="F410" s="269">
        <v>20802.516666666666</v>
      </c>
      <c r="G410" s="269">
        <v>19804.933333333334</v>
      </c>
      <c r="H410" s="269">
        <v>23021.53333333334</v>
      </c>
      <c r="I410" s="269">
        <v>24019.116666666676</v>
      </c>
      <c r="J410" s="269">
        <v>24629.833333333343</v>
      </c>
      <c r="K410" s="268">
        <v>23408.400000000001</v>
      </c>
      <c r="L410" s="268">
        <v>21800.1</v>
      </c>
      <c r="M410" s="268">
        <v>1.3565100000000001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56.8</v>
      </c>
      <c r="D411" s="269">
        <v>56.883333333333326</v>
      </c>
      <c r="E411" s="269">
        <v>54.966666666666654</v>
      </c>
      <c r="F411" s="269">
        <v>53.133333333333326</v>
      </c>
      <c r="G411" s="269">
        <v>51.216666666666654</v>
      </c>
      <c r="H411" s="269">
        <v>58.716666666666654</v>
      </c>
      <c r="I411" s="269">
        <v>60.633333333333326</v>
      </c>
      <c r="J411" s="269">
        <v>62.466666666666654</v>
      </c>
      <c r="K411" s="268">
        <v>58.8</v>
      </c>
      <c r="L411" s="268">
        <v>55.05</v>
      </c>
      <c r="M411" s="268">
        <v>944.14922000000001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1901</v>
      </c>
      <c r="D412" s="269">
        <v>1914.7</v>
      </c>
      <c r="E412" s="269">
        <v>1866.3500000000001</v>
      </c>
      <c r="F412" s="269">
        <v>1831.7</v>
      </c>
      <c r="G412" s="269">
        <v>1783.3500000000001</v>
      </c>
      <c r="H412" s="269">
        <v>1949.3500000000001</v>
      </c>
      <c r="I412" s="269">
        <v>1997.7</v>
      </c>
      <c r="J412" s="269">
        <v>2032.3500000000001</v>
      </c>
      <c r="K412" s="268">
        <v>1963.05</v>
      </c>
      <c r="L412" s="268">
        <v>1880.05</v>
      </c>
      <c r="M412" s="268">
        <v>0.84930000000000005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1272.8</v>
      </c>
      <c r="D413" s="269">
        <v>1281.9166666666667</v>
      </c>
      <c r="E413" s="269">
        <v>1253.8833333333334</v>
      </c>
      <c r="F413" s="269">
        <v>1234.9666666666667</v>
      </c>
      <c r="G413" s="269">
        <v>1206.9333333333334</v>
      </c>
      <c r="H413" s="269">
        <v>1300.8333333333335</v>
      </c>
      <c r="I413" s="269">
        <v>1328.8666666666668</v>
      </c>
      <c r="J413" s="269">
        <v>1347.7833333333335</v>
      </c>
      <c r="K413" s="268">
        <v>1309.95</v>
      </c>
      <c r="L413" s="268">
        <v>1263</v>
      </c>
      <c r="M413" s="268">
        <v>7.5599699999999999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294.8</v>
      </c>
      <c r="D414" s="269">
        <v>296.81666666666666</v>
      </c>
      <c r="E414" s="269">
        <v>291.23333333333335</v>
      </c>
      <c r="F414" s="269">
        <v>287.66666666666669</v>
      </c>
      <c r="G414" s="269">
        <v>282.08333333333337</v>
      </c>
      <c r="H414" s="269">
        <v>300.38333333333333</v>
      </c>
      <c r="I414" s="269">
        <v>305.9666666666667</v>
      </c>
      <c r="J414" s="269">
        <v>309.5333333333333</v>
      </c>
      <c r="K414" s="268">
        <v>302.39999999999998</v>
      </c>
      <c r="L414" s="268">
        <v>293.25</v>
      </c>
      <c r="M414" s="268">
        <v>1.8663000000000001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2912.7</v>
      </c>
      <c r="D415" s="269">
        <v>2931.1999999999994</v>
      </c>
      <c r="E415" s="269">
        <v>2889.6999999999989</v>
      </c>
      <c r="F415" s="269">
        <v>2866.6999999999994</v>
      </c>
      <c r="G415" s="269">
        <v>2825.1999999999989</v>
      </c>
      <c r="H415" s="269">
        <v>2954.1999999999989</v>
      </c>
      <c r="I415" s="269">
        <v>2995.7</v>
      </c>
      <c r="J415" s="269">
        <v>3018.6999999999989</v>
      </c>
      <c r="K415" s="268">
        <v>2972.7</v>
      </c>
      <c r="L415" s="268">
        <v>2908.2</v>
      </c>
      <c r="M415" s="268">
        <v>1.2363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680.9</v>
      </c>
      <c r="D416" s="269">
        <v>673.51666666666677</v>
      </c>
      <c r="E416" s="269">
        <v>662.03333333333353</v>
      </c>
      <c r="F416" s="269">
        <v>643.16666666666674</v>
      </c>
      <c r="G416" s="269">
        <v>631.68333333333351</v>
      </c>
      <c r="H416" s="269">
        <v>692.38333333333355</v>
      </c>
      <c r="I416" s="269">
        <v>703.8666666666669</v>
      </c>
      <c r="J416" s="269">
        <v>722.73333333333358</v>
      </c>
      <c r="K416" s="268">
        <v>685</v>
      </c>
      <c r="L416" s="268">
        <v>654.65</v>
      </c>
      <c r="M416" s="268">
        <v>3.50847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3851.9</v>
      </c>
      <c r="D417" s="269">
        <v>3858.9333333333329</v>
      </c>
      <c r="E417" s="269">
        <v>3793.9666666666658</v>
      </c>
      <c r="F417" s="269">
        <v>3736.0333333333328</v>
      </c>
      <c r="G417" s="269">
        <v>3671.0666666666657</v>
      </c>
      <c r="H417" s="269">
        <v>3916.8666666666659</v>
      </c>
      <c r="I417" s="269">
        <v>3981.833333333333</v>
      </c>
      <c r="J417" s="269">
        <v>4039.766666666666</v>
      </c>
      <c r="K417" s="268">
        <v>3923.9</v>
      </c>
      <c r="L417" s="268">
        <v>3801</v>
      </c>
      <c r="M417" s="268">
        <v>0.72389000000000003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453.3</v>
      </c>
      <c r="D418" s="269">
        <v>449.84999999999997</v>
      </c>
      <c r="E418" s="269">
        <v>432.89999999999992</v>
      </c>
      <c r="F418" s="269">
        <v>412.49999999999994</v>
      </c>
      <c r="G418" s="269">
        <v>395.5499999999999</v>
      </c>
      <c r="H418" s="269">
        <v>470.24999999999994</v>
      </c>
      <c r="I418" s="269">
        <v>487.2</v>
      </c>
      <c r="J418" s="269">
        <v>507.59999999999997</v>
      </c>
      <c r="K418" s="268">
        <v>466.8</v>
      </c>
      <c r="L418" s="268">
        <v>429.45</v>
      </c>
      <c r="M418" s="268">
        <v>3.91486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497.9</v>
      </c>
      <c r="D419" s="269">
        <v>500.38333333333327</v>
      </c>
      <c r="E419" s="269">
        <v>483.71666666666658</v>
      </c>
      <c r="F419" s="269">
        <v>469.5333333333333</v>
      </c>
      <c r="G419" s="269">
        <v>452.86666666666662</v>
      </c>
      <c r="H419" s="269">
        <v>514.56666666666661</v>
      </c>
      <c r="I419" s="269">
        <v>531.23333333333312</v>
      </c>
      <c r="J419" s="269">
        <v>545.41666666666652</v>
      </c>
      <c r="K419" s="268">
        <v>517.04999999999995</v>
      </c>
      <c r="L419" s="268">
        <v>486.2</v>
      </c>
      <c r="M419" s="268">
        <v>21.26465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541.4</v>
      </c>
      <c r="D420" s="269">
        <v>544.75</v>
      </c>
      <c r="E420" s="269">
        <v>534.9</v>
      </c>
      <c r="F420" s="269">
        <v>528.4</v>
      </c>
      <c r="G420" s="269">
        <v>518.54999999999995</v>
      </c>
      <c r="H420" s="269">
        <v>551.25</v>
      </c>
      <c r="I420" s="269">
        <v>561.09999999999991</v>
      </c>
      <c r="J420" s="269">
        <v>567.6</v>
      </c>
      <c r="K420" s="268">
        <v>554.6</v>
      </c>
      <c r="L420" s="268">
        <v>538.25</v>
      </c>
      <c r="M420" s="268">
        <v>0.65608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41.85</v>
      </c>
      <c r="D421" s="269">
        <v>42.066666666666663</v>
      </c>
      <c r="E421" s="269">
        <v>41.383333333333326</v>
      </c>
      <c r="F421" s="269">
        <v>40.916666666666664</v>
      </c>
      <c r="G421" s="269">
        <v>40.233333333333327</v>
      </c>
      <c r="H421" s="269">
        <v>42.533333333333324</v>
      </c>
      <c r="I421" s="269">
        <v>43.216666666666661</v>
      </c>
      <c r="J421" s="269">
        <v>43.683333333333323</v>
      </c>
      <c r="K421" s="268">
        <v>42.75</v>
      </c>
      <c r="L421" s="268">
        <v>41.6</v>
      </c>
      <c r="M421" s="268">
        <v>34.649900000000002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719.85</v>
      </c>
      <c r="D422" s="269">
        <v>717.7166666666667</v>
      </c>
      <c r="E422" s="269">
        <v>713.13333333333344</v>
      </c>
      <c r="F422" s="269">
        <v>706.41666666666674</v>
      </c>
      <c r="G422" s="269">
        <v>701.83333333333348</v>
      </c>
      <c r="H422" s="269">
        <v>724.43333333333339</v>
      </c>
      <c r="I422" s="269">
        <v>729.01666666666665</v>
      </c>
      <c r="J422" s="269">
        <v>735.73333333333335</v>
      </c>
      <c r="K422" s="268">
        <v>722.3</v>
      </c>
      <c r="L422" s="268">
        <v>711</v>
      </c>
      <c r="M422" s="268">
        <v>1.74031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569.70000000000005</v>
      </c>
      <c r="D423" s="269">
        <v>570.80000000000007</v>
      </c>
      <c r="E423" s="269">
        <v>564.30000000000018</v>
      </c>
      <c r="F423" s="269">
        <v>558.90000000000009</v>
      </c>
      <c r="G423" s="269">
        <v>552.4000000000002</v>
      </c>
      <c r="H423" s="269">
        <v>576.20000000000016</v>
      </c>
      <c r="I423" s="269">
        <v>582.69999999999993</v>
      </c>
      <c r="J423" s="269">
        <v>588.10000000000014</v>
      </c>
      <c r="K423" s="268">
        <v>577.29999999999995</v>
      </c>
      <c r="L423" s="268">
        <v>565.4</v>
      </c>
      <c r="M423" s="268">
        <v>93.925259999999994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80.099999999999994</v>
      </c>
      <c r="D424" s="269">
        <v>80.516666666666666</v>
      </c>
      <c r="E424" s="269">
        <v>79.483333333333334</v>
      </c>
      <c r="F424" s="269">
        <v>78.866666666666674</v>
      </c>
      <c r="G424" s="269">
        <v>77.833333333333343</v>
      </c>
      <c r="H424" s="269">
        <v>81.133333333333326</v>
      </c>
      <c r="I424" s="269">
        <v>82.166666666666657</v>
      </c>
      <c r="J424" s="269">
        <v>82.783333333333317</v>
      </c>
      <c r="K424" s="268">
        <v>81.55</v>
      </c>
      <c r="L424" s="268">
        <v>79.900000000000006</v>
      </c>
      <c r="M424" s="268">
        <v>103.64275000000001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320.5</v>
      </c>
      <c r="D425" s="269">
        <v>316.01666666666665</v>
      </c>
      <c r="E425" s="269">
        <v>305.73333333333329</v>
      </c>
      <c r="F425" s="269">
        <v>290.96666666666664</v>
      </c>
      <c r="G425" s="269">
        <v>280.68333333333328</v>
      </c>
      <c r="H425" s="269">
        <v>330.7833333333333</v>
      </c>
      <c r="I425" s="269">
        <v>341.06666666666661</v>
      </c>
      <c r="J425" s="269">
        <v>355.83333333333331</v>
      </c>
      <c r="K425" s="268">
        <v>326.3</v>
      </c>
      <c r="L425" s="268">
        <v>301.25</v>
      </c>
      <c r="M425" s="268">
        <v>35.13402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175.35</v>
      </c>
      <c r="D426" s="269">
        <v>176.58333333333334</v>
      </c>
      <c r="E426" s="269">
        <v>173.36666666666667</v>
      </c>
      <c r="F426" s="269">
        <v>171.38333333333333</v>
      </c>
      <c r="G426" s="269">
        <v>168.16666666666666</v>
      </c>
      <c r="H426" s="269">
        <v>178.56666666666669</v>
      </c>
      <c r="I426" s="269">
        <v>181.78333333333333</v>
      </c>
      <c r="J426" s="269">
        <v>183.76666666666671</v>
      </c>
      <c r="K426" s="268">
        <v>179.8</v>
      </c>
      <c r="L426" s="268">
        <v>174.6</v>
      </c>
      <c r="M426" s="268">
        <v>4.6980199999999996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325.5</v>
      </c>
      <c r="D427" s="269">
        <v>322.66666666666669</v>
      </c>
      <c r="E427" s="269">
        <v>316.33333333333337</v>
      </c>
      <c r="F427" s="269">
        <v>307.16666666666669</v>
      </c>
      <c r="G427" s="269">
        <v>300.83333333333337</v>
      </c>
      <c r="H427" s="269">
        <v>331.83333333333337</v>
      </c>
      <c r="I427" s="269">
        <v>338.16666666666674</v>
      </c>
      <c r="J427" s="269">
        <v>347.33333333333337</v>
      </c>
      <c r="K427" s="268">
        <v>329</v>
      </c>
      <c r="L427" s="268">
        <v>313.5</v>
      </c>
      <c r="M427" s="268">
        <v>3.1162899999999998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435.55</v>
      </c>
      <c r="D428" s="269">
        <v>439.2</v>
      </c>
      <c r="E428" s="269">
        <v>425.15</v>
      </c>
      <c r="F428" s="269">
        <v>414.75</v>
      </c>
      <c r="G428" s="269">
        <v>400.7</v>
      </c>
      <c r="H428" s="269">
        <v>449.59999999999997</v>
      </c>
      <c r="I428" s="269">
        <v>463.65000000000003</v>
      </c>
      <c r="J428" s="269">
        <v>474.04999999999995</v>
      </c>
      <c r="K428" s="268">
        <v>453.25</v>
      </c>
      <c r="L428" s="268">
        <v>428.8</v>
      </c>
      <c r="M428" s="268">
        <v>1.2323500000000001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512.9</v>
      </c>
      <c r="D429" s="269">
        <v>515.93333333333328</v>
      </c>
      <c r="E429" s="269">
        <v>504.96666666666658</v>
      </c>
      <c r="F429" s="269">
        <v>497.0333333333333</v>
      </c>
      <c r="G429" s="269">
        <v>486.06666666666661</v>
      </c>
      <c r="H429" s="269">
        <v>523.86666666666656</v>
      </c>
      <c r="I429" s="269">
        <v>534.83333333333326</v>
      </c>
      <c r="J429" s="269">
        <v>542.76666666666654</v>
      </c>
      <c r="K429" s="268">
        <v>526.9</v>
      </c>
      <c r="L429" s="268">
        <v>508</v>
      </c>
      <c r="M429" s="268">
        <v>3.02108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221.7</v>
      </c>
      <c r="D430" s="269">
        <v>223.56666666666669</v>
      </c>
      <c r="E430" s="269">
        <v>218.38333333333338</v>
      </c>
      <c r="F430" s="269">
        <v>215.06666666666669</v>
      </c>
      <c r="G430" s="269">
        <v>209.88333333333338</v>
      </c>
      <c r="H430" s="269">
        <v>226.88333333333338</v>
      </c>
      <c r="I430" s="269">
        <v>232.06666666666672</v>
      </c>
      <c r="J430" s="269">
        <v>235.38333333333338</v>
      </c>
      <c r="K430" s="268">
        <v>228.75</v>
      </c>
      <c r="L430" s="268">
        <v>220.25</v>
      </c>
      <c r="M430" s="268">
        <v>2.08026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905.3</v>
      </c>
      <c r="D431" s="269">
        <v>910.15</v>
      </c>
      <c r="E431" s="269">
        <v>897.8</v>
      </c>
      <c r="F431" s="269">
        <v>890.3</v>
      </c>
      <c r="G431" s="269">
        <v>877.94999999999993</v>
      </c>
      <c r="H431" s="269">
        <v>917.65</v>
      </c>
      <c r="I431" s="269">
        <v>930.00000000000011</v>
      </c>
      <c r="J431" s="269">
        <v>937.5</v>
      </c>
      <c r="K431" s="268">
        <v>922.5</v>
      </c>
      <c r="L431" s="268">
        <v>902.65</v>
      </c>
      <c r="M431" s="268">
        <v>41.53228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508.75</v>
      </c>
      <c r="D432" s="269">
        <v>513.35</v>
      </c>
      <c r="E432" s="269">
        <v>502.35</v>
      </c>
      <c r="F432" s="269">
        <v>495.95</v>
      </c>
      <c r="G432" s="269">
        <v>484.95</v>
      </c>
      <c r="H432" s="269">
        <v>519.75</v>
      </c>
      <c r="I432" s="269">
        <v>530.75</v>
      </c>
      <c r="J432" s="269">
        <v>537.15000000000009</v>
      </c>
      <c r="K432" s="268">
        <v>524.35</v>
      </c>
      <c r="L432" s="268">
        <v>506.95</v>
      </c>
      <c r="M432" s="268">
        <v>6.9947699999999999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2223.4</v>
      </c>
      <c r="D433" s="269">
        <v>2227.9833333333336</v>
      </c>
      <c r="E433" s="269">
        <v>2192.416666666667</v>
      </c>
      <c r="F433" s="269">
        <v>2161.4333333333334</v>
      </c>
      <c r="G433" s="269">
        <v>2125.8666666666668</v>
      </c>
      <c r="H433" s="269">
        <v>2258.9666666666672</v>
      </c>
      <c r="I433" s="269">
        <v>2294.5333333333338</v>
      </c>
      <c r="J433" s="269">
        <v>2325.5166666666673</v>
      </c>
      <c r="K433" s="268">
        <v>2263.5500000000002</v>
      </c>
      <c r="L433" s="268">
        <v>2197</v>
      </c>
      <c r="M433" s="268">
        <v>0.26489000000000001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915.1</v>
      </c>
      <c r="D434" s="269">
        <v>912.55000000000007</v>
      </c>
      <c r="E434" s="269">
        <v>901.70000000000016</v>
      </c>
      <c r="F434" s="269">
        <v>888.30000000000007</v>
      </c>
      <c r="G434" s="269">
        <v>877.45000000000016</v>
      </c>
      <c r="H434" s="269">
        <v>925.95000000000016</v>
      </c>
      <c r="I434" s="269">
        <v>936.80000000000007</v>
      </c>
      <c r="J434" s="269">
        <v>950.20000000000016</v>
      </c>
      <c r="K434" s="268">
        <v>923.4</v>
      </c>
      <c r="L434" s="268">
        <v>899.15</v>
      </c>
      <c r="M434" s="268">
        <v>1.7611300000000001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453.65</v>
      </c>
      <c r="D435" s="269">
        <v>453.88333333333338</v>
      </c>
      <c r="E435" s="269">
        <v>449.76666666666677</v>
      </c>
      <c r="F435" s="269">
        <v>445.88333333333338</v>
      </c>
      <c r="G435" s="269">
        <v>441.76666666666677</v>
      </c>
      <c r="H435" s="269">
        <v>457.76666666666677</v>
      </c>
      <c r="I435" s="269">
        <v>461.88333333333344</v>
      </c>
      <c r="J435" s="269">
        <v>465.76666666666677</v>
      </c>
      <c r="K435" s="268">
        <v>458</v>
      </c>
      <c r="L435" s="268">
        <v>450</v>
      </c>
      <c r="M435" s="268">
        <v>1.5963000000000001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342.55</v>
      </c>
      <c r="D436" s="269">
        <v>348.8</v>
      </c>
      <c r="E436" s="269">
        <v>333.05</v>
      </c>
      <c r="F436" s="269">
        <v>323.55</v>
      </c>
      <c r="G436" s="269">
        <v>307.8</v>
      </c>
      <c r="H436" s="269">
        <v>358.3</v>
      </c>
      <c r="I436" s="269">
        <v>374.05</v>
      </c>
      <c r="J436" s="269">
        <v>383.55</v>
      </c>
      <c r="K436" s="268">
        <v>364.55</v>
      </c>
      <c r="L436" s="268">
        <v>339.3</v>
      </c>
      <c r="M436" s="268">
        <v>11.817780000000001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2076.9</v>
      </c>
      <c r="D437" s="269">
        <v>2078.1833333333334</v>
      </c>
      <c r="E437" s="269">
        <v>2056.2666666666669</v>
      </c>
      <c r="F437" s="269">
        <v>2035.6333333333337</v>
      </c>
      <c r="G437" s="269">
        <v>2013.7166666666672</v>
      </c>
      <c r="H437" s="269">
        <v>2098.8166666666666</v>
      </c>
      <c r="I437" s="269">
        <v>2120.7333333333327</v>
      </c>
      <c r="J437" s="269">
        <v>2141.3666666666663</v>
      </c>
      <c r="K437" s="268">
        <v>2100.1</v>
      </c>
      <c r="L437" s="268">
        <v>2057.5500000000002</v>
      </c>
      <c r="M437" s="268">
        <v>0.34442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460.2</v>
      </c>
      <c r="D438" s="269">
        <v>462.40000000000003</v>
      </c>
      <c r="E438" s="269">
        <v>454.80000000000007</v>
      </c>
      <c r="F438" s="269">
        <v>449.40000000000003</v>
      </c>
      <c r="G438" s="269">
        <v>441.80000000000007</v>
      </c>
      <c r="H438" s="269">
        <v>467.80000000000007</v>
      </c>
      <c r="I438" s="269">
        <v>475.40000000000009</v>
      </c>
      <c r="J438" s="269">
        <v>480.80000000000007</v>
      </c>
      <c r="K438" s="268">
        <v>470</v>
      </c>
      <c r="L438" s="268">
        <v>457</v>
      </c>
      <c r="M438" s="268">
        <v>2.0341499999999999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8.5500000000000007</v>
      </c>
      <c r="D439" s="269">
        <v>8.5333333333333332</v>
      </c>
      <c r="E439" s="269">
        <v>8.2666666666666657</v>
      </c>
      <c r="F439" s="269">
        <v>7.9833333333333325</v>
      </c>
      <c r="G439" s="269">
        <v>7.716666666666665</v>
      </c>
      <c r="H439" s="269">
        <v>8.8166666666666664</v>
      </c>
      <c r="I439" s="269">
        <v>9.0833333333333357</v>
      </c>
      <c r="J439" s="269">
        <v>9.3666666666666671</v>
      </c>
      <c r="K439" s="268">
        <v>8.8000000000000007</v>
      </c>
      <c r="L439" s="268">
        <v>8.25</v>
      </c>
      <c r="M439" s="268">
        <v>547.26598000000001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870.2</v>
      </c>
      <c r="D440" s="269">
        <v>871.7166666666667</v>
      </c>
      <c r="E440" s="269">
        <v>865.48333333333335</v>
      </c>
      <c r="F440" s="269">
        <v>860.76666666666665</v>
      </c>
      <c r="G440" s="269">
        <v>854.5333333333333</v>
      </c>
      <c r="H440" s="269">
        <v>876.43333333333339</v>
      </c>
      <c r="I440" s="269">
        <v>882.66666666666674</v>
      </c>
      <c r="J440" s="269">
        <v>887.38333333333344</v>
      </c>
      <c r="K440" s="268">
        <v>877.95</v>
      </c>
      <c r="L440" s="268">
        <v>867</v>
      </c>
      <c r="M440" s="268">
        <v>0.17383999999999999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564.25</v>
      </c>
      <c r="D441" s="269">
        <v>568.43333333333328</v>
      </c>
      <c r="E441" s="269">
        <v>557.86666666666656</v>
      </c>
      <c r="F441" s="269">
        <v>551.48333333333323</v>
      </c>
      <c r="G441" s="269">
        <v>540.91666666666652</v>
      </c>
      <c r="H441" s="269">
        <v>574.81666666666661</v>
      </c>
      <c r="I441" s="269">
        <v>585.38333333333344</v>
      </c>
      <c r="J441" s="269">
        <v>591.76666666666665</v>
      </c>
      <c r="K441" s="268">
        <v>579</v>
      </c>
      <c r="L441" s="268">
        <v>562.04999999999995</v>
      </c>
      <c r="M441" s="268">
        <v>3.8751500000000001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1945.8</v>
      </c>
      <c r="D442" s="269">
        <v>1952.7666666666667</v>
      </c>
      <c r="E442" s="269">
        <v>1927.2833333333333</v>
      </c>
      <c r="F442" s="269">
        <v>1908.7666666666667</v>
      </c>
      <c r="G442" s="269">
        <v>1883.2833333333333</v>
      </c>
      <c r="H442" s="269">
        <v>1971.2833333333333</v>
      </c>
      <c r="I442" s="269">
        <v>1996.7666666666664</v>
      </c>
      <c r="J442" s="269">
        <v>2015.2833333333333</v>
      </c>
      <c r="K442" s="268">
        <v>1978.25</v>
      </c>
      <c r="L442" s="268">
        <v>1934.25</v>
      </c>
      <c r="M442" s="268">
        <v>0.36432999999999999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653.45000000000005</v>
      </c>
      <c r="D443" s="269">
        <v>658.15</v>
      </c>
      <c r="E443" s="269">
        <v>645.29999999999995</v>
      </c>
      <c r="F443" s="269">
        <v>637.15</v>
      </c>
      <c r="G443" s="269">
        <v>624.29999999999995</v>
      </c>
      <c r="H443" s="269">
        <v>666.3</v>
      </c>
      <c r="I443" s="269">
        <v>679.15000000000009</v>
      </c>
      <c r="J443" s="269">
        <v>687.3</v>
      </c>
      <c r="K443" s="268">
        <v>671</v>
      </c>
      <c r="L443" s="268">
        <v>650</v>
      </c>
      <c r="M443" s="268">
        <v>0.95026999999999995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992.5</v>
      </c>
      <c r="D444" s="269">
        <v>996.73333333333323</v>
      </c>
      <c r="E444" s="269">
        <v>985.36666666666645</v>
      </c>
      <c r="F444" s="269">
        <v>978.23333333333323</v>
      </c>
      <c r="G444" s="269">
        <v>966.86666666666645</v>
      </c>
      <c r="H444" s="269">
        <v>1003.8666666666664</v>
      </c>
      <c r="I444" s="269">
        <v>1015.2333333333332</v>
      </c>
      <c r="J444" s="269">
        <v>1022.3666666666664</v>
      </c>
      <c r="K444" s="268">
        <v>1008.1</v>
      </c>
      <c r="L444" s="268">
        <v>989.6</v>
      </c>
      <c r="M444" s="268">
        <v>0.47399000000000002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40.299999999999997</v>
      </c>
      <c r="D445" s="269">
        <v>40.550000000000004</v>
      </c>
      <c r="E445" s="269">
        <v>39.900000000000006</v>
      </c>
      <c r="F445" s="269">
        <v>39.5</v>
      </c>
      <c r="G445" s="269">
        <v>38.85</v>
      </c>
      <c r="H445" s="269">
        <v>40.95000000000001</v>
      </c>
      <c r="I445" s="269">
        <v>41.6</v>
      </c>
      <c r="J445" s="269">
        <v>42.000000000000014</v>
      </c>
      <c r="K445" s="268">
        <v>41.2</v>
      </c>
      <c r="L445" s="268">
        <v>40.15</v>
      </c>
      <c r="M445" s="268">
        <v>86.004199999999997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1068.45</v>
      </c>
      <c r="D446" s="269">
        <v>1076.5000000000002</v>
      </c>
      <c r="E446" s="269">
        <v>1058.6000000000004</v>
      </c>
      <c r="F446" s="269">
        <v>1048.7500000000002</v>
      </c>
      <c r="G446" s="269">
        <v>1030.8500000000004</v>
      </c>
      <c r="H446" s="269">
        <v>1086.3500000000004</v>
      </c>
      <c r="I446" s="269">
        <v>1104.2500000000005</v>
      </c>
      <c r="J446" s="269">
        <v>1114.1000000000004</v>
      </c>
      <c r="K446" s="268">
        <v>1094.4000000000001</v>
      </c>
      <c r="L446" s="268">
        <v>1066.6500000000001</v>
      </c>
      <c r="M446" s="268">
        <v>20.010400000000001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757.9</v>
      </c>
      <c r="D447" s="269">
        <v>765.08333333333337</v>
      </c>
      <c r="E447" s="269">
        <v>747.81666666666672</v>
      </c>
      <c r="F447" s="269">
        <v>737.73333333333335</v>
      </c>
      <c r="G447" s="269">
        <v>720.4666666666667</v>
      </c>
      <c r="H447" s="269">
        <v>775.16666666666674</v>
      </c>
      <c r="I447" s="269">
        <v>792.43333333333339</v>
      </c>
      <c r="J447" s="269">
        <v>802.51666666666677</v>
      </c>
      <c r="K447" s="268">
        <v>782.35</v>
      </c>
      <c r="L447" s="268">
        <v>755</v>
      </c>
      <c r="M447" s="268">
        <v>2.1718899999999999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1097.3</v>
      </c>
      <c r="D448" s="269">
        <v>1102.4666666666665</v>
      </c>
      <c r="E448" s="269">
        <v>1085.0333333333328</v>
      </c>
      <c r="F448" s="269">
        <v>1072.7666666666664</v>
      </c>
      <c r="G448" s="269">
        <v>1055.3333333333328</v>
      </c>
      <c r="H448" s="269">
        <v>1114.7333333333329</v>
      </c>
      <c r="I448" s="269">
        <v>1132.1666666666667</v>
      </c>
      <c r="J448" s="269">
        <v>1144.4333333333329</v>
      </c>
      <c r="K448" s="268">
        <v>1119.9000000000001</v>
      </c>
      <c r="L448" s="268">
        <v>1090.2</v>
      </c>
      <c r="M448" s="268">
        <v>8.6014199999999992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227.35</v>
      </c>
      <c r="D449" s="269">
        <v>227.38333333333333</v>
      </c>
      <c r="E449" s="269">
        <v>225.31666666666666</v>
      </c>
      <c r="F449" s="269">
        <v>223.28333333333333</v>
      </c>
      <c r="G449" s="269">
        <v>221.21666666666667</v>
      </c>
      <c r="H449" s="269">
        <v>229.41666666666666</v>
      </c>
      <c r="I449" s="269">
        <v>231.48333333333332</v>
      </c>
      <c r="J449" s="269">
        <v>233.51666666666665</v>
      </c>
      <c r="K449" s="268">
        <v>229.45</v>
      </c>
      <c r="L449" s="268">
        <v>225.35</v>
      </c>
      <c r="M449" s="268">
        <v>5.5338900000000004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1208.8499999999999</v>
      </c>
      <c r="D450" s="269">
        <v>1218.5333333333331</v>
      </c>
      <c r="E450" s="269">
        <v>1196.2666666666662</v>
      </c>
      <c r="F450" s="269">
        <v>1183.6833333333332</v>
      </c>
      <c r="G450" s="269">
        <v>1161.4166666666663</v>
      </c>
      <c r="H450" s="269">
        <v>1231.1166666666661</v>
      </c>
      <c r="I450" s="269">
        <v>1253.383333333333</v>
      </c>
      <c r="J450" s="269">
        <v>1265.966666666666</v>
      </c>
      <c r="K450" s="268">
        <v>1240.8</v>
      </c>
      <c r="L450" s="268">
        <v>1205.95</v>
      </c>
      <c r="M450" s="268">
        <v>3.9007200000000002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3001.2</v>
      </c>
      <c r="D451" s="269">
        <v>3013.5833333333335</v>
      </c>
      <c r="E451" s="269">
        <v>2985.7666666666669</v>
      </c>
      <c r="F451" s="269">
        <v>2970.3333333333335</v>
      </c>
      <c r="G451" s="269">
        <v>2942.5166666666669</v>
      </c>
      <c r="H451" s="269">
        <v>3029.0166666666669</v>
      </c>
      <c r="I451" s="269">
        <v>3056.8333333333335</v>
      </c>
      <c r="J451" s="269">
        <v>3072.2666666666669</v>
      </c>
      <c r="K451" s="268">
        <v>3041.4</v>
      </c>
      <c r="L451" s="268">
        <v>2998.15</v>
      </c>
      <c r="M451" s="268">
        <v>22.538180000000001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804.2</v>
      </c>
      <c r="D452" s="269">
        <v>804.43333333333339</v>
      </c>
      <c r="E452" s="269">
        <v>797.86666666666679</v>
      </c>
      <c r="F452" s="269">
        <v>791.53333333333342</v>
      </c>
      <c r="G452" s="269">
        <v>784.96666666666681</v>
      </c>
      <c r="H452" s="269">
        <v>810.76666666666677</v>
      </c>
      <c r="I452" s="269">
        <v>817.33333333333337</v>
      </c>
      <c r="J452" s="269">
        <v>823.66666666666674</v>
      </c>
      <c r="K452" s="268">
        <v>811</v>
      </c>
      <c r="L452" s="268">
        <v>798.1</v>
      </c>
      <c r="M452" s="268">
        <v>10.825340000000001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8817.5</v>
      </c>
      <c r="D453" s="269">
        <v>8851.5</v>
      </c>
      <c r="E453" s="269">
        <v>8765</v>
      </c>
      <c r="F453" s="269">
        <v>8712.5</v>
      </c>
      <c r="G453" s="269">
        <v>8626</v>
      </c>
      <c r="H453" s="269">
        <v>8904</v>
      </c>
      <c r="I453" s="269">
        <v>8990.5</v>
      </c>
      <c r="J453" s="269">
        <v>9043</v>
      </c>
      <c r="K453" s="268">
        <v>8938</v>
      </c>
      <c r="L453" s="268">
        <v>8799</v>
      </c>
      <c r="M453" s="268">
        <v>1.2583200000000001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2474.5500000000002</v>
      </c>
      <c r="D454" s="269">
        <v>2516.4833333333336</v>
      </c>
      <c r="E454" s="269">
        <v>2413.0666666666671</v>
      </c>
      <c r="F454" s="269">
        <v>2351.5833333333335</v>
      </c>
      <c r="G454" s="269">
        <v>2248.166666666667</v>
      </c>
      <c r="H454" s="269">
        <v>2577.9666666666672</v>
      </c>
      <c r="I454" s="269">
        <v>2681.3833333333332</v>
      </c>
      <c r="J454" s="269">
        <v>2742.8666666666672</v>
      </c>
      <c r="K454" s="268">
        <v>2619.9</v>
      </c>
      <c r="L454" s="268">
        <v>2455</v>
      </c>
      <c r="M454" s="268">
        <v>2.92422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211.4</v>
      </c>
      <c r="D455" s="269">
        <v>212.06666666666669</v>
      </c>
      <c r="E455" s="269">
        <v>210.08333333333337</v>
      </c>
      <c r="F455" s="269">
        <v>208.76666666666668</v>
      </c>
      <c r="G455" s="269">
        <v>206.78333333333336</v>
      </c>
      <c r="H455" s="269">
        <v>213.38333333333338</v>
      </c>
      <c r="I455" s="269">
        <v>215.36666666666667</v>
      </c>
      <c r="J455" s="269">
        <v>216.68333333333339</v>
      </c>
      <c r="K455" s="268">
        <v>214.05</v>
      </c>
      <c r="L455" s="268">
        <v>210.75</v>
      </c>
      <c r="M455" s="268">
        <v>24.120370000000001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427.65</v>
      </c>
      <c r="D456" s="269">
        <v>429.7166666666667</v>
      </c>
      <c r="E456" s="269">
        <v>423.43333333333339</v>
      </c>
      <c r="F456" s="269">
        <v>419.2166666666667</v>
      </c>
      <c r="G456" s="269">
        <v>412.93333333333339</v>
      </c>
      <c r="H456" s="269">
        <v>433.93333333333339</v>
      </c>
      <c r="I456" s="269">
        <v>440.2166666666667</v>
      </c>
      <c r="J456" s="269">
        <v>444.43333333333339</v>
      </c>
      <c r="K456" s="268">
        <v>436</v>
      </c>
      <c r="L456" s="268">
        <v>425.5</v>
      </c>
      <c r="M456" s="268">
        <v>108.31068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231.2</v>
      </c>
      <c r="D457" s="269">
        <v>232.71666666666667</v>
      </c>
      <c r="E457" s="269">
        <v>228.83333333333334</v>
      </c>
      <c r="F457" s="269">
        <v>226.46666666666667</v>
      </c>
      <c r="G457" s="269">
        <v>222.58333333333334</v>
      </c>
      <c r="H457" s="269">
        <v>235.08333333333334</v>
      </c>
      <c r="I457" s="269">
        <v>238.96666666666667</v>
      </c>
      <c r="J457" s="269">
        <v>241.33333333333334</v>
      </c>
      <c r="K457" s="268">
        <v>236.6</v>
      </c>
      <c r="L457" s="268">
        <v>230.35</v>
      </c>
      <c r="M457" s="268">
        <v>141.79308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728.7</v>
      </c>
      <c r="D458" s="269">
        <v>721.9</v>
      </c>
      <c r="E458" s="269">
        <v>708.8</v>
      </c>
      <c r="F458" s="269">
        <v>688.9</v>
      </c>
      <c r="G458" s="269">
        <v>675.8</v>
      </c>
      <c r="H458" s="269">
        <v>741.8</v>
      </c>
      <c r="I458" s="269">
        <v>754.90000000000009</v>
      </c>
      <c r="J458" s="269">
        <v>774.8</v>
      </c>
      <c r="K458" s="268">
        <v>735</v>
      </c>
      <c r="L458" s="268">
        <v>702</v>
      </c>
      <c r="M458" s="268">
        <v>4.0760800000000001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104.45</v>
      </c>
      <c r="D459" s="269">
        <v>105.31666666666666</v>
      </c>
      <c r="E459" s="269">
        <v>103.43333333333332</v>
      </c>
      <c r="F459" s="269">
        <v>102.41666666666666</v>
      </c>
      <c r="G459" s="269">
        <v>100.53333333333332</v>
      </c>
      <c r="H459" s="269">
        <v>106.33333333333333</v>
      </c>
      <c r="I459" s="269">
        <v>108.21666666666665</v>
      </c>
      <c r="J459" s="269">
        <v>109.23333333333333</v>
      </c>
      <c r="K459" s="268">
        <v>107.2</v>
      </c>
      <c r="L459" s="268">
        <v>104.3</v>
      </c>
      <c r="M459" s="268">
        <v>461.42822999999999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109.15</v>
      </c>
      <c r="D460" s="269">
        <v>110.41666666666667</v>
      </c>
      <c r="E460" s="269">
        <v>107.03333333333335</v>
      </c>
      <c r="F460" s="269">
        <v>104.91666666666667</v>
      </c>
      <c r="G460" s="269">
        <v>101.53333333333335</v>
      </c>
      <c r="H460" s="269">
        <v>112.53333333333335</v>
      </c>
      <c r="I460" s="269">
        <v>115.91666666666667</v>
      </c>
      <c r="J460" s="269">
        <v>118.03333333333335</v>
      </c>
      <c r="K460" s="268">
        <v>113.8</v>
      </c>
      <c r="L460" s="268">
        <v>108.3</v>
      </c>
      <c r="M460" s="268">
        <v>13.59918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3224</v>
      </c>
      <c r="D461" s="269">
        <v>3232.6</v>
      </c>
      <c r="E461" s="269">
        <v>3165.2</v>
      </c>
      <c r="F461" s="269">
        <v>3106.4</v>
      </c>
      <c r="G461" s="269">
        <v>3039</v>
      </c>
      <c r="H461" s="269">
        <v>3291.3999999999996</v>
      </c>
      <c r="I461" s="269">
        <v>3358.8</v>
      </c>
      <c r="J461" s="269">
        <v>3417.5999999999995</v>
      </c>
      <c r="K461" s="268">
        <v>3300</v>
      </c>
      <c r="L461" s="268">
        <v>3173.8</v>
      </c>
      <c r="M461" s="268">
        <v>0.20369000000000001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1060.1500000000001</v>
      </c>
      <c r="D462" s="269">
        <v>1058.0333333333335</v>
      </c>
      <c r="E462" s="269">
        <v>1049.116666666667</v>
      </c>
      <c r="F462" s="269">
        <v>1038.0833333333335</v>
      </c>
      <c r="G462" s="269">
        <v>1029.166666666667</v>
      </c>
      <c r="H462" s="269">
        <v>1069.0666666666671</v>
      </c>
      <c r="I462" s="269">
        <v>1077.9833333333336</v>
      </c>
      <c r="J462" s="269">
        <v>1089.0166666666671</v>
      </c>
      <c r="K462" s="268">
        <v>1066.95</v>
      </c>
      <c r="L462" s="268">
        <v>1047</v>
      </c>
      <c r="M462" s="268">
        <v>27.601379999999999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87.55</v>
      </c>
      <c r="D463" s="269">
        <v>87.95</v>
      </c>
      <c r="E463" s="269">
        <v>86.5</v>
      </c>
      <c r="F463" s="269">
        <v>85.45</v>
      </c>
      <c r="G463" s="269">
        <v>84</v>
      </c>
      <c r="H463" s="269">
        <v>89</v>
      </c>
      <c r="I463" s="269">
        <v>90.450000000000017</v>
      </c>
      <c r="J463" s="269">
        <v>91.5</v>
      </c>
      <c r="K463" s="268">
        <v>89.4</v>
      </c>
      <c r="L463" s="268">
        <v>86.9</v>
      </c>
      <c r="M463" s="268">
        <v>3.5439400000000001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750.45</v>
      </c>
      <c r="D464" s="269">
        <v>758.61666666666667</v>
      </c>
      <c r="E464" s="269">
        <v>737.83333333333337</v>
      </c>
      <c r="F464" s="269">
        <v>725.2166666666667</v>
      </c>
      <c r="G464" s="269">
        <v>704.43333333333339</v>
      </c>
      <c r="H464" s="269">
        <v>771.23333333333335</v>
      </c>
      <c r="I464" s="269">
        <v>792.01666666666665</v>
      </c>
      <c r="J464" s="269">
        <v>804.63333333333333</v>
      </c>
      <c r="K464" s="268">
        <v>779.4</v>
      </c>
      <c r="L464" s="268">
        <v>746</v>
      </c>
      <c r="M464" s="268">
        <v>3.8612099999999998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2552.35</v>
      </c>
      <c r="D465" s="269">
        <v>2559.8333333333335</v>
      </c>
      <c r="E465" s="269">
        <v>2523.666666666667</v>
      </c>
      <c r="F465" s="269">
        <v>2494.9833333333336</v>
      </c>
      <c r="G465" s="269">
        <v>2458.8166666666671</v>
      </c>
      <c r="H465" s="269">
        <v>2588.5166666666669</v>
      </c>
      <c r="I465" s="269">
        <v>2624.6833333333338</v>
      </c>
      <c r="J465" s="269">
        <v>2653.3666666666668</v>
      </c>
      <c r="K465" s="268">
        <v>2596</v>
      </c>
      <c r="L465" s="268">
        <v>2531.15</v>
      </c>
      <c r="M465" s="268">
        <v>0.56860999999999995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685.15</v>
      </c>
      <c r="D466" s="269">
        <v>692.36666666666667</v>
      </c>
      <c r="E466" s="269">
        <v>673.5333333333333</v>
      </c>
      <c r="F466" s="269">
        <v>661.91666666666663</v>
      </c>
      <c r="G466" s="269">
        <v>643.08333333333326</v>
      </c>
      <c r="H466" s="269">
        <v>703.98333333333335</v>
      </c>
      <c r="I466" s="269">
        <v>722.81666666666661</v>
      </c>
      <c r="J466" s="269">
        <v>734.43333333333339</v>
      </c>
      <c r="K466" s="268">
        <v>711.2</v>
      </c>
      <c r="L466" s="268">
        <v>680.75</v>
      </c>
      <c r="M466" s="268">
        <v>0.74914999999999998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2843.85</v>
      </c>
      <c r="D467" s="269">
        <v>2874.2833333333333</v>
      </c>
      <c r="E467" s="269">
        <v>2804.5666666666666</v>
      </c>
      <c r="F467" s="269">
        <v>2765.2833333333333</v>
      </c>
      <c r="G467" s="269">
        <v>2695.5666666666666</v>
      </c>
      <c r="H467" s="269">
        <v>2913.5666666666666</v>
      </c>
      <c r="I467" s="269">
        <v>2983.2833333333328</v>
      </c>
      <c r="J467" s="269">
        <v>3022.5666666666666</v>
      </c>
      <c r="K467" s="268">
        <v>2944</v>
      </c>
      <c r="L467" s="268">
        <v>2835</v>
      </c>
      <c r="M467" s="268">
        <v>0.58389000000000002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2666.65</v>
      </c>
      <c r="D468" s="269">
        <v>2674.4333333333329</v>
      </c>
      <c r="E468" s="269">
        <v>2648.8666666666659</v>
      </c>
      <c r="F468" s="269">
        <v>2631.083333333333</v>
      </c>
      <c r="G468" s="269">
        <v>2605.516666666666</v>
      </c>
      <c r="H468" s="269">
        <v>2692.2166666666658</v>
      </c>
      <c r="I468" s="269">
        <v>2717.7833333333324</v>
      </c>
      <c r="J468" s="269">
        <v>2735.5666666666657</v>
      </c>
      <c r="K468" s="268">
        <v>2700</v>
      </c>
      <c r="L468" s="268">
        <v>2656.65</v>
      </c>
      <c r="M468" s="268">
        <v>10.52572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1500.5</v>
      </c>
      <c r="D469" s="269">
        <v>1518.2666666666667</v>
      </c>
      <c r="E469" s="269">
        <v>1472.7333333333333</v>
      </c>
      <c r="F469" s="269">
        <v>1444.9666666666667</v>
      </c>
      <c r="G469" s="269">
        <v>1399.4333333333334</v>
      </c>
      <c r="H469" s="269">
        <v>1546.0333333333333</v>
      </c>
      <c r="I469" s="269">
        <v>1591.5666666666666</v>
      </c>
      <c r="J469" s="269">
        <v>1619.3333333333333</v>
      </c>
      <c r="K469" s="268">
        <v>1563.8</v>
      </c>
      <c r="L469" s="268">
        <v>1490.5</v>
      </c>
      <c r="M469" s="268">
        <v>4.2912800000000004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537.25</v>
      </c>
      <c r="D470" s="269">
        <v>540.63333333333333</v>
      </c>
      <c r="E470" s="269">
        <v>531.7166666666667</v>
      </c>
      <c r="F470" s="269">
        <v>526.18333333333339</v>
      </c>
      <c r="G470" s="269">
        <v>517.26666666666677</v>
      </c>
      <c r="H470" s="269">
        <v>546.16666666666663</v>
      </c>
      <c r="I470" s="269">
        <v>555.08333333333337</v>
      </c>
      <c r="J470" s="269">
        <v>560.61666666666656</v>
      </c>
      <c r="K470" s="268">
        <v>549.54999999999995</v>
      </c>
      <c r="L470" s="268">
        <v>535.1</v>
      </c>
      <c r="M470" s="268">
        <v>2.56847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1461.95</v>
      </c>
      <c r="D471" s="269">
        <v>1468.8500000000001</v>
      </c>
      <c r="E471" s="269">
        <v>1439.1000000000004</v>
      </c>
      <c r="F471" s="269">
        <v>1416.2500000000002</v>
      </c>
      <c r="G471" s="269">
        <v>1386.5000000000005</v>
      </c>
      <c r="H471" s="269">
        <v>1491.7000000000003</v>
      </c>
      <c r="I471" s="269">
        <v>1521.4499999999998</v>
      </c>
      <c r="J471" s="269">
        <v>1544.3000000000002</v>
      </c>
      <c r="K471" s="268">
        <v>1498.6</v>
      </c>
      <c r="L471" s="268">
        <v>1446</v>
      </c>
      <c r="M471" s="268">
        <v>14.964040000000001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37.65</v>
      </c>
      <c r="D472" s="269">
        <v>37.85</v>
      </c>
      <c r="E472" s="269">
        <v>37.25</v>
      </c>
      <c r="F472" s="269">
        <v>36.85</v>
      </c>
      <c r="G472" s="269">
        <v>36.25</v>
      </c>
      <c r="H472" s="269">
        <v>38.25</v>
      </c>
      <c r="I472" s="269">
        <v>38.850000000000009</v>
      </c>
      <c r="J472" s="269">
        <v>39.25</v>
      </c>
      <c r="K472" s="268">
        <v>38.450000000000003</v>
      </c>
      <c r="L472" s="268">
        <v>37.450000000000003</v>
      </c>
      <c r="M472" s="268">
        <v>54.139130000000002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275.75</v>
      </c>
      <c r="D473" s="269">
        <v>277.08333333333331</v>
      </c>
      <c r="E473" s="269">
        <v>269.76666666666665</v>
      </c>
      <c r="F473" s="269">
        <v>263.78333333333336</v>
      </c>
      <c r="G473" s="269">
        <v>256.4666666666667</v>
      </c>
      <c r="H473" s="269">
        <v>283.06666666666661</v>
      </c>
      <c r="I473" s="269">
        <v>290.38333333333333</v>
      </c>
      <c r="J473" s="269">
        <v>296.36666666666656</v>
      </c>
      <c r="K473" s="268">
        <v>284.39999999999998</v>
      </c>
      <c r="L473" s="268">
        <v>271.10000000000002</v>
      </c>
      <c r="M473" s="268">
        <v>35.746549999999999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231.4</v>
      </c>
      <c r="D474" s="269">
        <v>236.30000000000004</v>
      </c>
      <c r="E474" s="269">
        <v>223.80000000000007</v>
      </c>
      <c r="F474" s="269">
        <v>216.20000000000002</v>
      </c>
      <c r="G474" s="269">
        <v>203.70000000000005</v>
      </c>
      <c r="H474" s="269">
        <v>243.90000000000009</v>
      </c>
      <c r="I474" s="269">
        <v>256.40000000000003</v>
      </c>
      <c r="J474" s="269">
        <v>264.00000000000011</v>
      </c>
      <c r="K474" s="268">
        <v>248.8</v>
      </c>
      <c r="L474" s="268">
        <v>228.7</v>
      </c>
      <c r="M474" s="268">
        <v>62.17709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2742.65</v>
      </c>
      <c r="D475" s="269">
        <v>2732.6999999999994</v>
      </c>
      <c r="E475" s="269">
        <v>2695.3999999999987</v>
      </c>
      <c r="F475" s="269">
        <v>2648.1499999999992</v>
      </c>
      <c r="G475" s="269">
        <v>2610.8499999999985</v>
      </c>
      <c r="H475" s="269">
        <v>2779.9499999999989</v>
      </c>
      <c r="I475" s="269">
        <v>2817.2499999999991</v>
      </c>
      <c r="J475" s="269">
        <v>2864.4999999999991</v>
      </c>
      <c r="K475" s="268">
        <v>2770</v>
      </c>
      <c r="L475" s="268">
        <v>2685.45</v>
      </c>
      <c r="M475" s="268">
        <v>3.6527099999999999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12.4</v>
      </c>
      <c r="D476" s="269">
        <v>12.483333333333334</v>
      </c>
      <c r="E476" s="269">
        <v>12.316666666666668</v>
      </c>
      <c r="F476" s="269">
        <v>12.233333333333334</v>
      </c>
      <c r="G476" s="269">
        <v>12.066666666666668</v>
      </c>
      <c r="H476" s="269">
        <v>12.566666666666668</v>
      </c>
      <c r="I476" s="269">
        <v>12.733333333333333</v>
      </c>
      <c r="J476" s="269">
        <v>12.816666666666668</v>
      </c>
      <c r="K476" s="268">
        <v>12.65</v>
      </c>
      <c r="L476" s="268">
        <v>12.4</v>
      </c>
      <c r="M476" s="268">
        <v>31.97626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763.65</v>
      </c>
      <c r="D477" s="269">
        <v>764.19999999999993</v>
      </c>
      <c r="E477" s="269">
        <v>751.99999999999989</v>
      </c>
      <c r="F477" s="269">
        <v>740.34999999999991</v>
      </c>
      <c r="G477" s="269">
        <v>728.14999999999986</v>
      </c>
      <c r="H477" s="269">
        <v>775.84999999999991</v>
      </c>
      <c r="I477" s="269">
        <v>788.05</v>
      </c>
      <c r="J477" s="269">
        <v>799.69999999999993</v>
      </c>
      <c r="K477" s="268">
        <v>776.4</v>
      </c>
      <c r="L477" s="268">
        <v>752.55</v>
      </c>
      <c r="M477" s="268">
        <v>0.95498000000000005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717.5</v>
      </c>
      <c r="D478" s="269">
        <v>715.65</v>
      </c>
      <c r="E478" s="269">
        <v>706.84999999999991</v>
      </c>
      <c r="F478" s="269">
        <v>696.19999999999993</v>
      </c>
      <c r="G478" s="269">
        <v>687.39999999999986</v>
      </c>
      <c r="H478" s="269">
        <v>726.3</v>
      </c>
      <c r="I478" s="269">
        <v>735.09999999999991</v>
      </c>
      <c r="J478" s="269">
        <v>745.75</v>
      </c>
      <c r="K478" s="268">
        <v>724.45</v>
      </c>
      <c r="L478" s="268">
        <v>705</v>
      </c>
      <c r="M478" s="268">
        <v>20.77807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776.85</v>
      </c>
      <c r="D479" s="269">
        <v>786.98333333333323</v>
      </c>
      <c r="E479" s="269">
        <v>763.96666666666647</v>
      </c>
      <c r="F479" s="269">
        <v>751.08333333333326</v>
      </c>
      <c r="G479" s="269">
        <v>728.06666666666649</v>
      </c>
      <c r="H479" s="269">
        <v>799.86666666666645</v>
      </c>
      <c r="I479" s="269">
        <v>822.8833333333331</v>
      </c>
      <c r="J479" s="269">
        <v>835.76666666666642</v>
      </c>
      <c r="K479" s="268">
        <v>810</v>
      </c>
      <c r="L479" s="268">
        <v>774.1</v>
      </c>
      <c r="M479" s="268">
        <v>0.68508999999999998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6313.75</v>
      </c>
      <c r="D480" s="269">
        <v>6381.083333333333</v>
      </c>
      <c r="E480" s="269">
        <v>6229.2166666666662</v>
      </c>
      <c r="F480" s="269">
        <v>6144.6833333333334</v>
      </c>
      <c r="G480" s="269">
        <v>5992.8166666666666</v>
      </c>
      <c r="H480" s="269">
        <v>6465.6166666666659</v>
      </c>
      <c r="I480" s="269">
        <v>6617.4833333333327</v>
      </c>
      <c r="J480" s="269">
        <v>6702.0166666666655</v>
      </c>
      <c r="K480" s="268">
        <v>6532.95</v>
      </c>
      <c r="L480" s="268">
        <v>6296.55</v>
      </c>
      <c r="M480" s="268">
        <v>6.1616499999999998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46.45</v>
      </c>
      <c r="D481" s="269">
        <v>46.75</v>
      </c>
      <c r="E481" s="269">
        <v>45.75</v>
      </c>
      <c r="F481" s="269">
        <v>45.05</v>
      </c>
      <c r="G481" s="269">
        <v>44.05</v>
      </c>
      <c r="H481" s="269">
        <v>47.45</v>
      </c>
      <c r="I481" s="269">
        <v>48.45</v>
      </c>
      <c r="J481" s="269">
        <v>49.150000000000006</v>
      </c>
      <c r="K481" s="268">
        <v>47.75</v>
      </c>
      <c r="L481" s="268">
        <v>46.05</v>
      </c>
      <c r="M481" s="268">
        <v>67.187240000000003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1664.3</v>
      </c>
      <c r="D482" s="269">
        <v>1671.25</v>
      </c>
      <c r="E482" s="269">
        <v>1646.9</v>
      </c>
      <c r="F482" s="269">
        <v>1629.5</v>
      </c>
      <c r="G482" s="269">
        <v>1605.15</v>
      </c>
      <c r="H482" s="269">
        <v>1688.65</v>
      </c>
      <c r="I482" s="269">
        <v>1713</v>
      </c>
      <c r="J482" s="269">
        <v>1730.4</v>
      </c>
      <c r="K482" s="268">
        <v>1695.6</v>
      </c>
      <c r="L482" s="268">
        <v>1653.85</v>
      </c>
      <c r="M482" s="268">
        <v>2.2025700000000001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873.15</v>
      </c>
      <c r="D483" s="269">
        <v>877.31666666666661</v>
      </c>
      <c r="E483" s="269">
        <v>862.18333333333317</v>
      </c>
      <c r="F483" s="269">
        <v>851.21666666666658</v>
      </c>
      <c r="G483" s="269">
        <v>836.08333333333314</v>
      </c>
      <c r="H483" s="269">
        <v>888.28333333333319</v>
      </c>
      <c r="I483" s="269">
        <v>903.41666666666663</v>
      </c>
      <c r="J483" s="269">
        <v>914.38333333333321</v>
      </c>
      <c r="K483" s="268">
        <v>892.45</v>
      </c>
      <c r="L483" s="268">
        <v>866.35</v>
      </c>
      <c r="M483" s="268">
        <v>39.497579999999999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251.45</v>
      </c>
      <c r="D484" s="269">
        <v>249.16666666666666</v>
      </c>
      <c r="E484" s="269">
        <v>243.7833333333333</v>
      </c>
      <c r="F484" s="269">
        <v>236.11666666666665</v>
      </c>
      <c r="G484" s="269">
        <v>230.73333333333329</v>
      </c>
      <c r="H484" s="269">
        <v>256.83333333333331</v>
      </c>
      <c r="I484" s="269">
        <v>262.2166666666667</v>
      </c>
      <c r="J484" s="269">
        <v>269.88333333333333</v>
      </c>
      <c r="K484" s="268">
        <v>254.55</v>
      </c>
      <c r="L484" s="268">
        <v>241.5</v>
      </c>
      <c r="M484" s="268">
        <v>9.8433600000000006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2935.1</v>
      </c>
      <c r="D485" s="269">
        <v>2934.6833333333329</v>
      </c>
      <c r="E485" s="269">
        <v>2909.3666666666659</v>
      </c>
      <c r="F485" s="269">
        <v>2883.6333333333328</v>
      </c>
      <c r="G485" s="269">
        <v>2858.3166666666657</v>
      </c>
      <c r="H485" s="269">
        <v>2960.4166666666661</v>
      </c>
      <c r="I485" s="269">
        <v>2985.7333333333327</v>
      </c>
      <c r="J485" s="269">
        <v>3011.4666666666662</v>
      </c>
      <c r="K485" s="268">
        <v>2960</v>
      </c>
      <c r="L485" s="268">
        <v>2908.95</v>
      </c>
      <c r="M485" s="268">
        <v>0.26169999999999999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688.55</v>
      </c>
      <c r="D486" s="269">
        <v>686.85</v>
      </c>
      <c r="E486" s="269">
        <v>676.7</v>
      </c>
      <c r="F486" s="269">
        <v>664.85</v>
      </c>
      <c r="G486" s="269">
        <v>654.70000000000005</v>
      </c>
      <c r="H486" s="269">
        <v>698.7</v>
      </c>
      <c r="I486" s="269">
        <v>708.84999999999991</v>
      </c>
      <c r="J486" s="269">
        <v>720.7</v>
      </c>
      <c r="K486" s="268">
        <v>697</v>
      </c>
      <c r="L486" s="268">
        <v>675</v>
      </c>
      <c r="M486" s="268">
        <v>5.44977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362.2</v>
      </c>
      <c r="D487" s="284">
        <v>365.38333333333338</v>
      </c>
      <c r="E487" s="284">
        <v>355.81666666666678</v>
      </c>
      <c r="F487" s="284">
        <v>349.43333333333339</v>
      </c>
      <c r="G487" s="284">
        <v>339.86666666666679</v>
      </c>
      <c r="H487" s="284">
        <v>371.76666666666677</v>
      </c>
      <c r="I487" s="284">
        <v>381.33333333333337</v>
      </c>
      <c r="J487" s="283">
        <v>387.71666666666675</v>
      </c>
      <c r="K487" s="283">
        <v>374.95</v>
      </c>
      <c r="L487" s="283">
        <v>359</v>
      </c>
      <c r="M487" s="239">
        <v>3.5323899999999999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39</v>
      </c>
      <c r="D488" s="284">
        <v>39.716666666666661</v>
      </c>
      <c r="E488" s="284">
        <v>38.083333333333321</v>
      </c>
      <c r="F488" s="284">
        <v>37.166666666666657</v>
      </c>
      <c r="G488" s="284">
        <v>35.533333333333317</v>
      </c>
      <c r="H488" s="284">
        <v>40.633333333333326</v>
      </c>
      <c r="I488" s="284">
        <v>42.266666666666666</v>
      </c>
      <c r="J488" s="283">
        <v>43.18333333333333</v>
      </c>
      <c r="K488" s="283">
        <v>41.35</v>
      </c>
      <c r="L488" s="283">
        <v>38.799999999999997</v>
      </c>
      <c r="M488" s="239">
        <v>74.669430000000006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352.95</v>
      </c>
      <c r="D489" s="269">
        <v>358.23333333333335</v>
      </c>
      <c r="E489" s="269">
        <v>345.7166666666667</v>
      </c>
      <c r="F489" s="269">
        <v>338.48333333333335</v>
      </c>
      <c r="G489" s="269">
        <v>325.9666666666667</v>
      </c>
      <c r="H489" s="269">
        <v>365.4666666666667</v>
      </c>
      <c r="I489" s="269">
        <v>377.98333333333335</v>
      </c>
      <c r="J489" s="269">
        <v>385.2166666666667</v>
      </c>
      <c r="K489" s="268">
        <v>370.75</v>
      </c>
      <c r="L489" s="268">
        <v>351</v>
      </c>
      <c r="M489" s="268">
        <v>4.7250699999999997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390.8</v>
      </c>
      <c r="D490" s="284">
        <v>387.73333333333335</v>
      </c>
      <c r="E490" s="284">
        <v>378.06666666666672</v>
      </c>
      <c r="F490" s="284">
        <v>365.33333333333337</v>
      </c>
      <c r="G490" s="284">
        <v>355.66666666666674</v>
      </c>
      <c r="H490" s="284">
        <v>400.4666666666667</v>
      </c>
      <c r="I490" s="284">
        <v>410.13333333333333</v>
      </c>
      <c r="J490" s="283">
        <v>422.86666666666667</v>
      </c>
      <c r="K490" s="283">
        <v>397.4</v>
      </c>
      <c r="L490" s="283">
        <v>375</v>
      </c>
      <c r="M490" s="239">
        <v>5.2469299999999999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1124.4000000000001</v>
      </c>
      <c r="D491" s="269">
        <v>1119.1499999999999</v>
      </c>
      <c r="E491" s="269">
        <v>1100.2999999999997</v>
      </c>
      <c r="F491" s="269">
        <v>1076.1999999999998</v>
      </c>
      <c r="G491" s="269">
        <v>1057.3499999999997</v>
      </c>
      <c r="H491" s="269">
        <v>1143.2499999999998</v>
      </c>
      <c r="I491" s="269">
        <v>1162.0999999999997</v>
      </c>
      <c r="J491" s="269">
        <v>1186.1999999999998</v>
      </c>
      <c r="K491" s="268">
        <v>1138</v>
      </c>
      <c r="L491" s="268">
        <v>1095.05</v>
      </c>
      <c r="M491" s="268">
        <v>9.7062200000000001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277.89999999999998</v>
      </c>
      <c r="D492" s="284">
        <v>279.40000000000003</v>
      </c>
      <c r="E492" s="269">
        <v>275.50000000000006</v>
      </c>
      <c r="F492" s="269">
        <v>273.10000000000002</v>
      </c>
      <c r="G492" s="269">
        <v>269.20000000000005</v>
      </c>
      <c r="H492" s="269">
        <v>281.80000000000007</v>
      </c>
      <c r="I492" s="269">
        <v>285.70000000000005</v>
      </c>
      <c r="J492" s="269">
        <v>288.10000000000008</v>
      </c>
      <c r="K492" s="268">
        <v>283.3</v>
      </c>
      <c r="L492" s="268">
        <v>277</v>
      </c>
      <c r="M492" s="268">
        <v>88.912480000000002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2097.9499999999998</v>
      </c>
      <c r="D493" s="269">
        <v>2110.4833333333331</v>
      </c>
      <c r="E493" s="269">
        <v>2076.9666666666662</v>
      </c>
      <c r="F493" s="269">
        <v>2055.9833333333331</v>
      </c>
      <c r="G493" s="269">
        <v>2022.4666666666662</v>
      </c>
      <c r="H493" s="269">
        <v>2131.4666666666662</v>
      </c>
      <c r="I493" s="269">
        <v>2164.9833333333336</v>
      </c>
      <c r="J493" s="269">
        <v>2185.9666666666662</v>
      </c>
      <c r="K493" s="268">
        <v>2144</v>
      </c>
      <c r="L493" s="268">
        <v>2089.5</v>
      </c>
      <c r="M493" s="268">
        <v>0.14479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399.15</v>
      </c>
      <c r="D494" s="284">
        <v>401.58333333333331</v>
      </c>
      <c r="E494" s="269">
        <v>392.66666666666663</v>
      </c>
      <c r="F494" s="269">
        <v>386.18333333333334</v>
      </c>
      <c r="G494" s="269">
        <v>377.26666666666665</v>
      </c>
      <c r="H494" s="269">
        <v>408.06666666666661</v>
      </c>
      <c r="I494" s="269">
        <v>416.98333333333323</v>
      </c>
      <c r="J494" s="269">
        <v>423.46666666666658</v>
      </c>
      <c r="K494" s="268">
        <v>410.5</v>
      </c>
      <c r="L494" s="268">
        <v>395.1</v>
      </c>
      <c r="M494" s="268">
        <v>1.2195199999999999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2129.9</v>
      </c>
      <c r="D495" s="269">
        <v>2140.85</v>
      </c>
      <c r="E495" s="269">
        <v>2104.0499999999997</v>
      </c>
      <c r="F495" s="269">
        <v>2078.1999999999998</v>
      </c>
      <c r="G495" s="269">
        <v>2041.3999999999996</v>
      </c>
      <c r="H495" s="269">
        <v>2166.6999999999998</v>
      </c>
      <c r="I495" s="269">
        <v>2203.5</v>
      </c>
      <c r="J495" s="269">
        <v>2229.35</v>
      </c>
      <c r="K495" s="268">
        <v>2177.65</v>
      </c>
      <c r="L495" s="268">
        <v>2115</v>
      </c>
      <c r="M495" s="268">
        <v>0.65620000000000001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9.1999999999999993</v>
      </c>
      <c r="D496" s="284">
        <v>9.1999999999999993</v>
      </c>
      <c r="E496" s="269">
        <v>9.0499999999999989</v>
      </c>
      <c r="F496" s="269">
        <v>8.9</v>
      </c>
      <c r="G496" s="269">
        <v>8.75</v>
      </c>
      <c r="H496" s="269">
        <v>9.3499999999999979</v>
      </c>
      <c r="I496" s="269">
        <v>9.4999999999999964</v>
      </c>
      <c r="J496" s="269">
        <v>9.6499999999999968</v>
      </c>
      <c r="K496" s="268">
        <v>9.35</v>
      </c>
      <c r="L496" s="268">
        <v>9.0500000000000007</v>
      </c>
      <c r="M496" s="268">
        <v>1051.0302799999999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904.4</v>
      </c>
      <c r="D497" s="269">
        <v>910.01666666666677</v>
      </c>
      <c r="E497" s="269">
        <v>896.03333333333353</v>
      </c>
      <c r="F497" s="269">
        <v>887.66666666666674</v>
      </c>
      <c r="G497" s="269">
        <v>873.68333333333351</v>
      </c>
      <c r="H497" s="269">
        <v>918.38333333333355</v>
      </c>
      <c r="I497" s="269">
        <v>932.3666666666669</v>
      </c>
      <c r="J497" s="269">
        <v>940.73333333333358</v>
      </c>
      <c r="K497" s="268">
        <v>924</v>
      </c>
      <c r="L497" s="268">
        <v>901.65</v>
      </c>
      <c r="M497" s="268">
        <v>12.27816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283.35000000000002</v>
      </c>
      <c r="D498" s="284">
        <v>279.7</v>
      </c>
      <c r="E498" s="269">
        <v>272.89999999999998</v>
      </c>
      <c r="F498" s="269">
        <v>262.45</v>
      </c>
      <c r="G498" s="269">
        <v>255.64999999999998</v>
      </c>
      <c r="H498" s="269">
        <v>290.14999999999998</v>
      </c>
      <c r="I498" s="269">
        <v>296.95000000000005</v>
      </c>
      <c r="J498" s="269">
        <v>307.39999999999998</v>
      </c>
      <c r="K498" s="268">
        <v>286.5</v>
      </c>
      <c r="L498" s="268">
        <v>269.25</v>
      </c>
      <c r="M498" s="268">
        <v>37.197189999999999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79.400000000000006</v>
      </c>
      <c r="D499" s="284">
        <v>80.13333333333334</v>
      </c>
      <c r="E499" s="269">
        <v>77.76666666666668</v>
      </c>
      <c r="F499" s="269">
        <v>76.13333333333334</v>
      </c>
      <c r="G499" s="269">
        <v>73.76666666666668</v>
      </c>
      <c r="H499" s="269">
        <v>81.76666666666668</v>
      </c>
      <c r="I499" s="269">
        <v>84.133333333333326</v>
      </c>
      <c r="J499" s="269">
        <v>85.76666666666668</v>
      </c>
      <c r="K499" s="268">
        <v>82.5</v>
      </c>
      <c r="L499" s="268">
        <v>78.5</v>
      </c>
      <c r="M499" s="268">
        <v>12.650460000000001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691.65</v>
      </c>
      <c r="D500" s="284">
        <v>692.21666666666658</v>
      </c>
      <c r="E500" s="269">
        <v>681.73333333333312</v>
      </c>
      <c r="F500" s="269">
        <v>671.81666666666649</v>
      </c>
      <c r="G500" s="269">
        <v>661.33333333333303</v>
      </c>
      <c r="H500" s="269">
        <v>702.13333333333321</v>
      </c>
      <c r="I500" s="269">
        <v>712.61666666666656</v>
      </c>
      <c r="J500" s="269">
        <v>722.5333333333333</v>
      </c>
      <c r="K500" s="268">
        <v>702.7</v>
      </c>
      <c r="L500" s="268">
        <v>682.3</v>
      </c>
      <c r="M500" s="268">
        <v>2.0188799999999998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1699.5</v>
      </c>
      <c r="D501" s="284">
        <v>1712.5666666666668</v>
      </c>
      <c r="E501" s="269">
        <v>1681.3333333333337</v>
      </c>
      <c r="F501" s="269">
        <v>1663.166666666667</v>
      </c>
      <c r="G501" s="269">
        <v>1631.9333333333338</v>
      </c>
      <c r="H501" s="269">
        <v>1730.7333333333336</v>
      </c>
      <c r="I501" s="269">
        <v>1761.9666666666667</v>
      </c>
      <c r="J501" s="269">
        <v>1780.1333333333334</v>
      </c>
      <c r="K501" s="268">
        <v>1743.8</v>
      </c>
      <c r="L501" s="268">
        <v>1694.4</v>
      </c>
      <c r="M501" s="268">
        <v>0.53878999999999999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400.75</v>
      </c>
      <c r="D502" s="284">
        <v>402.05</v>
      </c>
      <c r="E502" s="269">
        <v>398.20000000000005</v>
      </c>
      <c r="F502" s="269">
        <v>395.65000000000003</v>
      </c>
      <c r="G502" s="269">
        <v>391.80000000000007</v>
      </c>
      <c r="H502" s="269">
        <v>404.6</v>
      </c>
      <c r="I502" s="269">
        <v>408.45000000000005</v>
      </c>
      <c r="J502" s="269">
        <v>411</v>
      </c>
      <c r="K502" s="268">
        <v>405.9</v>
      </c>
      <c r="L502" s="268">
        <v>399.5</v>
      </c>
      <c r="M502" s="268">
        <v>96.450559999999996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253.95</v>
      </c>
      <c r="D503" s="284">
        <v>256.33333333333331</v>
      </c>
      <c r="E503" s="269">
        <v>250.21666666666664</v>
      </c>
      <c r="F503" s="269">
        <v>246.48333333333332</v>
      </c>
      <c r="G503" s="269">
        <v>240.36666666666665</v>
      </c>
      <c r="H503" s="269">
        <v>260.06666666666661</v>
      </c>
      <c r="I503" s="269">
        <v>266.18333333333328</v>
      </c>
      <c r="J503" s="269">
        <v>269.91666666666663</v>
      </c>
      <c r="K503" s="268">
        <v>262.45</v>
      </c>
      <c r="L503" s="268">
        <v>252.6</v>
      </c>
      <c r="M503" s="268">
        <v>5.57517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16.899999999999999</v>
      </c>
      <c r="D504" s="284">
        <v>16.933333333333334</v>
      </c>
      <c r="E504" s="269">
        <v>16.616666666666667</v>
      </c>
      <c r="F504" s="269">
        <v>16.333333333333332</v>
      </c>
      <c r="G504" s="269">
        <v>16.016666666666666</v>
      </c>
      <c r="H504" s="269">
        <v>17.216666666666669</v>
      </c>
      <c r="I504" s="269">
        <v>17.533333333333339</v>
      </c>
      <c r="J504" s="269">
        <v>17.81666666666667</v>
      </c>
      <c r="K504" s="268">
        <v>17.25</v>
      </c>
      <c r="L504" s="268">
        <v>16.649999999999999</v>
      </c>
      <c r="M504" s="268">
        <v>1715.08609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9861.5</v>
      </c>
      <c r="D505" s="284">
        <v>9794.1</v>
      </c>
      <c r="E505" s="269">
        <v>9688.2000000000007</v>
      </c>
      <c r="F505" s="269">
        <v>9514.9</v>
      </c>
      <c r="G505" s="269">
        <v>9409</v>
      </c>
      <c r="H505" s="269">
        <v>9967.4000000000015</v>
      </c>
      <c r="I505" s="269">
        <v>10073.299999999999</v>
      </c>
      <c r="J505" s="269">
        <v>10246.600000000002</v>
      </c>
      <c r="K505" s="268">
        <v>9900</v>
      </c>
      <c r="L505" s="268">
        <v>9620.7999999999993</v>
      </c>
      <c r="M505" s="268">
        <v>5.5350000000000003E-2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271.45</v>
      </c>
      <c r="D506" s="284">
        <v>272.23333333333335</v>
      </c>
      <c r="E506" s="269">
        <v>267.7166666666667</v>
      </c>
      <c r="F506" s="269">
        <v>263.98333333333335</v>
      </c>
      <c r="G506" s="269">
        <v>259.4666666666667</v>
      </c>
      <c r="H506" s="269">
        <v>275.9666666666667</v>
      </c>
      <c r="I506" s="269">
        <v>280.48333333333335</v>
      </c>
      <c r="J506" s="269">
        <v>284.2166666666667</v>
      </c>
      <c r="K506" s="268">
        <v>276.75</v>
      </c>
      <c r="L506" s="268">
        <v>268.5</v>
      </c>
      <c r="M506" s="268">
        <v>134.06862000000001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222.7</v>
      </c>
      <c r="D507" s="284">
        <v>224.01666666666665</v>
      </c>
      <c r="E507" s="269">
        <v>220.8833333333333</v>
      </c>
      <c r="F507" s="269">
        <v>219.06666666666663</v>
      </c>
      <c r="G507" s="269">
        <v>215.93333333333328</v>
      </c>
      <c r="H507" s="269">
        <v>225.83333333333331</v>
      </c>
      <c r="I507" s="269">
        <v>228.96666666666664</v>
      </c>
      <c r="J507" s="269">
        <v>230.78333333333333</v>
      </c>
      <c r="K507" s="268">
        <v>227.15</v>
      </c>
      <c r="L507" s="268">
        <v>222.2</v>
      </c>
      <c r="M507" s="268">
        <v>4.92875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63.45</v>
      </c>
      <c r="D508" s="284">
        <v>63.266666666666673</v>
      </c>
      <c r="E508" s="269">
        <v>62.583333333333343</v>
      </c>
      <c r="F508" s="269">
        <v>61.716666666666669</v>
      </c>
      <c r="G508" s="269">
        <v>61.033333333333339</v>
      </c>
      <c r="H508" s="269">
        <v>64.133333333333354</v>
      </c>
      <c r="I508" s="269">
        <v>64.816666666666663</v>
      </c>
      <c r="J508" s="269">
        <v>65.683333333333351</v>
      </c>
      <c r="K508" s="268">
        <v>63.95</v>
      </c>
      <c r="L508" s="268">
        <v>62.4</v>
      </c>
      <c r="M508" s="268">
        <v>591.31993999999997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366.35</v>
      </c>
      <c r="D509" s="269">
        <v>367.9666666666667</v>
      </c>
      <c r="E509" s="269">
        <v>362.08333333333337</v>
      </c>
      <c r="F509" s="269">
        <v>357.81666666666666</v>
      </c>
      <c r="G509" s="269">
        <v>351.93333333333334</v>
      </c>
      <c r="H509" s="269">
        <v>372.23333333333341</v>
      </c>
      <c r="I509" s="269">
        <v>378.11666666666673</v>
      </c>
      <c r="J509" s="268">
        <v>382.38333333333344</v>
      </c>
      <c r="K509" s="268">
        <v>373.85</v>
      </c>
      <c r="L509" s="268">
        <v>363.7</v>
      </c>
      <c r="M509" s="239">
        <v>11.475429999999999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1613.55</v>
      </c>
      <c r="D510" s="269">
        <v>1612.6833333333334</v>
      </c>
      <c r="E510" s="269">
        <v>1602.8666666666668</v>
      </c>
      <c r="F510" s="269">
        <v>1592.1833333333334</v>
      </c>
      <c r="G510" s="269">
        <v>1582.3666666666668</v>
      </c>
      <c r="H510" s="269">
        <v>1623.3666666666668</v>
      </c>
      <c r="I510" s="269">
        <v>1633.1833333333334</v>
      </c>
      <c r="J510" s="268">
        <v>1643.8666666666668</v>
      </c>
      <c r="K510" s="268">
        <v>1622.5</v>
      </c>
      <c r="L510" s="268">
        <v>1602</v>
      </c>
      <c r="M510" s="239">
        <v>0.12189999999999999</v>
      </c>
      <c r="N510" s="1"/>
      <c r="O510" s="1"/>
    </row>
    <row r="511" spans="1:15" ht="12.75" customHeight="1">
      <c r="B511" s="1" t="s">
        <v>529</v>
      </c>
      <c r="C511" s="1">
        <v>1523.1</v>
      </c>
      <c r="D511" s="1">
        <v>1526.7</v>
      </c>
      <c r="E511" s="1">
        <v>1508.4</v>
      </c>
      <c r="F511" s="1">
        <v>1493.7</v>
      </c>
      <c r="G511" s="1">
        <v>1475.4</v>
      </c>
      <c r="H511" s="1">
        <v>1541.4</v>
      </c>
      <c r="I511" s="1">
        <v>1559.6999999999998</v>
      </c>
      <c r="J511" s="1">
        <v>1574.4</v>
      </c>
      <c r="K511" s="1">
        <v>1545</v>
      </c>
      <c r="L511" s="1">
        <v>1512</v>
      </c>
      <c r="M511" s="1">
        <v>1.8161400000000001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78"/>
      <c r="B5" s="479"/>
      <c r="C5" s="478"/>
      <c r="D5" s="4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0" t="s">
        <v>531</v>
      </c>
      <c r="C7" s="479"/>
      <c r="D7" s="7">
        <f>Main!B10</f>
        <v>44826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44825</v>
      </c>
      <c r="B10" s="29">
        <v>543453</v>
      </c>
      <c r="C10" s="28" t="s">
        <v>1150</v>
      </c>
      <c r="D10" s="28" t="s">
        <v>1151</v>
      </c>
      <c r="E10" s="28" t="s">
        <v>541</v>
      </c>
      <c r="F10" s="85">
        <v>45000</v>
      </c>
      <c r="G10" s="29">
        <v>63.62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44825</v>
      </c>
      <c r="B11" s="29">
        <v>531681</v>
      </c>
      <c r="C11" s="28" t="s">
        <v>1152</v>
      </c>
      <c r="D11" s="28" t="s">
        <v>1153</v>
      </c>
      <c r="E11" s="28" t="s">
        <v>541</v>
      </c>
      <c r="F11" s="85">
        <v>450000</v>
      </c>
      <c r="G11" s="29">
        <v>0.99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44825</v>
      </c>
      <c r="B12" s="29">
        <v>531252</v>
      </c>
      <c r="C12" s="28" t="s">
        <v>1154</v>
      </c>
      <c r="D12" s="28" t="s">
        <v>1155</v>
      </c>
      <c r="E12" s="28" t="s">
        <v>541</v>
      </c>
      <c r="F12" s="85">
        <v>40000</v>
      </c>
      <c r="G12" s="29">
        <v>3.53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44825</v>
      </c>
      <c r="B13" s="29">
        <v>531252</v>
      </c>
      <c r="C13" s="28" t="s">
        <v>1154</v>
      </c>
      <c r="D13" s="28" t="s">
        <v>1156</v>
      </c>
      <c r="E13" s="28" t="s">
        <v>540</v>
      </c>
      <c r="F13" s="85">
        <v>18041</v>
      </c>
      <c r="G13" s="29">
        <v>3.54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44825</v>
      </c>
      <c r="B14" s="29">
        <v>506074</v>
      </c>
      <c r="C14" s="28" t="s">
        <v>1157</v>
      </c>
      <c r="D14" s="28" t="s">
        <v>866</v>
      </c>
      <c r="E14" s="28" t="s">
        <v>540</v>
      </c>
      <c r="F14" s="85">
        <v>2037801</v>
      </c>
      <c r="G14" s="29">
        <v>16.95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44825</v>
      </c>
      <c r="B15" s="29">
        <v>506074</v>
      </c>
      <c r="C15" s="28" t="s">
        <v>1157</v>
      </c>
      <c r="D15" s="28" t="s">
        <v>866</v>
      </c>
      <c r="E15" s="28" t="s">
        <v>541</v>
      </c>
      <c r="F15" s="85">
        <v>2500060</v>
      </c>
      <c r="G15" s="29">
        <v>16.95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44825</v>
      </c>
      <c r="B16" s="29">
        <v>539621</v>
      </c>
      <c r="C16" s="28" t="s">
        <v>1158</v>
      </c>
      <c r="D16" s="28" t="s">
        <v>1159</v>
      </c>
      <c r="E16" s="28" t="s">
        <v>541</v>
      </c>
      <c r="F16" s="85">
        <v>1400000</v>
      </c>
      <c r="G16" s="29">
        <v>1.56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44825</v>
      </c>
      <c r="B17" s="29">
        <v>524828</v>
      </c>
      <c r="C17" s="28" t="s">
        <v>1120</v>
      </c>
      <c r="D17" s="28" t="s">
        <v>1160</v>
      </c>
      <c r="E17" s="28" t="s">
        <v>540</v>
      </c>
      <c r="F17" s="85">
        <v>30000</v>
      </c>
      <c r="G17" s="29">
        <v>189.6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44825</v>
      </c>
      <c r="B18" s="29">
        <v>542724</v>
      </c>
      <c r="C18" s="28" t="s">
        <v>1041</v>
      </c>
      <c r="D18" s="28" t="s">
        <v>1161</v>
      </c>
      <c r="E18" s="28" t="s">
        <v>541</v>
      </c>
      <c r="F18" s="85">
        <v>432943</v>
      </c>
      <c r="G18" s="29">
        <v>2.65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44825</v>
      </c>
      <c r="B19" s="29">
        <v>542724</v>
      </c>
      <c r="C19" s="28" t="s">
        <v>1041</v>
      </c>
      <c r="D19" s="28" t="s">
        <v>1015</v>
      </c>
      <c r="E19" s="28" t="s">
        <v>541</v>
      </c>
      <c r="F19" s="85">
        <v>823547</v>
      </c>
      <c r="G19" s="29">
        <v>2.67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44825</v>
      </c>
      <c r="B20" s="29">
        <v>542724</v>
      </c>
      <c r="C20" s="28" t="s">
        <v>1041</v>
      </c>
      <c r="D20" s="28" t="s">
        <v>1015</v>
      </c>
      <c r="E20" s="28" t="s">
        <v>540</v>
      </c>
      <c r="F20" s="85">
        <v>900385</v>
      </c>
      <c r="G20" s="29">
        <v>2.66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44825</v>
      </c>
      <c r="B21" s="29">
        <v>542724</v>
      </c>
      <c r="C21" s="28" t="s">
        <v>1041</v>
      </c>
      <c r="D21" s="28" t="s">
        <v>866</v>
      </c>
      <c r="E21" s="28" t="s">
        <v>541</v>
      </c>
      <c r="F21" s="85">
        <v>643114</v>
      </c>
      <c r="G21" s="29">
        <v>2.65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44825</v>
      </c>
      <c r="B22" s="29">
        <v>542724</v>
      </c>
      <c r="C22" s="28" t="s">
        <v>1041</v>
      </c>
      <c r="D22" s="28" t="s">
        <v>1162</v>
      </c>
      <c r="E22" s="28" t="s">
        <v>540</v>
      </c>
      <c r="F22" s="85">
        <v>350000</v>
      </c>
      <c r="G22" s="29">
        <v>2.81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44825</v>
      </c>
      <c r="B23" s="29">
        <v>542724</v>
      </c>
      <c r="C23" s="28" t="s">
        <v>1041</v>
      </c>
      <c r="D23" s="28" t="s">
        <v>1162</v>
      </c>
      <c r="E23" s="28" t="s">
        <v>541</v>
      </c>
      <c r="F23" s="85">
        <v>350000</v>
      </c>
      <c r="G23" s="29">
        <v>2.69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44825</v>
      </c>
      <c r="B24" s="29">
        <v>543595</v>
      </c>
      <c r="C24" s="28" t="s">
        <v>1071</v>
      </c>
      <c r="D24" s="28" t="s">
        <v>1163</v>
      </c>
      <c r="E24" s="28" t="s">
        <v>540</v>
      </c>
      <c r="F24" s="85">
        <v>12000</v>
      </c>
      <c r="G24" s="29">
        <v>224.15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44825</v>
      </c>
      <c r="B25" s="29">
        <v>543595</v>
      </c>
      <c r="C25" s="28" t="s">
        <v>1071</v>
      </c>
      <c r="D25" s="28" t="s">
        <v>1164</v>
      </c>
      <c r="E25" s="28" t="s">
        <v>541</v>
      </c>
      <c r="F25" s="85">
        <v>9000</v>
      </c>
      <c r="G25" s="29">
        <v>225.23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44825</v>
      </c>
      <c r="B26" s="29">
        <v>537707</v>
      </c>
      <c r="C26" s="28" t="s">
        <v>1165</v>
      </c>
      <c r="D26" s="28" t="s">
        <v>1166</v>
      </c>
      <c r="E26" s="28" t="s">
        <v>541</v>
      </c>
      <c r="F26" s="85">
        <v>75503</v>
      </c>
      <c r="G26" s="29">
        <v>40.4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44825</v>
      </c>
      <c r="B27" s="29">
        <v>537707</v>
      </c>
      <c r="C27" s="28" t="s">
        <v>1165</v>
      </c>
      <c r="D27" s="28" t="s">
        <v>1167</v>
      </c>
      <c r="E27" s="28" t="s">
        <v>541</v>
      </c>
      <c r="F27" s="85">
        <v>287655</v>
      </c>
      <c r="G27" s="29">
        <v>40.549999999999997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44825</v>
      </c>
      <c r="B28" s="29">
        <v>537707</v>
      </c>
      <c r="C28" s="28" t="s">
        <v>1165</v>
      </c>
      <c r="D28" s="28" t="s">
        <v>1168</v>
      </c>
      <c r="E28" s="28" t="s">
        <v>541</v>
      </c>
      <c r="F28" s="85">
        <v>332865</v>
      </c>
      <c r="G28" s="29">
        <v>40.4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44825</v>
      </c>
      <c r="B29" s="29">
        <v>537707</v>
      </c>
      <c r="C29" s="28" t="s">
        <v>1165</v>
      </c>
      <c r="D29" s="28" t="s">
        <v>1169</v>
      </c>
      <c r="E29" s="28" t="s">
        <v>540</v>
      </c>
      <c r="F29" s="85">
        <v>100000</v>
      </c>
      <c r="G29" s="29">
        <v>40.4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44825</v>
      </c>
      <c r="B30" s="29">
        <v>537707</v>
      </c>
      <c r="C30" s="28" t="s">
        <v>1165</v>
      </c>
      <c r="D30" s="28" t="s">
        <v>1170</v>
      </c>
      <c r="E30" s="28" t="s">
        <v>540</v>
      </c>
      <c r="F30" s="85">
        <v>200000</v>
      </c>
      <c r="G30" s="29">
        <v>40.4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44825</v>
      </c>
      <c r="B31" s="29">
        <v>543324</v>
      </c>
      <c r="C31" s="28" t="s">
        <v>1171</v>
      </c>
      <c r="D31" s="28" t="s">
        <v>1172</v>
      </c>
      <c r="E31" s="28" t="s">
        <v>540</v>
      </c>
      <c r="F31" s="85">
        <v>8000</v>
      </c>
      <c r="G31" s="29">
        <v>530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44825</v>
      </c>
      <c r="B32" s="29">
        <v>543324</v>
      </c>
      <c r="C32" s="28" t="s">
        <v>1171</v>
      </c>
      <c r="D32" s="28" t="s">
        <v>1173</v>
      </c>
      <c r="E32" s="28" t="s">
        <v>541</v>
      </c>
      <c r="F32" s="85">
        <v>9600</v>
      </c>
      <c r="G32" s="29">
        <v>530.04999999999995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44825</v>
      </c>
      <c r="B33" s="29">
        <v>543324</v>
      </c>
      <c r="C33" s="28" t="s">
        <v>1171</v>
      </c>
      <c r="D33" s="28" t="s">
        <v>1123</v>
      </c>
      <c r="E33" s="28" t="s">
        <v>541</v>
      </c>
      <c r="F33" s="85">
        <v>6400</v>
      </c>
      <c r="G33" s="29">
        <v>530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44825</v>
      </c>
      <c r="B34" s="29">
        <v>513536</v>
      </c>
      <c r="C34" s="28" t="s">
        <v>1121</v>
      </c>
      <c r="D34" s="28" t="s">
        <v>1174</v>
      </c>
      <c r="E34" s="28" t="s">
        <v>541</v>
      </c>
      <c r="F34" s="85">
        <v>950000</v>
      </c>
      <c r="G34" s="29">
        <v>21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44825</v>
      </c>
      <c r="B35" s="29">
        <v>513536</v>
      </c>
      <c r="C35" s="28" t="s">
        <v>1121</v>
      </c>
      <c r="D35" s="28" t="s">
        <v>1122</v>
      </c>
      <c r="E35" s="28" t="s">
        <v>540</v>
      </c>
      <c r="F35" s="85">
        <v>1022966</v>
      </c>
      <c r="G35" s="29">
        <v>20.95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44825</v>
      </c>
      <c r="B36" s="29">
        <v>531109</v>
      </c>
      <c r="C36" s="28" t="s">
        <v>1175</v>
      </c>
      <c r="D36" s="28" t="s">
        <v>1176</v>
      </c>
      <c r="E36" s="28" t="s">
        <v>541</v>
      </c>
      <c r="F36" s="85">
        <v>149511</v>
      </c>
      <c r="G36" s="29">
        <v>74.8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44825</v>
      </c>
      <c r="B37" s="29">
        <v>531109</v>
      </c>
      <c r="C37" s="28" t="s">
        <v>1175</v>
      </c>
      <c r="D37" s="28" t="s">
        <v>1176</v>
      </c>
      <c r="E37" s="28" t="s">
        <v>540</v>
      </c>
      <c r="F37" s="85">
        <v>191000</v>
      </c>
      <c r="G37" s="29">
        <v>74.05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44825</v>
      </c>
      <c r="B38" s="29">
        <v>531109</v>
      </c>
      <c r="C38" s="28" t="s">
        <v>1175</v>
      </c>
      <c r="D38" s="28" t="s">
        <v>1177</v>
      </c>
      <c r="E38" s="28" t="s">
        <v>541</v>
      </c>
      <c r="F38" s="85">
        <v>414254</v>
      </c>
      <c r="G38" s="29">
        <v>74.150000000000006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44825</v>
      </c>
      <c r="B39" s="29">
        <v>522101</v>
      </c>
      <c r="C39" s="28" t="s">
        <v>1178</v>
      </c>
      <c r="D39" s="28" t="s">
        <v>1179</v>
      </c>
      <c r="E39" s="28" t="s">
        <v>540</v>
      </c>
      <c r="F39" s="85">
        <v>208932</v>
      </c>
      <c r="G39" s="29">
        <v>66.8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44825</v>
      </c>
      <c r="B40" s="29">
        <v>522101</v>
      </c>
      <c r="C40" s="28" t="s">
        <v>1178</v>
      </c>
      <c r="D40" s="28" t="s">
        <v>1180</v>
      </c>
      <c r="E40" s="28" t="s">
        <v>540</v>
      </c>
      <c r="F40" s="85">
        <v>27240</v>
      </c>
      <c r="G40" s="29">
        <v>66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44825</v>
      </c>
      <c r="B41" s="29">
        <v>522101</v>
      </c>
      <c r="C41" s="28" t="s">
        <v>1178</v>
      </c>
      <c r="D41" s="28" t="s">
        <v>1180</v>
      </c>
      <c r="E41" s="28" t="s">
        <v>541</v>
      </c>
      <c r="F41" s="85">
        <v>190759</v>
      </c>
      <c r="G41" s="29">
        <v>66.78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44825</v>
      </c>
      <c r="B42" s="29">
        <v>533602</v>
      </c>
      <c r="C42" s="28" t="s">
        <v>1087</v>
      </c>
      <c r="D42" s="28" t="s">
        <v>866</v>
      </c>
      <c r="E42" s="28" t="s">
        <v>540</v>
      </c>
      <c r="F42" s="85">
        <v>157495</v>
      </c>
      <c r="G42" s="29">
        <v>10.67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44825</v>
      </c>
      <c r="B43" s="29">
        <v>533602</v>
      </c>
      <c r="C43" s="28" t="s">
        <v>1087</v>
      </c>
      <c r="D43" s="28" t="s">
        <v>866</v>
      </c>
      <c r="E43" s="28" t="s">
        <v>541</v>
      </c>
      <c r="F43" s="85">
        <v>644608</v>
      </c>
      <c r="G43" s="29">
        <v>10.67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44825</v>
      </c>
      <c r="B44" s="29">
        <v>511000</v>
      </c>
      <c r="C44" s="28" t="s">
        <v>1181</v>
      </c>
      <c r="D44" s="28" t="s">
        <v>866</v>
      </c>
      <c r="E44" s="28" t="s">
        <v>540</v>
      </c>
      <c r="F44" s="85">
        <v>56746</v>
      </c>
      <c r="G44" s="29">
        <v>7.66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44825</v>
      </c>
      <c r="B45" s="29">
        <v>511000</v>
      </c>
      <c r="C45" s="28" t="s">
        <v>1181</v>
      </c>
      <c r="D45" s="28" t="s">
        <v>866</v>
      </c>
      <c r="E45" s="28" t="s">
        <v>541</v>
      </c>
      <c r="F45" s="85">
        <v>354</v>
      </c>
      <c r="G45" s="29">
        <v>7.66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44825</v>
      </c>
      <c r="B46" s="29">
        <v>539126</v>
      </c>
      <c r="C46" s="28" t="s">
        <v>1182</v>
      </c>
      <c r="D46" s="28" t="s">
        <v>1183</v>
      </c>
      <c r="E46" s="28" t="s">
        <v>540</v>
      </c>
      <c r="F46" s="85">
        <v>1406210</v>
      </c>
      <c r="G46" s="29">
        <v>13.5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44825</v>
      </c>
      <c r="B47" s="29">
        <v>539938</v>
      </c>
      <c r="C47" s="28" t="s">
        <v>1184</v>
      </c>
      <c r="D47" s="28" t="s">
        <v>1185</v>
      </c>
      <c r="E47" s="28" t="s">
        <v>541</v>
      </c>
      <c r="F47" s="85">
        <v>20000</v>
      </c>
      <c r="G47" s="29">
        <v>62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44825</v>
      </c>
      <c r="B48" s="29">
        <v>541337</v>
      </c>
      <c r="C48" s="28" t="s">
        <v>1186</v>
      </c>
      <c r="D48" s="28" t="s">
        <v>1187</v>
      </c>
      <c r="E48" s="28" t="s">
        <v>540</v>
      </c>
      <c r="F48" s="85">
        <v>51000</v>
      </c>
      <c r="G48" s="29">
        <v>3.37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44825</v>
      </c>
      <c r="B49" s="29">
        <v>543578</v>
      </c>
      <c r="C49" s="28" t="s">
        <v>989</v>
      </c>
      <c r="D49" s="28" t="s">
        <v>1188</v>
      </c>
      <c r="E49" s="28" t="s">
        <v>541</v>
      </c>
      <c r="F49" s="85">
        <v>16000</v>
      </c>
      <c r="G49" s="29">
        <v>80.540000000000006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44825</v>
      </c>
      <c r="B50" s="29">
        <v>543578</v>
      </c>
      <c r="C50" s="28" t="s">
        <v>989</v>
      </c>
      <c r="D50" s="28" t="s">
        <v>1188</v>
      </c>
      <c r="E50" s="28" t="s">
        <v>540</v>
      </c>
      <c r="F50" s="85">
        <v>16000</v>
      </c>
      <c r="G50" s="29">
        <v>78.63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44825</v>
      </c>
      <c r="B51" s="29">
        <v>540198</v>
      </c>
      <c r="C51" s="28" t="s">
        <v>1072</v>
      </c>
      <c r="D51" s="28" t="s">
        <v>1189</v>
      </c>
      <c r="E51" s="28" t="s">
        <v>541</v>
      </c>
      <c r="F51" s="85">
        <v>47267</v>
      </c>
      <c r="G51" s="29">
        <v>62.2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44825</v>
      </c>
      <c r="B52" s="29">
        <v>540198</v>
      </c>
      <c r="C52" s="28" t="s">
        <v>1072</v>
      </c>
      <c r="D52" s="28" t="s">
        <v>1189</v>
      </c>
      <c r="E52" s="28" t="s">
        <v>540</v>
      </c>
      <c r="F52" s="85">
        <v>47260</v>
      </c>
      <c r="G52" s="29">
        <v>62.15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44825</v>
      </c>
      <c r="B53" s="29">
        <v>540198</v>
      </c>
      <c r="C53" s="28" t="s">
        <v>1072</v>
      </c>
      <c r="D53" s="28" t="s">
        <v>1190</v>
      </c>
      <c r="E53" s="28" t="s">
        <v>541</v>
      </c>
      <c r="F53" s="85">
        <v>32725</v>
      </c>
      <c r="G53" s="29">
        <v>62.2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44825</v>
      </c>
      <c r="B54" s="29">
        <v>540198</v>
      </c>
      <c r="C54" s="28" t="s">
        <v>1072</v>
      </c>
      <c r="D54" s="28" t="s">
        <v>1011</v>
      </c>
      <c r="E54" s="28" t="s">
        <v>541</v>
      </c>
      <c r="F54" s="85">
        <v>270758</v>
      </c>
      <c r="G54" s="29">
        <v>62.2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44825</v>
      </c>
      <c r="B55" s="29">
        <v>540198</v>
      </c>
      <c r="C55" s="28" t="s">
        <v>1072</v>
      </c>
      <c r="D55" s="28" t="s">
        <v>1011</v>
      </c>
      <c r="E55" s="28" t="s">
        <v>540</v>
      </c>
      <c r="F55" s="85">
        <v>230570</v>
      </c>
      <c r="G55" s="29">
        <v>62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44825</v>
      </c>
      <c r="B56" s="29">
        <v>540198</v>
      </c>
      <c r="C56" s="28" t="s">
        <v>1072</v>
      </c>
      <c r="D56" s="28" t="s">
        <v>1191</v>
      </c>
      <c r="E56" s="28" t="s">
        <v>540</v>
      </c>
      <c r="F56" s="85">
        <v>50000</v>
      </c>
      <c r="G56" s="29">
        <v>62.2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44825</v>
      </c>
      <c r="B57" s="29">
        <v>540198</v>
      </c>
      <c r="C57" s="28" t="s">
        <v>1072</v>
      </c>
      <c r="D57" s="28" t="s">
        <v>1192</v>
      </c>
      <c r="E57" s="28" t="s">
        <v>540</v>
      </c>
      <c r="F57" s="85">
        <v>50000</v>
      </c>
      <c r="G57" s="29">
        <v>62.2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44825</v>
      </c>
      <c r="B58" s="29">
        <v>540198</v>
      </c>
      <c r="C58" s="28" t="s">
        <v>1072</v>
      </c>
      <c r="D58" s="28" t="s">
        <v>1088</v>
      </c>
      <c r="E58" s="28" t="s">
        <v>540</v>
      </c>
      <c r="F58" s="85">
        <v>99700</v>
      </c>
      <c r="G58" s="29">
        <v>62.16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44825</v>
      </c>
      <c r="B59" s="29">
        <v>540198</v>
      </c>
      <c r="C59" s="28" t="s">
        <v>1072</v>
      </c>
      <c r="D59" s="28" t="s">
        <v>1088</v>
      </c>
      <c r="E59" s="28" t="s">
        <v>541</v>
      </c>
      <c r="F59" s="85">
        <v>152113</v>
      </c>
      <c r="G59" s="29">
        <v>62.2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44825</v>
      </c>
      <c r="B60" s="29">
        <v>540198</v>
      </c>
      <c r="C60" s="28" t="s">
        <v>1072</v>
      </c>
      <c r="D60" s="28" t="s">
        <v>1133</v>
      </c>
      <c r="E60" s="28" t="s">
        <v>540</v>
      </c>
      <c r="F60" s="85">
        <v>129468</v>
      </c>
      <c r="G60" s="29">
        <v>62.2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44825</v>
      </c>
      <c r="B61" s="29">
        <v>540198</v>
      </c>
      <c r="C61" s="28" t="s">
        <v>1072</v>
      </c>
      <c r="D61" s="28" t="s">
        <v>866</v>
      </c>
      <c r="E61" s="28" t="s">
        <v>540</v>
      </c>
      <c r="F61" s="85">
        <v>187309</v>
      </c>
      <c r="G61" s="29">
        <v>62.2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44825</v>
      </c>
      <c r="B62" s="29">
        <v>540198</v>
      </c>
      <c r="C62" s="28" t="s">
        <v>1072</v>
      </c>
      <c r="D62" s="28" t="s">
        <v>1133</v>
      </c>
      <c r="E62" s="28" t="s">
        <v>541</v>
      </c>
      <c r="F62" s="85">
        <v>129468</v>
      </c>
      <c r="G62" s="29">
        <v>62.19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44825</v>
      </c>
      <c r="B63" s="29">
        <v>540198</v>
      </c>
      <c r="C63" s="28" t="s">
        <v>1072</v>
      </c>
      <c r="D63" s="28" t="s">
        <v>866</v>
      </c>
      <c r="E63" s="28" t="s">
        <v>541</v>
      </c>
      <c r="F63" s="85">
        <v>187309</v>
      </c>
      <c r="G63" s="29">
        <v>62.03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44825</v>
      </c>
      <c r="B64" s="29">
        <v>541601</v>
      </c>
      <c r="C64" s="28" t="s">
        <v>1193</v>
      </c>
      <c r="D64" s="28" t="s">
        <v>1128</v>
      </c>
      <c r="E64" s="28" t="s">
        <v>540</v>
      </c>
      <c r="F64" s="85">
        <v>734000</v>
      </c>
      <c r="G64" s="29">
        <v>16.899999999999999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44825</v>
      </c>
      <c r="B65" s="29">
        <v>541601</v>
      </c>
      <c r="C65" s="28" t="s">
        <v>1193</v>
      </c>
      <c r="D65" s="28" t="s">
        <v>1128</v>
      </c>
      <c r="E65" s="28" t="s">
        <v>541</v>
      </c>
      <c r="F65" s="85">
        <v>100000</v>
      </c>
      <c r="G65" s="29">
        <v>16.27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44825</v>
      </c>
      <c r="B66" s="29">
        <v>530815</v>
      </c>
      <c r="C66" s="28" t="s">
        <v>1194</v>
      </c>
      <c r="D66" s="28" t="s">
        <v>1195</v>
      </c>
      <c r="E66" s="28" t="s">
        <v>541</v>
      </c>
      <c r="F66" s="85">
        <v>32588</v>
      </c>
      <c r="G66" s="29">
        <v>73.62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44825</v>
      </c>
      <c r="B67" s="29">
        <v>530815</v>
      </c>
      <c r="C67" s="28" t="s">
        <v>1194</v>
      </c>
      <c r="D67" s="28" t="s">
        <v>1196</v>
      </c>
      <c r="E67" s="28" t="s">
        <v>540</v>
      </c>
      <c r="F67" s="85">
        <v>18384</v>
      </c>
      <c r="G67" s="29">
        <v>72.69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44825</v>
      </c>
      <c r="B68" s="29">
        <v>540821</v>
      </c>
      <c r="C68" s="28" t="s">
        <v>1125</v>
      </c>
      <c r="D68" s="28" t="s">
        <v>1197</v>
      </c>
      <c r="E68" s="28" t="s">
        <v>541</v>
      </c>
      <c r="F68" s="85">
        <v>570977</v>
      </c>
      <c r="G68" s="29">
        <v>20.149999999999999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44825</v>
      </c>
      <c r="B69" s="29">
        <v>540821</v>
      </c>
      <c r="C69" s="28" t="s">
        <v>1125</v>
      </c>
      <c r="D69" s="28" t="s">
        <v>1197</v>
      </c>
      <c r="E69" s="28" t="s">
        <v>540</v>
      </c>
      <c r="F69" s="85">
        <v>700000</v>
      </c>
      <c r="G69" s="29">
        <v>19.989999999999998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44825</v>
      </c>
      <c r="B70" s="29">
        <v>538992</v>
      </c>
      <c r="C70" s="28" t="s">
        <v>1198</v>
      </c>
      <c r="D70" s="28" t="s">
        <v>1199</v>
      </c>
      <c r="E70" s="28" t="s">
        <v>541</v>
      </c>
      <c r="F70" s="85">
        <v>24900</v>
      </c>
      <c r="G70" s="29">
        <v>655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44825</v>
      </c>
      <c r="B71" s="29">
        <v>539584</v>
      </c>
      <c r="C71" s="28" t="s">
        <v>1200</v>
      </c>
      <c r="D71" s="28" t="s">
        <v>1201</v>
      </c>
      <c r="E71" s="28" t="s">
        <v>540</v>
      </c>
      <c r="F71" s="85">
        <v>400000</v>
      </c>
      <c r="G71" s="29">
        <v>1.21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44825</v>
      </c>
      <c r="B72" s="29">
        <v>543598</v>
      </c>
      <c r="C72" s="28" t="s">
        <v>1202</v>
      </c>
      <c r="D72" s="28" t="s">
        <v>1203</v>
      </c>
      <c r="E72" s="28" t="s">
        <v>540</v>
      </c>
      <c r="F72" s="85">
        <v>9600</v>
      </c>
      <c r="G72" s="29">
        <v>121.5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44825</v>
      </c>
      <c r="B73" s="29">
        <v>543598</v>
      </c>
      <c r="C73" s="28" t="s">
        <v>1202</v>
      </c>
      <c r="D73" s="28" t="s">
        <v>1204</v>
      </c>
      <c r="E73" s="28" t="s">
        <v>540</v>
      </c>
      <c r="F73" s="85">
        <v>9600</v>
      </c>
      <c r="G73" s="29">
        <v>121.5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44825</v>
      </c>
      <c r="B74" s="29">
        <v>543598</v>
      </c>
      <c r="C74" s="28" t="s">
        <v>1202</v>
      </c>
      <c r="D74" s="28" t="s">
        <v>1205</v>
      </c>
      <c r="E74" s="28" t="s">
        <v>541</v>
      </c>
      <c r="F74" s="85">
        <v>12800</v>
      </c>
      <c r="G74" s="29">
        <v>121.5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44825</v>
      </c>
      <c r="B75" s="29">
        <v>543598</v>
      </c>
      <c r="C75" s="28" t="s">
        <v>1202</v>
      </c>
      <c r="D75" s="28" t="s">
        <v>1206</v>
      </c>
      <c r="E75" s="28" t="s">
        <v>541</v>
      </c>
      <c r="F75" s="85">
        <v>17600</v>
      </c>
      <c r="G75" s="29">
        <v>119.89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44825</v>
      </c>
      <c r="B76" s="29">
        <v>543598</v>
      </c>
      <c r="C76" s="28" t="s">
        <v>1202</v>
      </c>
      <c r="D76" s="28" t="s">
        <v>1206</v>
      </c>
      <c r="E76" s="28" t="s">
        <v>540</v>
      </c>
      <c r="F76" s="85">
        <v>19200</v>
      </c>
      <c r="G76" s="29">
        <v>119.88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44825</v>
      </c>
      <c r="B77" s="29">
        <v>543598</v>
      </c>
      <c r="C77" s="28" t="s">
        <v>1202</v>
      </c>
      <c r="D77" s="28" t="s">
        <v>866</v>
      </c>
      <c r="E77" s="28" t="s">
        <v>540</v>
      </c>
      <c r="F77" s="85">
        <v>11200</v>
      </c>
      <c r="G77" s="29">
        <v>121.5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44825</v>
      </c>
      <c r="B78" s="29">
        <v>542034</v>
      </c>
      <c r="C78" s="28" t="s">
        <v>1207</v>
      </c>
      <c r="D78" s="28" t="s">
        <v>1208</v>
      </c>
      <c r="E78" s="28" t="s">
        <v>541</v>
      </c>
      <c r="F78" s="85">
        <v>684948</v>
      </c>
      <c r="G78" s="29">
        <v>36.450000000000003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44825</v>
      </c>
      <c r="B79" s="29">
        <v>542034</v>
      </c>
      <c r="C79" s="28" t="s">
        <v>1207</v>
      </c>
      <c r="D79" s="28" t="s">
        <v>1209</v>
      </c>
      <c r="E79" s="28" t="s">
        <v>540</v>
      </c>
      <c r="F79" s="85">
        <v>87705</v>
      </c>
      <c r="G79" s="29">
        <v>36.26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44825</v>
      </c>
      <c r="B80" s="29">
        <v>542034</v>
      </c>
      <c r="C80" s="28" t="s">
        <v>1207</v>
      </c>
      <c r="D80" s="28" t="s">
        <v>1209</v>
      </c>
      <c r="E80" s="28" t="s">
        <v>541</v>
      </c>
      <c r="F80" s="85">
        <v>90250</v>
      </c>
      <c r="G80" s="29">
        <v>36.450000000000003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44825</v>
      </c>
      <c r="B81" s="29">
        <v>538923</v>
      </c>
      <c r="C81" s="28" t="s">
        <v>1012</v>
      </c>
      <c r="D81" s="28" t="s">
        <v>1013</v>
      </c>
      <c r="E81" s="28" t="s">
        <v>541</v>
      </c>
      <c r="F81" s="85">
        <v>25000</v>
      </c>
      <c r="G81" s="29">
        <v>34.35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44825</v>
      </c>
      <c r="B82" s="29">
        <v>521113</v>
      </c>
      <c r="C82" s="28" t="s">
        <v>1126</v>
      </c>
      <c r="D82" s="28" t="s">
        <v>1093</v>
      </c>
      <c r="E82" s="28" t="s">
        <v>540</v>
      </c>
      <c r="F82" s="85">
        <v>106533</v>
      </c>
      <c r="G82" s="29">
        <v>31.66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44825</v>
      </c>
      <c r="B83" s="29">
        <v>521113</v>
      </c>
      <c r="C83" s="28" t="s">
        <v>1126</v>
      </c>
      <c r="D83" s="28" t="s">
        <v>1093</v>
      </c>
      <c r="E83" s="28" t="s">
        <v>541</v>
      </c>
      <c r="F83" s="85">
        <v>37492</v>
      </c>
      <c r="G83" s="29">
        <v>32.85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44825</v>
      </c>
      <c r="B84" s="29">
        <v>539278</v>
      </c>
      <c r="C84" s="28" t="s">
        <v>1210</v>
      </c>
      <c r="D84" s="28" t="s">
        <v>1211</v>
      </c>
      <c r="E84" s="28" t="s">
        <v>540</v>
      </c>
      <c r="F84" s="85">
        <v>200000</v>
      </c>
      <c r="G84" s="29">
        <v>6.01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44825</v>
      </c>
      <c r="B85" s="29">
        <v>539278</v>
      </c>
      <c r="C85" s="28" t="s">
        <v>1210</v>
      </c>
      <c r="D85" s="28" t="s">
        <v>1212</v>
      </c>
      <c r="E85" s="28" t="s">
        <v>540</v>
      </c>
      <c r="F85" s="85">
        <v>400000</v>
      </c>
      <c r="G85" s="29">
        <v>6.01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44825</v>
      </c>
      <c r="B86" s="29">
        <v>539278</v>
      </c>
      <c r="C86" s="28" t="s">
        <v>1210</v>
      </c>
      <c r="D86" s="28" t="s">
        <v>1213</v>
      </c>
      <c r="E86" s="28" t="s">
        <v>540</v>
      </c>
      <c r="F86" s="85">
        <v>500000</v>
      </c>
      <c r="G86" s="29">
        <v>6.01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44825</v>
      </c>
      <c r="B87" s="29">
        <v>539278</v>
      </c>
      <c r="C87" s="28" t="s">
        <v>1210</v>
      </c>
      <c r="D87" s="28" t="s">
        <v>1214</v>
      </c>
      <c r="E87" s="28" t="s">
        <v>540</v>
      </c>
      <c r="F87" s="85">
        <v>700000</v>
      </c>
      <c r="G87" s="29">
        <v>6.01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44825</v>
      </c>
      <c r="B88" s="29">
        <v>539278</v>
      </c>
      <c r="C88" s="28" t="s">
        <v>1210</v>
      </c>
      <c r="D88" s="28" t="s">
        <v>1215</v>
      </c>
      <c r="E88" s="28" t="s">
        <v>540</v>
      </c>
      <c r="F88" s="85">
        <v>450000</v>
      </c>
      <c r="G88" s="29">
        <v>6.01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44825</v>
      </c>
      <c r="B89" s="29">
        <v>539278</v>
      </c>
      <c r="C89" s="28" t="s">
        <v>1210</v>
      </c>
      <c r="D89" s="28" t="s">
        <v>1216</v>
      </c>
      <c r="E89" s="28" t="s">
        <v>541</v>
      </c>
      <c r="F89" s="85">
        <v>220500</v>
      </c>
      <c r="G89" s="29">
        <v>6.01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44825</v>
      </c>
      <c r="B90" s="29">
        <v>539278</v>
      </c>
      <c r="C90" s="28" t="s">
        <v>1210</v>
      </c>
      <c r="D90" s="28" t="s">
        <v>1217</v>
      </c>
      <c r="E90" s="28" t="s">
        <v>541</v>
      </c>
      <c r="F90" s="85">
        <v>400000</v>
      </c>
      <c r="G90" s="29">
        <v>6.01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44825</v>
      </c>
      <c r="B91" s="29">
        <v>539278</v>
      </c>
      <c r="C91" s="28" t="s">
        <v>1210</v>
      </c>
      <c r="D91" s="28" t="s">
        <v>1218</v>
      </c>
      <c r="E91" s="28" t="s">
        <v>541</v>
      </c>
      <c r="F91" s="85">
        <v>400000</v>
      </c>
      <c r="G91" s="29">
        <v>6.01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44825</v>
      </c>
      <c r="B92" s="29">
        <v>539278</v>
      </c>
      <c r="C92" s="28" t="s">
        <v>1210</v>
      </c>
      <c r="D92" s="28" t="s">
        <v>1219</v>
      </c>
      <c r="E92" s="28" t="s">
        <v>541</v>
      </c>
      <c r="F92" s="85">
        <v>450000</v>
      </c>
      <c r="G92" s="29">
        <v>6.01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44825</v>
      </c>
      <c r="B93" s="29">
        <v>539278</v>
      </c>
      <c r="C93" s="28" t="s">
        <v>1210</v>
      </c>
      <c r="D93" s="28" t="s">
        <v>1220</v>
      </c>
      <c r="E93" s="28" t="s">
        <v>540</v>
      </c>
      <c r="F93" s="85">
        <v>200000</v>
      </c>
      <c r="G93" s="29">
        <v>6.01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44825</v>
      </c>
      <c r="B94" s="29">
        <v>539278</v>
      </c>
      <c r="C94" s="28" t="s">
        <v>1210</v>
      </c>
      <c r="D94" s="28" t="s">
        <v>1221</v>
      </c>
      <c r="E94" s="28" t="s">
        <v>540</v>
      </c>
      <c r="F94" s="85">
        <v>200000</v>
      </c>
      <c r="G94" s="29">
        <v>6.01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44825</v>
      </c>
      <c r="B95" s="29">
        <v>539278</v>
      </c>
      <c r="C95" s="28" t="s">
        <v>1210</v>
      </c>
      <c r="D95" s="28" t="s">
        <v>1222</v>
      </c>
      <c r="E95" s="28" t="s">
        <v>541</v>
      </c>
      <c r="F95" s="85">
        <v>285000</v>
      </c>
      <c r="G95" s="29">
        <v>6.01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44825</v>
      </c>
      <c r="B96" s="29">
        <v>539278</v>
      </c>
      <c r="C96" s="28" t="s">
        <v>1210</v>
      </c>
      <c r="D96" s="28" t="s">
        <v>1223</v>
      </c>
      <c r="E96" s="28" t="s">
        <v>541</v>
      </c>
      <c r="F96" s="85">
        <v>375000</v>
      </c>
      <c r="G96" s="29">
        <v>6.01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44825</v>
      </c>
      <c r="B97" s="29">
        <v>539278</v>
      </c>
      <c r="C97" s="28" t="s">
        <v>1210</v>
      </c>
      <c r="D97" s="28" t="s">
        <v>1224</v>
      </c>
      <c r="E97" s="28" t="s">
        <v>541</v>
      </c>
      <c r="F97" s="85">
        <v>500000</v>
      </c>
      <c r="G97" s="29">
        <v>6.01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44825</v>
      </c>
      <c r="B98" s="29">
        <v>539278</v>
      </c>
      <c r="C98" s="28" t="s">
        <v>1210</v>
      </c>
      <c r="D98" s="28" t="s">
        <v>1225</v>
      </c>
      <c r="E98" s="28" t="s">
        <v>541</v>
      </c>
      <c r="F98" s="85">
        <v>1250000</v>
      </c>
      <c r="G98" s="29">
        <v>6.01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44825</v>
      </c>
      <c r="B99" s="29">
        <v>539278</v>
      </c>
      <c r="C99" s="28" t="s">
        <v>1210</v>
      </c>
      <c r="D99" s="28" t="s">
        <v>1172</v>
      </c>
      <c r="E99" s="28" t="s">
        <v>540</v>
      </c>
      <c r="F99" s="85">
        <v>400000</v>
      </c>
      <c r="G99" s="29">
        <v>6.01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44825</v>
      </c>
      <c r="B100" s="29">
        <v>539278</v>
      </c>
      <c r="C100" s="28" t="s">
        <v>1210</v>
      </c>
      <c r="D100" s="28" t="s">
        <v>1124</v>
      </c>
      <c r="E100" s="28" t="s">
        <v>540</v>
      </c>
      <c r="F100" s="85">
        <v>1775719</v>
      </c>
      <c r="G100" s="29">
        <v>6.01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44825</v>
      </c>
      <c r="B101" s="29">
        <v>539278</v>
      </c>
      <c r="C101" s="28" t="s">
        <v>1210</v>
      </c>
      <c r="D101" s="28" t="s">
        <v>1226</v>
      </c>
      <c r="E101" s="28" t="s">
        <v>541</v>
      </c>
      <c r="F101" s="85">
        <v>414500</v>
      </c>
      <c r="G101" s="29">
        <v>6.01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44825</v>
      </c>
      <c r="B102" s="29">
        <v>539278</v>
      </c>
      <c r="C102" s="28" t="s">
        <v>1210</v>
      </c>
      <c r="D102" s="28" t="s">
        <v>1227</v>
      </c>
      <c r="E102" s="28" t="s">
        <v>541</v>
      </c>
      <c r="F102" s="85">
        <v>455000</v>
      </c>
      <c r="G102" s="29">
        <v>6.01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44825</v>
      </c>
      <c r="B103" s="29">
        <v>539278</v>
      </c>
      <c r="C103" s="28" t="s">
        <v>1210</v>
      </c>
      <c r="D103" s="28" t="s">
        <v>1228</v>
      </c>
      <c r="E103" s="28" t="s">
        <v>541</v>
      </c>
      <c r="F103" s="85">
        <v>1250000</v>
      </c>
      <c r="G103" s="29">
        <v>6.01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44825</v>
      </c>
      <c r="B104" s="29">
        <v>539278</v>
      </c>
      <c r="C104" s="28" t="s">
        <v>1210</v>
      </c>
      <c r="D104" s="28" t="s">
        <v>1229</v>
      </c>
      <c r="E104" s="28" t="s">
        <v>540</v>
      </c>
      <c r="F104" s="85">
        <v>236670</v>
      </c>
      <c r="G104" s="29">
        <v>6.01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44825</v>
      </c>
      <c r="B105" s="29">
        <v>521005</v>
      </c>
      <c r="C105" s="28" t="s">
        <v>1230</v>
      </c>
      <c r="D105" s="28" t="s">
        <v>1231</v>
      </c>
      <c r="E105" s="28" t="s">
        <v>540</v>
      </c>
      <c r="F105" s="85">
        <v>31260</v>
      </c>
      <c r="G105" s="29">
        <v>31.47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44825</v>
      </c>
      <c r="B106" s="29">
        <v>521005</v>
      </c>
      <c r="C106" s="28" t="s">
        <v>1230</v>
      </c>
      <c r="D106" s="28" t="s">
        <v>866</v>
      </c>
      <c r="E106" s="28" t="s">
        <v>540</v>
      </c>
      <c r="F106" s="85">
        <v>30000</v>
      </c>
      <c r="G106" s="29">
        <v>31.45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44825</v>
      </c>
      <c r="B107" s="29">
        <v>539402</v>
      </c>
      <c r="C107" s="28" t="s">
        <v>1073</v>
      </c>
      <c r="D107" s="28" t="s">
        <v>1232</v>
      </c>
      <c r="E107" s="28" t="s">
        <v>540</v>
      </c>
      <c r="F107" s="85">
        <v>80000</v>
      </c>
      <c r="G107" s="29">
        <v>18.46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44825</v>
      </c>
      <c r="B108" s="29">
        <v>511523</v>
      </c>
      <c r="C108" s="28" t="s">
        <v>1014</v>
      </c>
      <c r="D108" s="28" t="s">
        <v>1233</v>
      </c>
      <c r="E108" s="28" t="s">
        <v>540</v>
      </c>
      <c r="F108" s="85">
        <v>120000</v>
      </c>
      <c r="G108" s="29">
        <v>13.12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44825</v>
      </c>
      <c r="B109" s="29">
        <v>511523</v>
      </c>
      <c r="C109" s="28" t="s">
        <v>1014</v>
      </c>
      <c r="D109" s="28" t="s">
        <v>1134</v>
      </c>
      <c r="E109" s="28" t="s">
        <v>541</v>
      </c>
      <c r="F109" s="85">
        <v>110794</v>
      </c>
      <c r="G109" s="29">
        <v>13.12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44825</v>
      </c>
      <c r="B110" s="29" t="s">
        <v>1089</v>
      </c>
      <c r="C110" s="28" t="s">
        <v>1090</v>
      </c>
      <c r="D110" s="28" t="s">
        <v>1135</v>
      </c>
      <c r="E110" s="28" t="s">
        <v>540</v>
      </c>
      <c r="F110" s="85">
        <v>170485</v>
      </c>
      <c r="G110" s="29">
        <v>36.9</v>
      </c>
      <c r="H110" s="29" t="s">
        <v>816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44825</v>
      </c>
      <c r="B111" s="29" t="s">
        <v>1089</v>
      </c>
      <c r="C111" s="28" t="s">
        <v>1090</v>
      </c>
      <c r="D111" s="28" t="s">
        <v>1234</v>
      </c>
      <c r="E111" s="28" t="s">
        <v>540</v>
      </c>
      <c r="F111" s="85">
        <v>33625</v>
      </c>
      <c r="G111" s="29">
        <v>38.89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44825</v>
      </c>
      <c r="B112" s="29" t="s">
        <v>1089</v>
      </c>
      <c r="C112" s="28" t="s">
        <v>1090</v>
      </c>
      <c r="D112" s="28" t="s">
        <v>1091</v>
      </c>
      <c r="E112" s="28" t="s">
        <v>540</v>
      </c>
      <c r="F112" s="85">
        <v>59252</v>
      </c>
      <c r="G112" s="29">
        <v>37.33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44825</v>
      </c>
      <c r="B113" s="29" t="s">
        <v>1089</v>
      </c>
      <c r="C113" s="28" t="s">
        <v>1090</v>
      </c>
      <c r="D113" s="28" t="s">
        <v>868</v>
      </c>
      <c r="E113" s="28" t="s">
        <v>540</v>
      </c>
      <c r="F113" s="85">
        <v>55578</v>
      </c>
      <c r="G113" s="29">
        <v>35.15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44825</v>
      </c>
      <c r="B114" s="29" t="s">
        <v>1089</v>
      </c>
      <c r="C114" s="28" t="s">
        <v>1090</v>
      </c>
      <c r="D114" s="28" t="s">
        <v>1235</v>
      </c>
      <c r="E114" s="28" t="s">
        <v>540</v>
      </c>
      <c r="F114" s="85">
        <v>2211</v>
      </c>
      <c r="G114" s="29">
        <v>39.049999999999997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44825</v>
      </c>
      <c r="B115" s="29" t="s">
        <v>1089</v>
      </c>
      <c r="C115" s="28" t="s">
        <v>1090</v>
      </c>
      <c r="D115" s="28" t="s">
        <v>1136</v>
      </c>
      <c r="E115" s="28" t="s">
        <v>540</v>
      </c>
      <c r="F115" s="85">
        <v>279488</v>
      </c>
      <c r="G115" s="29">
        <v>34.97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44825</v>
      </c>
      <c r="B116" s="29" t="s">
        <v>1089</v>
      </c>
      <c r="C116" s="28" t="s">
        <v>1090</v>
      </c>
      <c r="D116" s="28" t="s">
        <v>1236</v>
      </c>
      <c r="E116" s="28" t="s">
        <v>540</v>
      </c>
      <c r="F116" s="85">
        <v>55000</v>
      </c>
      <c r="G116" s="29">
        <v>33.229999999999997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44825</v>
      </c>
      <c r="B117" s="29" t="s">
        <v>1089</v>
      </c>
      <c r="C117" s="28" t="s">
        <v>1090</v>
      </c>
      <c r="D117" s="28" t="s">
        <v>1237</v>
      </c>
      <c r="E117" s="28" t="s">
        <v>540</v>
      </c>
      <c r="F117" s="85">
        <v>77843</v>
      </c>
      <c r="G117" s="29">
        <v>39.26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44825</v>
      </c>
      <c r="B118" s="29" t="s">
        <v>1089</v>
      </c>
      <c r="C118" s="28" t="s">
        <v>1090</v>
      </c>
      <c r="D118" s="28" t="s">
        <v>1137</v>
      </c>
      <c r="E118" s="28" t="s">
        <v>540</v>
      </c>
      <c r="F118" s="85">
        <v>88111</v>
      </c>
      <c r="G118" s="29">
        <v>35.659999999999997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44825</v>
      </c>
      <c r="B119" s="29" t="s">
        <v>1238</v>
      </c>
      <c r="C119" s="28" t="s">
        <v>1239</v>
      </c>
      <c r="D119" s="28" t="s">
        <v>1240</v>
      </c>
      <c r="E119" s="28" t="s">
        <v>540</v>
      </c>
      <c r="F119" s="85">
        <v>4800</v>
      </c>
      <c r="G119" s="29">
        <v>302.13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44825</v>
      </c>
      <c r="B120" s="29" t="s">
        <v>1238</v>
      </c>
      <c r="C120" s="28" t="s">
        <v>1239</v>
      </c>
      <c r="D120" s="28" t="s">
        <v>1241</v>
      </c>
      <c r="E120" s="28" t="s">
        <v>540</v>
      </c>
      <c r="F120" s="85">
        <v>15600</v>
      </c>
      <c r="G120" s="29">
        <v>308.64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44825</v>
      </c>
      <c r="B121" s="29" t="s">
        <v>1242</v>
      </c>
      <c r="C121" s="28" t="s">
        <v>1243</v>
      </c>
      <c r="D121" s="28" t="s">
        <v>1244</v>
      </c>
      <c r="E121" s="28" t="s">
        <v>540</v>
      </c>
      <c r="F121" s="85">
        <v>2026434</v>
      </c>
      <c r="G121" s="29">
        <v>525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44825</v>
      </c>
      <c r="B122" s="29" t="s">
        <v>1094</v>
      </c>
      <c r="C122" s="28" t="s">
        <v>1095</v>
      </c>
      <c r="D122" s="28" t="s">
        <v>1136</v>
      </c>
      <c r="E122" s="28" t="s">
        <v>540</v>
      </c>
      <c r="F122" s="85">
        <v>292071</v>
      </c>
      <c r="G122" s="29">
        <v>78.83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44825</v>
      </c>
      <c r="B123" s="29" t="s">
        <v>1245</v>
      </c>
      <c r="C123" s="28" t="s">
        <v>1246</v>
      </c>
      <c r="D123" s="28" t="s">
        <v>1247</v>
      </c>
      <c r="E123" s="28" t="s">
        <v>540</v>
      </c>
      <c r="F123" s="85">
        <v>103269</v>
      </c>
      <c r="G123" s="29">
        <v>226.89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44825</v>
      </c>
      <c r="B124" s="29" t="s">
        <v>1248</v>
      </c>
      <c r="C124" s="28" t="s">
        <v>1249</v>
      </c>
      <c r="D124" s="28" t="s">
        <v>1250</v>
      </c>
      <c r="E124" s="28" t="s">
        <v>540</v>
      </c>
      <c r="F124" s="85">
        <v>22307</v>
      </c>
      <c r="G124" s="29">
        <v>202.61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44825</v>
      </c>
      <c r="B125" s="29" t="s">
        <v>1248</v>
      </c>
      <c r="C125" s="28" t="s">
        <v>1249</v>
      </c>
      <c r="D125" s="28" t="s">
        <v>1251</v>
      </c>
      <c r="E125" s="28" t="s">
        <v>540</v>
      </c>
      <c r="F125" s="85">
        <v>100135</v>
      </c>
      <c r="G125" s="29">
        <v>212.83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44825</v>
      </c>
      <c r="B126" s="29" t="s">
        <v>1096</v>
      </c>
      <c r="C126" s="28" t="s">
        <v>1097</v>
      </c>
      <c r="D126" s="28" t="s">
        <v>1088</v>
      </c>
      <c r="E126" s="28" t="s">
        <v>540</v>
      </c>
      <c r="F126" s="85">
        <v>58750</v>
      </c>
      <c r="G126" s="29">
        <v>117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44825</v>
      </c>
      <c r="B127" s="29" t="s">
        <v>1252</v>
      </c>
      <c r="C127" s="28" t="s">
        <v>1253</v>
      </c>
      <c r="D127" s="28" t="s">
        <v>1136</v>
      </c>
      <c r="E127" s="28" t="s">
        <v>540</v>
      </c>
      <c r="F127" s="85">
        <v>327891</v>
      </c>
      <c r="G127" s="29">
        <v>41.39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44825</v>
      </c>
      <c r="B128" s="29" t="s">
        <v>1254</v>
      </c>
      <c r="C128" s="28" t="s">
        <v>1255</v>
      </c>
      <c r="D128" s="28" t="s">
        <v>1139</v>
      </c>
      <c r="E128" s="28" t="s">
        <v>540</v>
      </c>
      <c r="F128" s="85">
        <v>87948</v>
      </c>
      <c r="G128" s="29">
        <v>218.71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44825</v>
      </c>
      <c r="B129" s="29" t="s">
        <v>1254</v>
      </c>
      <c r="C129" s="28" t="s">
        <v>1255</v>
      </c>
      <c r="D129" s="28" t="s">
        <v>1042</v>
      </c>
      <c r="E129" s="28" t="s">
        <v>540</v>
      </c>
      <c r="F129" s="85">
        <v>115113</v>
      </c>
      <c r="G129" s="29">
        <v>217.34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44825</v>
      </c>
      <c r="B130" s="29" t="s">
        <v>1254</v>
      </c>
      <c r="C130" s="28" t="s">
        <v>1255</v>
      </c>
      <c r="D130" s="28" t="s">
        <v>1135</v>
      </c>
      <c r="E130" s="28" t="s">
        <v>540</v>
      </c>
      <c r="F130" s="85">
        <v>152968</v>
      </c>
      <c r="G130" s="29">
        <v>218.04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44825</v>
      </c>
      <c r="B131" s="29" t="s">
        <v>1254</v>
      </c>
      <c r="C131" s="28" t="s">
        <v>1255</v>
      </c>
      <c r="D131" s="28" t="s">
        <v>868</v>
      </c>
      <c r="E131" s="28" t="s">
        <v>540</v>
      </c>
      <c r="F131" s="85">
        <v>255655</v>
      </c>
      <c r="G131" s="29">
        <v>217.35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44825</v>
      </c>
      <c r="B132" s="29" t="s">
        <v>1256</v>
      </c>
      <c r="C132" s="28" t="s">
        <v>1257</v>
      </c>
      <c r="D132" s="28" t="s">
        <v>868</v>
      </c>
      <c r="E132" s="28" t="s">
        <v>540</v>
      </c>
      <c r="F132" s="85">
        <v>55804</v>
      </c>
      <c r="G132" s="29">
        <v>370.64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44825</v>
      </c>
      <c r="B133" s="29" t="s">
        <v>1258</v>
      </c>
      <c r="C133" s="28" t="s">
        <v>1259</v>
      </c>
      <c r="D133" s="28" t="s">
        <v>1130</v>
      </c>
      <c r="E133" s="28" t="s">
        <v>540</v>
      </c>
      <c r="F133" s="85">
        <v>700000</v>
      </c>
      <c r="G133" s="29">
        <v>35.950000000000003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44825</v>
      </c>
      <c r="B134" s="29" t="s">
        <v>1258</v>
      </c>
      <c r="C134" s="28" t="s">
        <v>1259</v>
      </c>
      <c r="D134" s="28" t="s">
        <v>1260</v>
      </c>
      <c r="E134" s="28" t="s">
        <v>540</v>
      </c>
      <c r="F134" s="85">
        <v>1250000</v>
      </c>
      <c r="G134" s="29">
        <v>41.4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44825</v>
      </c>
      <c r="B135" s="29" t="s">
        <v>1258</v>
      </c>
      <c r="C135" s="28" t="s">
        <v>1259</v>
      </c>
      <c r="D135" s="28" t="s">
        <v>1261</v>
      </c>
      <c r="E135" s="28" t="s">
        <v>540</v>
      </c>
      <c r="F135" s="85">
        <v>712015</v>
      </c>
      <c r="G135" s="29">
        <v>41.12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44825</v>
      </c>
      <c r="B136" s="29" t="s">
        <v>1258</v>
      </c>
      <c r="C136" s="28" t="s">
        <v>1259</v>
      </c>
      <c r="D136" s="28" t="s">
        <v>866</v>
      </c>
      <c r="E136" s="28" t="s">
        <v>540</v>
      </c>
      <c r="F136" s="85">
        <v>1108604</v>
      </c>
      <c r="G136" s="29">
        <v>41.35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44825</v>
      </c>
      <c r="B137" s="29" t="s">
        <v>1258</v>
      </c>
      <c r="C137" s="28" t="s">
        <v>1259</v>
      </c>
      <c r="D137" s="28" t="s">
        <v>1092</v>
      </c>
      <c r="E137" s="28" t="s">
        <v>540</v>
      </c>
      <c r="F137" s="85">
        <v>640686</v>
      </c>
      <c r="G137" s="29">
        <v>38.72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44825</v>
      </c>
      <c r="B138" s="29" t="s">
        <v>1258</v>
      </c>
      <c r="C138" s="28" t="s">
        <v>1259</v>
      </c>
      <c r="D138" s="28" t="s">
        <v>1262</v>
      </c>
      <c r="E138" s="28" t="s">
        <v>540</v>
      </c>
      <c r="F138" s="85">
        <v>1129129</v>
      </c>
      <c r="G138" s="29">
        <v>37.68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44825</v>
      </c>
      <c r="B139" s="29" t="s">
        <v>1258</v>
      </c>
      <c r="C139" s="28" t="s">
        <v>1259</v>
      </c>
      <c r="D139" s="28" t="s">
        <v>1263</v>
      </c>
      <c r="E139" s="28" t="s">
        <v>540</v>
      </c>
      <c r="F139" s="85">
        <v>370000</v>
      </c>
      <c r="G139" s="29">
        <v>37.369999999999997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44825</v>
      </c>
      <c r="B140" s="29" t="s">
        <v>1258</v>
      </c>
      <c r="C140" s="28" t="s">
        <v>1259</v>
      </c>
      <c r="D140" s="28" t="s">
        <v>1264</v>
      </c>
      <c r="E140" s="28" t="s">
        <v>540</v>
      </c>
      <c r="F140" s="85">
        <v>600000</v>
      </c>
      <c r="G140" s="29">
        <v>41.4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44825</v>
      </c>
      <c r="B141" s="29" t="s">
        <v>1258</v>
      </c>
      <c r="C141" s="28" t="s">
        <v>1259</v>
      </c>
      <c r="D141" s="28" t="s">
        <v>1138</v>
      </c>
      <c r="E141" s="28" t="s">
        <v>540</v>
      </c>
      <c r="F141" s="85">
        <v>525891</v>
      </c>
      <c r="G141" s="29">
        <v>37.11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44825</v>
      </c>
      <c r="B142" s="29" t="s">
        <v>1265</v>
      </c>
      <c r="C142" s="28" t="s">
        <v>1266</v>
      </c>
      <c r="D142" s="28" t="s">
        <v>1267</v>
      </c>
      <c r="E142" s="28" t="s">
        <v>540</v>
      </c>
      <c r="F142" s="85">
        <v>99000</v>
      </c>
      <c r="G142" s="29">
        <v>62.45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44825</v>
      </c>
      <c r="B143" s="29" t="s">
        <v>1265</v>
      </c>
      <c r="C143" s="28" t="s">
        <v>1266</v>
      </c>
      <c r="D143" s="28" t="s">
        <v>1262</v>
      </c>
      <c r="E143" s="28" t="s">
        <v>540</v>
      </c>
      <c r="F143" s="85">
        <v>18000</v>
      </c>
      <c r="G143" s="29">
        <v>60.82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44825</v>
      </c>
      <c r="B144" s="29" t="s">
        <v>1268</v>
      </c>
      <c r="C144" s="28" t="s">
        <v>1269</v>
      </c>
      <c r="D144" s="28" t="s">
        <v>1270</v>
      </c>
      <c r="E144" s="28" t="s">
        <v>540</v>
      </c>
      <c r="F144" s="85">
        <v>32000</v>
      </c>
      <c r="G144" s="29">
        <v>325.60000000000002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44825</v>
      </c>
      <c r="B145" s="29" t="s">
        <v>1268</v>
      </c>
      <c r="C145" s="28" t="s">
        <v>1269</v>
      </c>
      <c r="D145" s="28" t="s">
        <v>1271</v>
      </c>
      <c r="E145" s="28" t="s">
        <v>540</v>
      </c>
      <c r="F145" s="85">
        <v>22000</v>
      </c>
      <c r="G145" s="29">
        <v>325.60000000000002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44825</v>
      </c>
      <c r="B146" s="29" t="s">
        <v>902</v>
      </c>
      <c r="C146" s="28" t="s">
        <v>903</v>
      </c>
      <c r="D146" s="28" t="s">
        <v>868</v>
      </c>
      <c r="E146" s="28" t="s">
        <v>540</v>
      </c>
      <c r="F146" s="85">
        <v>136530</v>
      </c>
      <c r="G146" s="29">
        <v>1192.98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44825</v>
      </c>
      <c r="B147" s="29" t="s">
        <v>1272</v>
      </c>
      <c r="C147" s="28" t="s">
        <v>1273</v>
      </c>
      <c r="D147" s="28" t="s">
        <v>1274</v>
      </c>
      <c r="E147" s="28" t="s">
        <v>540</v>
      </c>
      <c r="F147" s="85">
        <v>300000</v>
      </c>
      <c r="G147" s="29">
        <v>21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44825</v>
      </c>
      <c r="B148" s="29" t="s">
        <v>1272</v>
      </c>
      <c r="C148" s="28" t="s">
        <v>1273</v>
      </c>
      <c r="D148" s="28" t="s">
        <v>1275</v>
      </c>
      <c r="E148" s="28" t="s">
        <v>540</v>
      </c>
      <c r="F148" s="85">
        <v>110000</v>
      </c>
      <c r="G148" s="29">
        <v>21.78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44825</v>
      </c>
      <c r="B149" s="29" t="s">
        <v>1272</v>
      </c>
      <c r="C149" s="28" t="s">
        <v>1273</v>
      </c>
      <c r="D149" s="28" t="s">
        <v>1276</v>
      </c>
      <c r="E149" s="28" t="s">
        <v>540</v>
      </c>
      <c r="F149" s="85">
        <v>100000</v>
      </c>
      <c r="G149" s="29">
        <v>22.05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44825</v>
      </c>
      <c r="B150" s="29" t="s">
        <v>1272</v>
      </c>
      <c r="C150" s="28" t="s">
        <v>1273</v>
      </c>
      <c r="D150" s="28" t="s">
        <v>1277</v>
      </c>
      <c r="E150" s="28" t="s">
        <v>540</v>
      </c>
      <c r="F150" s="85">
        <v>100000</v>
      </c>
      <c r="G150" s="29">
        <v>21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44825</v>
      </c>
      <c r="B151" s="29" t="s">
        <v>1272</v>
      </c>
      <c r="C151" s="28" t="s">
        <v>1273</v>
      </c>
      <c r="D151" s="28" t="s">
        <v>1133</v>
      </c>
      <c r="E151" s="28" t="s">
        <v>540</v>
      </c>
      <c r="F151" s="85">
        <v>160000</v>
      </c>
      <c r="G151" s="29">
        <v>21.74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44825</v>
      </c>
      <c r="B152" s="29" t="s">
        <v>1272</v>
      </c>
      <c r="C152" s="28" t="s">
        <v>1273</v>
      </c>
      <c r="D152" s="28" t="s">
        <v>1278</v>
      </c>
      <c r="E152" s="28" t="s">
        <v>540</v>
      </c>
      <c r="F152" s="85">
        <v>100000</v>
      </c>
      <c r="G152" s="29">
        <v>22.05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44825</v>
      </c>
      <c r="B153" s="29" t="s">
        <v>1272</v>
      </c>
      <c r="C153" s="28" t="s">
        <v>1273</v>
      </c>
      <c r="D153" s="28" t="s">
        <v>1279</v>
      </c>
      <c r="E153" s="28" t="s">
        <v>540</v>
      </c>
      <c r="F153" s="85">
        <v>360000</v>
      </c>
      <c r="G153" s="29">
        <v>20.91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44825</v>
      </c>
      <c r="B154" s="29" t="s">
        <v>1280</v>
      </c>
      <c r="C154" s="28" t="s">
        <v>1281</v>
      </c>
      <c r="D154" s="28" t="s">
        <v>866</v>
      </c>
      <c r="E154" s="28" t="s">
        <v>540</v>
      </c>
      <c r="F154" s="85">
        <v>56442</v>
      </c>
      <c r="G154" s="29">
        <v>158.77000000000001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44825</v>
      </c>
      <c r="B155" s="29" t="s">
        <v>1129</v>
      </c>
      <c r="C155" s="28" t="s">
        <v>1140</v>
      </c>
      <c r="D155" s="28" t="s">
        <v>1093</v>
      </c>
      <c r="E155" s="28" t="s">
        <v>540</v>
      </c>
      <c r="F155" s="85">
        <v>1364300</v>
      </c>
      <c r="G155" s="29">
        <v>67.680000000000007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44825</v>
      </c>
      <c r="B156" s="29" t="s">
        <v>1129</v>
      </c>
      <c r="C156" s="28" t="s">
        <v>1140</v>
      </c>
      <c r="D156" s="28" t="s">
        <v>1282</v>
      </c>
      <c r="E156" s="28" t="s">
        <v>540</v>
      </c>
      <c r="F156" s="85">
        <v>430395</v>
      </c>
      <c r="G156" s="29">
        <v>69.75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44825</v>
      </c>
      <c r="B157" s="29" t="s">
        <v>1129</v>
      </c>
      <c r="C157" s="28" t="s">
        <v>1140</v>
      </c>
      <c r="D157" s="28" t="s">
        <v>1015</v>
      </c>
      <c r="E157" s="28" t="s">
        <v>540</v>
      </c>
      <c r="F157" s="85">
        <v>267723</v>
      </c>
      <c r="G157" s="29">
        <v>73.38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44825</v>
      </c>
      <c r="B158" s="29" t="s">
        <v>1129</v>
      </c>
      <c r="C158" s="28" t="s">
        <v>1140</v>
      </c>
      <c r="D158" s="28" t="s">
        <v>1132</v>
      </c>
      <c r="E158" s="28" t="s">
        <v>540</v>
      </c>
      <c r="F158" s="85">
        <v>205214</v>
      </c>
      <c r="G158" s="29">
        <v>74.180000000000007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44825</v>
      </c>
      <c r="B159" s="29" t="s">
        <v>1129</v>
      </c>
      <c r="C159" s="28" t="s">
        <v>1140</v>
      </c>
      <c r="D159" s="28" t="s">
        <v>1262</v>
      </c>
      <c r="E159" s="28" t="s">
        <v>540</v>
      </c>
      <c r="F159" s="85">
        <v>550974</v>
      </c>
      <c r="G159" s="29">
        <v>75.150000000000006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44825</v>
      </c>
      <c r="B160" s="29" t="s">
        <v>1129</v>
      </c>
      <c r="C160" s="28" t="s">
        <v>1140</v>
      </c>
      <c r="D160" s="28" t="s">
        <v>1092</v>
      </c>
      <c r="E160" s="28" t="s">
        <v>540</v>
      </c>
      <c r="F160" s="85">
        <v>101077</v>
      </c>
      <c r="G160" s="29">
        <v>70.81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44825</v>
      </c>
      <c r="B161" s="29" t="s">
        <v>1129</v>
      </c>
      <c r="C161" s="28" t="s">
        <v>1140</v>
      </c>
      <c r="D161" s="28" t="s">
        <v>868</v>
      </c>
      <c r="E161" s="28" t="s">
        <v>540</v>
      </c>
      <c r="F161" s="85">
        <v>837512</v>
      </c>
      <c r="G161" s="29">
        <v>68.930000000000007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44825</v>
      </c>
      <c r="B162" s="29" t="s">
        <v>1129</v>
      </c>
      <c r="C162" s="28" t="s">
        <v>1140</v>
      </c>
      <c r="D162" s="28" t="s">
        <v>1127</v>
      </c>
      <c r="E162" s="28" t="s">
        <v>540</v>
      </c>
      <c r="F162" s="85">
        <v>302162</v>
      </c>
      <c r="G162" s="29">
        <v>68.78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44825</v>
      </c>
      <c r="B163" s="29" t="s">
        <v>1129</v>
      </c>
      <c r="C163" s="28" t="s">
        <v>1140</v>
      </c>
      <c r="D163" s="28" t="s">
        <v>1141</v>
      </c>
      <c r="E163" s="28" t="s">
        <v>540</v>
      </c>
      <c r="F163" s="85">
        <v>4204145</v>
      </c>
      <c r="G163" s="29">
        <v>67.81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44825</v>
      </c>
      <c r="B164" s="29" t="s">
        <v>1129</v>
      </c>
      <c r="C164" s="28" t="s">
        <v>1140</v>
      </c>
      <c r="D164" s="28" t="s">
        <v>1283</v>
      </c>
      <c r="E164" s="28" t="s">
        <v>540</v>
      </c>
      <c r="F164" s="85">
        <v>600000</v>
      </c>
      <c r="G164" s="29">
        <v>74.94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44825</v>
      </c>
      <c r="B165" s="29" t="s">
        <v>1284</v>
      </c>
      <c r="C165" s="28" t="s">
        <v>1285</v>
      </c>
      <c r="D165" s="28" t="s">
        <v>1262</v>
      </c>
      <c r="E165" s="28" t="s">
        <v>540</v>
      </c>
      <c r="F165" s="85">
        <v>38403</v>
      </c>
      <c r="G165" s="29">
        <v>356.61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44825</v>
      </c>
      <c r="B166" s="29" t="s">
        <v>1284</v>
      </c>
      <c r="C166" s="28" t="s">
        <v>1285</v>
      </c>
      <c r="D166" s="28" t="s">
        <v>1133</v>
      </c>
      <c r="E166" s="28" t="s">
        <v>540</v>
      </c>
      <c r="F166" s="85">
        <v>110825</v>
      </c>
      <c r="G166" s="29">
        <v>356.14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44825</v>
      </c>
      <c r="B167" s="29" t="s">
        <v>510</v>
      </c>
      <c r="C167" s="28" t="s">
        <v>1286</v>
      </c>
      <c r="D167" s="28" t="s">
        <v>1287</v>
      </c>
      <c r="E167" s="28" t="s">
        <v>540</v>
      </c>
      <c r="F167" s="85">
        <v>4058227</v>
      </c>
      <c r="G167" s="29">
        <v>226.7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44825</v>
      </c>
      <c r="B168" s="29" t="s">
        <v>510</v>
      </c>
      <c r="C168" s="28" t="s">
        <v>1286</v>
      </c>
      <c r="D168" s="28" t="s">
        <v>1288</v>
      </c>
      <c r="E168" s="28" t="s">
        <v>540</v>
      </c>
      <c r="F168" s="85">
        <v>1617409</v>
      </c>
      <c r="G168" s="29">
        <v>226.7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44825</v>
      </c>
      <c r="B169" s="29" t="s">
        <v>510</v>
      </c>
      <c r="C169" s="28" t="s">
        <v>1286</v>
      </c>
      <c r="D169" s="28" t="s">
        <v>1288</v>
      </c>
      <c r="E169" s="28" t="s">
        <v>540</v>
      </c>
      <c r="F169" s="85">
        <v>2156546</v>
      </c>
      <c r="G169" s="29">
        <v>226.7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44825</v>
      </c>
      <c r="B170" s="29" t="s">
        <v>510</v>
      </c>
      <c r="C170" s="28" t="s">
        <v>1286</v>
      </c>
      <c r="D170" s="28" t="s">
        <v>1289</v>
      </c>
      <c r="E170" s="28" t="s">
        <v>540</v>
      </c>
      <c r="F170" s="85">
        <v>4198226</v>
      </c>
      <c r="G170" s="29">
        <v>226.7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44825</v>
      </c>
      <c r="B171" s="29" t="s">
        <v>510</v>
      </c>
      <c r="C171" s="28" t="s">
        <v>1286</v>
      </c>
      <c r="D171" s="28" t="s">
        <v>1290</v>
      </c>
      <c r="E171" s="28" t="s">
        <v>540</v>
      </c>
      <c r="F171" s="85">
        <v>2038058</v>
      </c>
      <c r="G171" s="29">
        <v>226.7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44825</v>
      </c>
      <c r="B172" s="29" t="s">
        <v>510</v>
      </c>
      <c r="C172" s="28" t="s">
        <v>1286</v>
      </c>
      <c r="D172" s="28" t="s">
        <v>1291</v>
      </c>
      <c r="E172" s="28" t="s">
        <v>540</v>
      </c>
      <c r="F172" s="85">
        <v>32330548</v>
      </c>
      <c r="G172" s="29">
        <v>229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44825</v>
      </c>
      <c r="B173" s="29" t="s">
        <v>510</v>
      </c>
      <c r="C173" s="28" t="s">
        <v>1286</v>
      </c>
      <c r="D173" s="28" t="s">
        <v>1292</v>
      </c>
      <c r="E173" s="28" t="s">
        <v>540</v>
      </c>
      <c r="F173" s="85">
        <v>7545788</v>
      </c>
      <c r="G173" s="29">
        <v>226.7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44825</v>
      </c>
      <c r="B174" s="29" t="s">
        <v>510</v>
      </c>
      <c r="C174" s="28" t="s">
        <v>1286</v>
      </c>
      <c r="D174" s="28" t="s">
        <v>1293</v>
      </c>
      <c r="E174" s="28" t="s">
        <v>540</v>
      </c>
      <c r="F174" s="85">
        <v>3199351</v>
      </c>
      <c r="G174" s="29">
        <v>226.7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44825</v>
      </c>
      <c r="B175" s="29" t="s">
        <v>1294</v>
      </c>
      <c r="C175" s="28" t="s">
        <v>1295</v>
      </c>
      <c r="D175" s="28" t="s">
        <v>866</v>
      </c>
      <c r="E175" s="28" t="s">
        <v>540</v>
      </c>
      <c r="F175" s="85">
        <v>500006</v>
      </c>
      <c r="G175" s="29">
        <v>39.74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44825</v>
      </c>
      <c r="B176" s="29" t="s">
        <v>1296</v>
      </c>
      <c r="C176" s="28" t="s">
        <v>1297</v>
      </c>
      <c r="D176" s="28" t="s">
        <v>866</v>
      </c>
      <c r="E176" s="28" t="s">
        <v>540</v>
      </c>
      <c r="F176" s="85">
        <v>44000</v>
      </c>
      <c r="G176" s="29">
        <v>108.01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44825</v>
      </c>
      <c r="B177" s="29" t="s">
        <v>1298</v>
      </c>
      <c r="C177" s="28" t="s">
        <v>1299</v>
      </c>
      <c r="D177" s="28" t="s">
        <v>1300</v>
      </c>
      <c r="E177" s="28" t="s">
        <v>541</v>
      </c>
      <c r="F177" s="85">
        <v>80000</v>
      </c>
      <c r="G177" s="29">
        <v>106.02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44825</v>
      </c>
      <c r="B178" s="29" t="s">
        <v>1089</v>
      </c>
      <c r="C178" s="28" t="s">
        <v>1090</v>
      </c>
      <c r="D178" s="28" t="s">
        <v>1136</v>
      </c>
      <c r="E178" s="28" t="s">
        <v>541</v>
      </c>
      <c r="F178" s="85">
        <v>380915</v>
      </c>
      <c r="G178" s="29">
        <v>35.07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44825</v>
      </c>
      <c r="B179" s="29" t="s">
        <v>1089</v>
      </c>
      <c r="C179" s="28" t="s">
        <v>1090</v>
      </c>
      <c r="D179" s="28" t="s">
        <v>1236</v>
      </c>
      <c r="E179" s="28" t="s">
        <v>541</v>
      </c>
      <c r="F179" s="85">
        <v>1000</v>
      </c>
      <c r="G179" s="29">
        <v>33.85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44825</v>
      </c>
      <c r="B180" s="29" t="s">
        <v>1089</v>
      </c>
      <c r="C180" s="28" t="s">
        <v>1090</v>
      </c>
      <c r="D180" s="28" t="s">
        <v>1137</v>
      </c>
      <c r="E180" s="28" t="s">
        <v>541</v>
      </c>
      <c r="F180" s="85">
        <v>67877</v>
      </c>
      <c r="G180" s="29">
        <v>34.82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44825</v>
      </c>
      <c r="B181" s="29" t="s">
        <v>1089</v>
      </c>
      <c r="C181" s="28" t="s">
        <v>1090</v>
      </c>
      <c r="D181" s="28" t="s">
        <v>1235</v>
      </c>
      <c r="E181" s="28" t="s">
        <v>541</v>
      </c>
      <c r="F181" s="85">
        <v>142211</v>
      </c>
      <c r="G181" s="29">
        <v>36.83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44825</v>
      </c>
      <c r="B182" s="29" t="s">
        <v>1089</v>
      </c>
      <c r="C182" s="28" t="s">
        <v>1090</v>
      </c>
      <c r="D182" s="28" t="s">
        <v>1091</v>
      </c>
      <c r="E182" s="28" t="s">
        <v>541</v>
      </c>
      <c r="F182" s="85">
        <v>59252</v>
      </c>
      <c r="G182" s="29">
        <v>37.78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44825</v>
      </c>
      <c r="B183" s="29" t="s">
        <v>1089</v>
      </c>
      <c r="C183" s="28" t="s">
        <v>1090</v>
      </c>
      <c r="D183" s="28" t="s">
        <v>868</v>
      </c>
      <c r="E183" s="28" t="s">
        <v>541</v>
      </c>
      <c r="F183" s="85">
        <v>55578</v>
      </c>
      <c r="G183" s="29">
        <v>34.57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44825</v>
      </c>
      <c r="B184" s="29" t="s">
        <v>1089</v>
      </c>
      <c r="C184" s="28" t="s">
        <v>1090</v>
      </c>
      <c r="D184" s="28" t="s">
        <v>1234</v>
      </c>
      <c r="E184" s="28" t="s">
        <v>541</v>
      </c>
      <c r="F184" s="85">
        <v>76550</v>
      </c>
      <c r="G184" s="29">
        <v>37.479999999999997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44825</v>
      </c>
      <c r="B185" s="29" t="s">
        <v>1089</v>
      </c>
      <c r="C185" s="28" t="s">
        <v>1090</v>
      </c>
      <c r="D185" s="28" t="s">
        <v>1237</v>
      </c>
      <c r="E185" s="28" t="s">
        <v>541</v>
      </c>
      <c r="F185" s="85">
        <v>77843</v>
      </c>
      <c r="G185" s="29">
        <v>39.979999999999997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44825</v>
      </c>
      <c r="B186" s="29" t="s">
        <v>1089</v>
      </c>
      <c r="C186" s="28" t="s">
        <v>1090</v>
      </c>
      <c r="D186" s="28" t="s">
        <v>1135</v>
      </c>
      <c r="E186" s="28" t="s">
        <v>541</v>
      </c>
      <c r="F186" s="85">
        <v>170485</v>
      </c>
      <c r="G186" s="29">
        <v>35.799999999999997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44825</v>
      </c>
      <c r="B187" s="29" t="s">
        <v>1301</v>
      </c>
      <c r="C187" s="28" t="s">
        <v>1302</v>
      </c>
      <c r="D187" s="28" t="s">
        <v>1303</v>
      </c>
      <c r="E187" s="28" t="s">
        <v>541</v>
      </c>
      <c r="F187" s="85">
        <v>40000</v>
      </c>
      <c r="G187" s="29">
        <v>60.11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44825</v>
      </c>
      <c r="B188" s="29" t="s">
        <v>1238</v>
      </c>
      <c r="C188" s="28" t="s">
        <v>1239</v>
      </c>
      <c r="D188" s="28" t="s">
        <v>1240</v>
      </c>
      <c r="E188" s="28" t="s">
        <v>541</v>
      </c>
      <c r="F188" s="85">
        <v>21600</v>
      </c>
      <c r="G188" s="29">
        <v>309.04000000000002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44825</v>
      </c>
      <c r="B189" s="29" t="s">
        <v>1242</v>
      </c>
      <c r="C189" s="28" t="s">
        <v>1243</v>
      </c>
      <c r="D189" s="28" t="s">
        <v>1304</v>
      </c>
      <c r="E189" s="28" t="s">
        <v>541</v>
      </c>
      <c r="F189" s="85">
        <v>1831434</v>
      </c>
      <c r="G189" s="29">
        <v>525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44825</v>
      </c>
      <c r="B190" s="29" t="s">
        <v>1305</v>
      </c>
      <c r="C190" s="28" t="s">
        <v>1306</v>
      </c>
      <c r="D190" s="28" t="s">
        <v>1307</v>
      </c>
      <c r="E190" s="28" t="s">
        <v>541</v>
      </c>
      <c r="F190" s="85">
        <v>972844</v>
      </c>
      <c r="G190" s="29">
        <v>9.23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44825</v>
      </c>
      <c r="B191" s="29" t="s">
        <v>1094</v>
      </c>
      <c r="C191" s="28" t="s">
        <v>1095</v>
      </c>
      <c r="D191" s="28" t="s">
        <v>1136</v>
      </c>
      <c r="E191" s="28" t="s">
        <v>541</v>
      </c>
      <c r="F191" s="85">
        <v>284903</v>
      </c>
      <c r="G191" s="29">
        <v>78.81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44825</v>
      </c>
      <c r="B192" s="29" t="s">
        <v>1308</v>
      </c>
      <c r="C192" s="28" t="s">
        <v>1309</v>
      </c>
      <c r="D192" s="28" t="s">
        <v>1303</v>
      </c>
      <c r="E192" s="28" t="s">
        <v>541</v>
      </c>
      <c r="F192" s="85">
        <v>62000</v>
      </c>
      <c r="G192" s="29">
        <v>50.79</v>
      </c>
      <c r="H192" s="29" t="s">
        <v>816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44825</v>
      </c>
      <c r="B193" s="29" t="s">
        <v>1248</v>
      </c>
      <c r="C193" s="28" t="s">
        <v>1249</v>
      </c>
      <c r="D193" s="28" t="s">
        <v>1250</v>
      </c>
      <c r="E193" s="28" t="s">
        <v>541</v>
      </c>
      <c r="F193" s="85">
        <v>301086</v>
      </c>
      <c r="G193" s="29">
        <v>202.06</v>
      </c>
      <c r="H193" s="29" t="s">
        <v>816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44825</v>
      </c>
      <c r="B194" s="29" t="s">
        <v>1248</v>
      </c>
      <c r="C194" s="28" t="s">
        <v>1249</v>
      </c>
      <c r="D194" s="28" t="s">
        <v>1251</v>
      </c>
      <c r="E194" s="28" t="s">
        <v>541</v>
      </c>
      <c r="F194" s="85">
        <v>769597</v>
      </c>
      <c r="G194" s="29">
        <v>200.9</v>
      </c>
      <c r="H194" s="29" t="s">
        <v>816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44825</v>
      </c>
      <c r="B195" s="29" t="s">
        <v>1252</v>
      </c>
      <c r="C195" s="28" t="s">
        <v>1253</v>
      </c>
      <c r="D195" s="28" t="s">
        <v>1136</v>
      </c>
      <c r="E195" s="28" t="s">
        <v>541</v>
      </c>
      <c r="F195" s="85">
        <v>327891</v>
      </c>
      <c r="G195" s="29">
        <v>41.55</v>
      </c>
      <c r="H195" s="29" t="s">
        <v>816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44825</v>
      </c>
      <c r="B196" s="29" t="s">
        <v>1254</v>
      </c>
      <c r="C196" s="28" t="s">
        <v>1255</v>
      </c>
      <c r="D196" s="28" t="s">
        <v>1139</v>
      </c>
      <c r="E196" s="28" t="s">
        <v>541</v>
      </c>
      <c r="F196" s="85">
        <v>89087</v>
      </c>
      <c r="G196" s="29">
        <v>218.95</v>
      </c>
      <c r="H196" s="29" t="s">
        <v>816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44825</v>
      </c>
      <c r="B197" s="29" t="s">
        <v>1254</v>
      </c>
      <c r="C197" s="28" t="s">
        <v>1255</v>
      </c>
      <c r="D197" s="28" t="s">
        <v>1135</v>
      </c>
      <c r="E197" s="28" t="s">
        <v>541</v>
      </c>
      <c r="F197" s="85">
        <v>165763</v>
      </c>
      <c r="G197" s="29">
        <v>220.15</v>
      </c>
      <c r="H197" s="29" t="s">
        <v>816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44825</v>
      </c>
      <c r="B198" s="29" t="s">
        <v>1254</v>
      </c>
      <c r="C198" s="28" t="s">
        <v>1255</v>
      </c>
      <c r="D198" s="28" t="s">
        <v>868</v>
      </c>
      <c r="E198" s="28" t="s">
        <v>541</v>
      </c>
      <c r="F198" s="85">
        <v>255655</v>
      </c>
      <c r="G198" s="29">
        <v>217.3</v>
      </c>
      <c r="H198" s="29" t="s">
        <v>816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44825</v>
      </c>
      <c r="B199" s="29" t="s">
        <v>1254</v>
      </c>
      <c r="C199" s="28" t="s">
        <v>1255</v>
      </c>
      <c r="D199" s="28" t="s">
        <v>1042</v>
      </c>
      <c r="E199" s="28" t="s">
        <v>541</v>
      </c>
      <c r="F199" s="85">
        <v>115113</v>
      </c>
      <c r="G199" s="29">
        <v>218.49</v>
      </c>
      <c r="H199" s="29" t="s">
        <v>816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44825</v>
      </c>
      <c r="B200" s="29" t="s">
        <v>1256</v>
      </c>
      <c r="C200" s="28" t="s">
        <v>1257</v>
      </c>
      <c r="D200" s="28" t="s">
        <v>868</v>
      </c>
      <c r="E200" s="28" t="s">
        <v>541</v>
      </c>
      <c r="F200" s="85">
        <v>55804</v>
      </c>
      <c r="G200" s="29">
        <v>371.07</v>
      </c>
      <c r="H200" s="29" t="s">
        <v>816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>
        <v>44825</v>
      </c>
      <c r="B201" s="29" t="s">
        <v>1258</v>
      </c>
      <c r="C201" s="28" t="s">
        <v>1259</v>
      </c>
      <c r="D201" s="28" t="s">
        <v>1264</v>
      </c>
      <c r="E201" s="28" t="s">
        <v>541</v>
      </c>
      <c r="F201" s="85">
        <v>600000</v>
      </c>
      <c r="G201" s="29">
        <v>38.92</v>
      </c>
      <c r="H201" s="29" t="s">
        <v>816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>
        <v>44825</v>
      </c>
      <c r="B202" s="29" t="s">
        <v>1258</v>
      </c>
      <c r="C202" s="28" t="s">
        <v>1259</v>
      </c>
      <c r="D202" s="28" t="s">
        <v>1263</v>
      </c>
      <c r="E202" s="28" t="s">
        <v>541</v>
      </c>
      <c r="F202" s="85">
        <v>670000</v>
      </c>
      <c r="G202" s="29">
        <v>39.14</v>
      </c>
      <c r="H202" s="29" t="s">
        <v>816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>
        <v>44825</v>
      </c>
      <c r="B203" s="29" t="s">
        <v>1258</v>
      </c>
      <c r="C203" s="28" t="s">
        <v>1259</v>
      </c>
      <c r="D203" s="28" t="s">
        <v>1138</v>
      </c>
      <c r="E203" s="28" t="s">
        <v>541</v>
      </c>
      <c r="F203" s="85">
        <v>525891</v>
      </c>
      <c r="G203" s="29">
        <v>37.15</v>
      </c>
      <c r="H203" s="29" t="s">
        <v>816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>
        <v>44825</v>
      </c>
      <c r="B204" s="29" t="s">
        <v>1258</v>
      </c>
      <c r="C204" s="28" t="s">
        <v>1259</v>
      </c>
      <c r="D204" s="28" t="s">
        <v>866</v>
      </c>
      <c r="E204" s="28" t="s">
        <v>541</v>
      </c>
      <c r="F204" s="85">
        <v>1208604</v>
      </c>
      <c r="G204" s="29">
        <v>41.27</v>
      </c>
      <c r="H204" s="29" t="s">
        <v>816</v>
      </c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>
        <v>44825</v>
      </c>
      <c r="B205" s="29" t="s">
        <v>1258</v>
      </c>
      <c r="C205" s="28" t="s">
        <v>1259</v>
      </c>
      <c r="D205" s="28" t="s">
        <v>1262</v>
      </c>
      <c r="E205" s="28" t="s">
        <v>541</v>
      </c>
      <c r="F205" s="85">
        <v>1020443</v>
      </c>
      <c r="G205" s="29">
        <v>37.26</v>
      </c>
      <c r="H205" s="29" t="s">
        <v>816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>
        <v>44825</v>
      </c>
      <c r="B206" s="29" t="s">
        <v>1258</v>
      </c>
      <c r="C206" s="28" t="s">
        <v>1259</v>
      </c>
      <c r="D206" s="28" t="s">
        <v>1092</v>
      </c>
      <c r="E206" s="28" t="s">
        <v>541</v>
      </c>
      <c r="F206" s="85">
        <v>605681</v>
      </c>
      <c r="G206" s="29">
        <v>37.35</v>
      </c>
      <c r="H206" s="29" t="s">
        <v>816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>
        <v>44825</v>
      </c>
      <c r="B207" s="29" t="s">
        <v>1258</v>
      </c>
      <c r="C207" s="28" t="s">
        <v>1259</v>
      </c>
      <c r="D207" s="28" t="s">
        <v>1261</v>
      </c>
      <c r="E207" s="28" t="s">
        <v>541</v>
      </c>
      <c r="F207" s="85">
        <v>812016</v>
      </c>
      <c r="G207" s="29">
        <v>41.15</v>
      </c>
      <c r="H207" s="29" t="s">
        <v>816</v>
      </c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>
        <v>44825</v>
      </c>
      <c r="B208" s="29" t="s">
        <v>1265</v>
      </c>
      <c r="C208" s="28" t="s">
        <v>1266</v>
      </c>
      <c r="D208" s="28" t="s">
        <v>1133</v>
      </c>
      <c r="E208" s="28" t="s">
        <v>541</v>
      </c>
      <c r="F208" s="85">
        <v>54000</v>
      </c>
      <c r="G208" s="29">
        <v>62.45</v>
      </c>
      <c r="H208" s="29" t="s">
        <v>816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>
        <v>44825</v>
      </c>
      <c r="B209" s="29" t="s">
        <v>1265</v>
      </c>
      <c r="C209" s="28" t="s">
        <v>1266</v>
      </c>
      <c r="D209" s="28" t="s">
        <v>1262</v>
      </c>
      <c r="E209" s="28" t="s">
        <v>541</v>
      </c>
      <c r="F209" s="85">
        <v>123000</v>
      </c>
      <c r="G209" s="29">
        <v>62.45</v>
      </c>
      <c r="H209" s="29" t="s">
        <v>816</v>
      </c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>
        <v>44825</v>
      </c>
      <c r="B210" s="29" t="s">
        <v>1268</v>
      </c>
      <c r="C210" s="28" t="s">
        <v>1269</v>
      </c>
      <c r="D210" s="28" t="s">
        <v>1310</v>
      </c>
      <c r="E210" s="28" t="s">
        <v>541</v>
      </c>
      <c r="F210" s="85">
        <v>46000</v>
      </c>
      <c r="G210" s="29">
        <v>325.60000000000002</v>
      </c>
      <c r="H210" s="29" t="s">
        <v>816</v>
      </c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>
        <v>44825</v>
      </c>
      <c r="B211" s="29" t="s">
        <v>1268</v>
      </c>
      <c r="C211" s="28" t="s">
        <v>1269</v>
      </c>
      <c r="D211" s="28" t="s">
        <v>1270</v>
      </c>
      <c r="E211" s="28" t="s">
        <v>541</v>
      </c>
      <c r="F211" s="85">
        <v>42000</v>
      </c>
      <c r="G211" s="29">
        <v>325.60000000000002</v>
      </c>
      <c r="H211" s="29" t="s">
        <v>816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>
        <v>44825</v>
      </c>
      <c r="B212" s="29" t="s">
        <v>902</v>
      </c>
      <c r="C212" s="28" t="s">
        <v>903</v>
      </c>
      <c r="D212" s="28" t="s">
        <v>868</v>
      </c>
      <c r="E212" s="28" t="s">
        <v>541</v>
      </c>
      <c r="F212" s="85">
        <v>136530</v>
      </c>
      <c r="G212" s="29">
        <v>1194.01</v>
      </c>
      <c r="H212" s="29" t="s">
        <v>816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>
        <v>44825</v>
      </c>
      <c r="B213" s="29" t="s">
        <v>1272</v>
      </c>
      <c r="C213" s="28" t="s">
        <v>1273</v>
      </c>
      <c r="D213" s="28" t="s">
        <v>1311</v>
      </c>
      <c r="E213" s="28" t="s">
        <v>541</v>
      </c>
      <c r="F213" s="85">
        <v>100000</v>
      </c>
      <c r="G213" s="29">
        <v>21.8</v>
      </c>
      <c r="H213" s="29" t="s">
        <v>816</v>
      </c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>
        <v>44825</v>
      </c>
      <c r="B214" s="29" t="s">
        <v>1280</v>
      </c>
      <c r="C214" s="28" t="s">
        <v>1281</v>
      </c>
      <c r="D214" s="28" t="s">
        <v>866</v>
      </c>
      <c r="E214" s="28" t="s">
        <v>541</v>
      </c>
      <c r="F214" s="85">
        <v>50067</v>
      </c>
      <c r="G214" s="29">
        <v>159.43</v>
      </c>
      <c r="H214" s="29" t="s">
        <v>816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>
        <v>44825</v>
      </c>
      <c r="B215" s="29" t="s">
        <v>1129</v>
      </c>
      <c r="C215" s="28" t="s">
        <v>1140</v>
      </c>
      <c r="D215" s="28" t="s">
        <v>1282</v>
      </c>
      <c r="E215" s="28" t="s">
        <v>541</v>
      </c>
      <c r="F215" s="85">
        <v>484461</v>
      </c>
      <c r="G215" s="29">
        <v>69.52</v>
      </c>
      <c r="H215" s="29" t="s">
        <v>816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>
        <v>44825</v>
      </c>
      <c r="B216" s="29" t="s">
        <v>1129</v>
      </c>
      <c r="C216" s="28" t="s">
        <v>1140</v>
      </c>
      <c r="D216" s="28" t="s">
        <v>1015</v>
      </c>
      <c r="E216" s="28" t="s">
        <v>541</v>
      </c>
      <c r="F216" s="85">
        <v>592723</v>
      </c>
      <c r="G216" s="29">
        <v>67.94</v>
      </c>
      <c r="H216" s="29" t="s">
        <v>816</v>
      </c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>
        <v>44825</v>
      </c>
      <c r="B217" s="29" t="s">
        <v>1129</v>
      </c>
      <c r="C217" s="28" t="s">
        <v>1140</v>
      </c>
      <c r="D217" s="28" t="s">
        <v>1132</v>
      </c>
      <c r="E217" s="28" t="s">
        <v>541</v>
      </c>
      <c r="F217" s="85">
        <v>733714</v>
      </c>
      <c r="G217" s="29">
        <v>65.62</v>
      </c>
      <c r="H217" s="29" t="s">
        <v>816</v>
      </c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>
        <v>44825</v>
      </c>
      <c r="B218" s="29" t="s">
        <v>1129</v>
      </c>
      <c r="C218" s="28" t="s">
        <v>1140</v>
      </c>
      <c r="D218" s="28" t="s">
        <v>1262</v>
      </c>
      <c r="E218" s="28" t="s">
        <v>541</v>
      </c>
      <c r="F218" s="85">
        <v>55</v>
      </c>
      <c r="G218" s="29">
        <v>74.83</v>
      </c>
      <c r="H218" s="29" t="s">
        <v>816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>
        <v>44825</v>
      </c>
      <c r="B219" s="29" t="s">
        <v>1129</v>
      </c>
      <c r="C219" s="28" t="s">
        <v>1140</v>
      </c>
      <c r="D219" s="28" t="s">
        <v>1131</v>
      </c>
      <c r="E219" s="28" t="s">
        <v>541</v>
      </c>
      <c r="F219" s="85">
        <v>1000000</v>
      </c>
      <c r="G219" s="29">
        <v>75.150000000000006</v>
      </c>
      <c r="H219" s="29" t="s">
        <v>816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>
        <v>44825</v>
      </c>
      <c r="B220" s="29" t="s">
        <v>1129</v>
      </c>
      <c r="C220" s="28" t="s">
        <v>1140</v>
      </c>
      <c r="D220" s="28" t="s">
        <v>1092</v>
      </c>
      <c r="E220" s="28" t="s">
        <v>541</v>
      </c>
      <c r="F220" s="85">
        <v>704077</v>
      </c>
      <c r="G220" s="29">
        <v>68.569999999999993</v>
      </c>
      <c r="H220" s="29" t="s">
        <v>816</v>
      </c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>
        <v>44825</v>
      </c>
      <c r="B221" s="29" t="s">
        <v>1129</v>
      </c>
      <c r="C221" s="28" t="s">
        <v>1140</v>
      </c>
      <c r="D221" s="28" t="s">
        <v>1130</v>
      </c>
      <c r="E221" s="28" t="s">
        <v>541</v>
      </c>
      <c r="F221" s="85">
        <v>500000</v>
      </c>
      <c r="G221" s="29">
        <v>67.92</v>
      </c>
      <c r="H221" s="29" t="s">
        <v>816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>
        <v>44825</v>
      </c>
      <c r="B222" s="29" t="s">
        <v>1129</v>
      </c>
      <c r="C222" s="28" t="s">
        <v>1140</v>
      </c>
      <c r="D222" s="28" t="s">
        <v>1283</v>
      </c>
      <c r="E222" s="28" t="s">
        <v>541</v>
      </c>
      <c r="F222" s="85">
        <v>600000</v>
      </c>
      <c r="G222" s="29">
        <v>75.150000000000006</v>
      </c>
      <c r="H222" s="29" t="s">
        <v>816</v>
      </c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>
        <v>44825</v>
      </c>
      <c r="B223" s="29" t="s">
        <v>1129</v>
      </c>
      <c r="C223" s="28" t="s">
        <v>1140</v>
      </c>
      <c r="D223" s="28" t="s">
        <v>1093</v>
      </c>
      <c r="E223" s="28" t="s">
        <v>541</v>
      </c>
      <c r="F223" s="85">
        <v>1636300</v>
      </c>
      <c r="G223" s="29">
        <v>67.77</v>
      </c>
      <c r="H223" s="29" t="s">
        <v>816</v>
      </c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>
        <v>44825</v>
      </c>
      <c r="B224" s="29" t="s">
        <v>1129</v>
      </c>
      <c r="C224" s="28" t="s">
        <v>1140</v>
      </c>
      <c r="D224" s="28" t="s">
        <v>1127</v>
      </c>
      <c r="E224" s="28" t="s">
        <v>541</v>
      </c>
      <c r="F224" s="85">
        <v>502162</v>
      </c>
      <c r="G224" s="29">
        <v>69.08</v>
      </c>
      <c r="H224" s="29" t="s">
        <v>816</v>
      </c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>
        <v>44825</v>
      </c>
      <c r="B225" s="29" t="s">
        <v>1129</v>
      </c>
      <c r="C225" s="28" t="s">
        <v>1140</v>
      </c>
      <c r="D225" s="28" t="s">
        <v>868</v>
      </c>
      <c r="E225" s="28" t="s">
        <v>541</v>
      </c>
      <c r="F225" s="85">
        <v>837512</v>
      </c>
      <c r="G225" s="29">
        <v>69.03</v>
      </c>
      <c r="H225" s="29" t="s">
        <v>816</v>
      </c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>
        <v>44825</v>
      </c>
      <c r="B226" s="29" t="s">
        <v>1284</v>
      </c>
      <c r="C226" s="28" t="s">
        <v>1285</v>
      </c>
      <c r="D226" s="28" t="s">
        <v>1133</v>
      </c>
      <c r="E226" s="28" t="s">
        <v>541</v>
      </c>
      <c r="F226" s="85">
        <v>118634</v>
      </c>
      <c r="G226" s="29">
        <v>357.38</v>
      </c>
      <c r="H226" s="29" t="s">
        <v>816</v>
      </c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>
        <v>44825</v>
      </c>
      <c r="B227" s="29" t="s">
        <v>1284</v>
      </c>
      <c r="C227" s="28" t="s">
        <v>1285</v>
      </c>
      <c r="D227" s="28" t="s">
        <v>1262</v>
      </c>
      <c r="E227" s="28" t="s">
        <v>541</v>
      </c>
      <c r="F227" s="85">
        <v>65630</v>
      </c>
      <c r="G227" s="29">
        <v>356.71</v>
      </c>
      <c r="H227" s="29" t="s">
        <v>816</v>
      </c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>
        <v>44825</v>
      </c>
      <c r="B228" s="29" t="s">
        <v>510</v>
      </c>
      <c r="C228" s="28" t="s">
        <v>1286</v>
      </c>
      <c r="D228" s="28" t="s">
        <v>1312</v>
      </c>
      <c r="E228" s="28" t="s">
        <v>541</v>
      </c>
      <c r="F228" s="85">
        <v>70627980</v>
      </c>
      <c r="G228" s="29">
        <v>227.75</v>
      </c>
      <c r="H228" s="29" t="s">
        <v>816</v>
      </c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>
        <v>44825</v>
      </c>
      <c r="B229" s="29" t="s">
        <v>1294</v>
      </c>
      <c r="C229" s="28" t="s">
        <v>1295</v>
      </c>
      <c r="D229" s="28" t="s">
        <v>866</v>
      </c>
      <c r="E229" s="28" t="s">
        <v>541</v>
      </c>
      <c r="F229" s="85">
        <v>500006</v>
      </c>
      <c r="G229" s="29">
        <v>40.130000000000003</v>
      </c>
      <c r="H229" s="29" t="s">
        <v>816</v>
      </c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>
        <v>44825</v>
      </c>
      <c r="B230" s="29" t="s">
        <v>1296</v>
      </c>
      <c r="C230" s="28" t="s">
        <v>1297</v>
      </c>
      <c r="D230" s="28" t="s">
        <v>866</v>
      </c>
      <c r="E230" s="28" t="s">
        <v>541</v>
      </c>
      <c r="F230" s="85">
        <v>52000</v>
      </c>
      <c r="G230" s="29">
        <v>109.35</v>
      </c>
      <c r="H230" s="29" t="s">
        <v>816</v>
      </c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9"/>
  <sheetViews>
    <sheetView topLeftCell="A4" zoomScale="85" zoomScaleNormal="85" workbookViewId="0">
      <selection activeCell="F30" sqref="F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30">
        <v>44785</v>
      </c>
      <c r="C10" s="446"/>
      <c r="D10" s="447" t="s">
        <v>69</v>
      </c>
      <c r="E10" s="448" t="s">
        <v>557</v>
      </c>
      <c r="F10" s="449">
        <v>1905</v>
      </c>
      <c r="G10" s="449">
        <v>1750</v>
      </c>
      <c r="H10" s="449">
        <f>(1845+1982.5)/2</f>
        <v>1913.75</v>
      </c>
      <c r="I10" s="450" t="s">
        <v>867</v>
      </c>
      <c r="J10" s="393" t="s">
        <v>1074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996</v>
      </c>
      <c r="K11" s="409">
        <f t="shared" si="0"/>
        <v>14.5</v>
      </c>
      <c r="L11" s="410">
        <f t="shared" si="1"/>
        <v>-1.7254999999999998</v>
      </c>
      <c r="M11" s="411">
        <f t="shared" si="2"/>
        <v>5.1823529411764706E-2</v>
      </c>
      <c r="N11" s="412" t="s">
        <v>555</v>
      </c>
      <c r="O11" s="413">
        <v>44817</v>
      </c>
      <c r="P11" s="412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1040</v>
      </c>
      <c r="K12" s="301">
        <f t="shared" ref="K12" si="3">H12-F12</f>
        <v>25.5</v>
      </c>
      <c r="L12" s="370">
        <f t="shared" ref="L12" si="4">(F12*-0.7)/100</f>
        <v>-2.2924999999999995</v>
      </c>
      <c r="M12" s="371">
        <f t="shared" ref="M12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871</v>
      </c>
      <c r="E13" s="318" t="s">
        <v>557</v>
      </c>
      <c r="F13" s="334" t="s">
        <v>872</v>
      </c>
      <c r="G13" s="334">
        <v>2480</v>
      </c>
      <c r="H13" s="334"/>
      <c r="I13" s="319" t="s">
        <v>873</v>
      </c>
      <c r="J13" s="346" t="s">
        <v>558</v>
      </c>
      <c r="K13" s="346"/>
      <c r="L13" s="310"/>
      <c r="M13" s="311"/>
      <c r="N13" s="346"/>
      <c r="O13" s="312"/>
      <c r="P13" s="346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875</v>
      </c>
      <c r="J14" s="301" t="s">
        <v>919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904</v>
      </c>
      <c r="J15" s="301" t="s">
        <v>1055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882</v>
      </c>
      <c r="J16" s="301" t="s">
        <v>922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883</v>
      </c>
      <c r="J17" s="393" t="s">
        <v>923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928</v>
      </c>
      <c r="J18" s="301" t="s">
        <v>982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940</v>
      </c>
      <c r="G19" s="334">
        <v>1535</v>
      </c>
      <c r="H19" s="334"/>
      <c r="I19" s="319" t="s">
        <v>941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955</v>
      </c>
      <c r="J20" s="301" t="s">
        <v>968</v>
      </c>
      <c r="K20" s="301">
        <f t="shared" ref="K20" si="17">H20-F20</f>
        <v>262.5</v>
      </c>
      <c r="L20" s="370">
        <f t="shared" ref="L20" si="18">(F20*-0.7)/100</f>
        <v>-30.905000000000001</v>
      </c>
      <c r="M20" s="371">
        <f t="shared" ref="M20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58">
        <v>44812</v>
      </c>
      <c r="C21" s="316"/>
      <c r="D21" s="317" t="s">
        <v>347</v>
      </c>
      <c r="E21" s="318" t="s">
        <v>557</v>
      </c>
      <c r="F21" s="334" t="s">
        <v>965</v>
      </c>
      <c r="G21" s="334">
        <v>65</v>
      </c>
      <c r="H21" s="334"/>
      <c r="I21" s="319" t="s">
        <v>966</v>
      </c>
      <c r="J21" s="346" t="s">
        <v>558</v>
      </c>
      <c r="K21" s="346"/>
      <c r="L21" s="310"/>
      <c r="M21" s="311"/>
      <c r="N21" s="346"/>
      <c r="O21" s="312"/>
      <c r="P21" s="346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7">
        <v>13</v>
      </c>
      <c r="B22" s="408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971</v>
      </c>
      <c r="J22" s="348" t="s">
        <v>1010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9">
        <v>14</v>
      </c>
      <c r="B23" s="414">
        <v>44816</v>
      </c>
      <c r="C23" s="451"/>
      <c r="D23" s="452" t="s">
        <v>839</v>
      </c>
      <c r="E23" s="453" t="s">
        <v>557</v>
      </c>
      <c r="F23" s="375">
        <v>1415</v>
      </c>
      <c r="G23" s="375">
        <v>1325</v>
      </c>
      <c r="H23" s="375">
        <v>1325</v>
      </c>
      <c r="I23" s="454" t="s">
        <v>972</v>
      </c>
      <c r="J23" s="455" t="s">
        <v>1076</v>
      </c>
      <c r="K23" s="325">
        <f t="shared" ref="K23" si="23">H23-F23</f>
        <v>-90</v>
      </c>
      <c r="L23" s="442">
        <f t="shared" ref="L23" si="24">(F23*-0.7)/100</f>
        <v>-9.9049999999999994</v>
      </c>
      <c r="M23" s="443">
        <f t="shared" ref="M23" si="25">(K23+L23)/F23</f>
        <v>-7.0604240282685513E-2</v>
      </c>
      <c r="N23" s="325" t="s">
        <v>567</v>
      </c>
      <c r="O23" s="444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7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973</v>
      </c>
      <c r="J24" s="301" t="s">
        <v>1142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1054</v>
      </c>
      <c r="J25" s="301" t="s">
        <v>1075</v>
      </c>
      <c r="K25" s="301">
        <f t="shared" ref="K25" si="29">H25-F25</f>
        <v>19.5</v>
      </c>
      <c r="L25" s="370">
        <f>(F25*-0.4)/100</f>
        <v>-1.37</v>
      </c>
      <c r="M25" s="371">
        <f t="shared" ref="M25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06">
        <v>44820</v>
      </c>
      <c r="C26" s="316"/>
      <c r="D26" s="317" t="s">
        <v>50</v>
      </c>
      <c r="E26" s="318" t="s">
        <v>557</v>
      </c>
      <c r="F26" s="334" t="s">
        <v>1068</v>
      </c>
      <c r="G26" s="334">
        <v>495</v>
      </c>
      <c r="H26" s="334"/>
      <c r="I26" s="319" t="s">
        <v>1069</v>
      </c>
      <c r="J26" s="346" t="s">
        <v>558</v>
      </c>
      <c r="K26" s="346"/>
      <c r="L26" s="310"/>
      <c r="M26" s="311"/>
      <c r="N26" s="346"/>
      <c r="O26" s="312"/>
      <c r="P26" s="346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07">
        <v>18</v>
      </c>
      <c r="B27" s="408">
        <v>44820</v>
      </c>
      <c r="C27" s="353"/>
      <c r="D27" s="354" t="s">
        <v>43</v>
      </c>
      <c r="E27" s="355" t="s">
        <v>557</v>
      </c>
      <c r="F27" s="352">
        <v>2625</v>
      </c>
      <c r="G27" s="352">
        <v>2440</v>
      </c>
      <c r="H27" s="352">
        <v>2740</v>
      </c>
      <c r="I27" s="356" t="s">
        <v>1070</v>
      </c>
      <c r="J27" s="348" t="s">
        <v>1117</v>
      </c>
      <c r="K27" s="348">
        <f t="shared" ref="K27" si="31">H27-F27</f>
        <v>115</v>
      </c>
      <c r="L27" s="349">
        <f t="shared" ref="L27" si="32">(F27*-0.7)/100</f>
        <v>-18.374999999999996</v>
      </c>
      <c r="M27" s="350">
        <f t="shared" ref="M27" si="33">(K27+L27)/F27</f>
        <v>3.6809523809523813E-2</v>
      </c>
      <c r="N27" s="348" t="s">
        <v>555</v>
      </c>
      <c r="O27" s="351">
        <v>44824</v>
      </c>
      <c r="P27" s="348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8">
        <v>44823</v>
      </c>
      <c r="C28" s="316"/>
      <c r="D28" s="317" t="s">
        <v>188</v>
      </c>
      <c r="E28" s="318" t="s">
        <v>557</v>
      </c>
      <c r="F28" s="334" t="s">
        <v>1084</v>
      </c>
      <c r="G28" s="334">
        <v>539</v>
      </c>
      <c r="H28" s="334"/>
      <c r="I28" s="319" t="s">
        <v>1085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5">
        <v>44823</v>
      </c>
      <c r="C29" s="316"/>
      <c r="D29" s="317" t="s">
        <v>66</v>
      </c>
      <c r="E29" s="318" t="s">
        <v>557</v>
      </c>
      <c r="F29" s="334" t="s">
        <v>1086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66">
        <v>44824</v>
      </c>
      <c r="C30" s="316"/>
      <c r="D30" s="317" t="s">
        <v>158</v>
      </c>
      <c r="E30" s="318" t="s">
        <v>557</v>
      </c>
      <c r="F30" s="334" t="s">
        <v>1113</v>
      </c>
      <c r="G30" s="334">
        <v>2940</v>
      </c>
      <c r="H30" s="334"/>
      <c r="I30" s="319" t="s">
        <v>1114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66">
        <v>44824</v>
      </c>
      <c r="C31" s="316"/>
      <c r="D31" s="317" t="s">
        <v>340</v>
      </c>
      <c r="E31" s="318" t="s">
        <v>557</v>
      </c>
      <c r="F31" s="334" t="s">
        <v>1115</v>
      </c>
      <c r="G31" s="334">
        <v>199</v>
      </c>
      <c r="H31" s="334"/>
      <c r="I31" s="319" t="s">
        <v>1116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ht="13.9" customHeight="1">
      <c r="A32" s="308"/>
      <c r="B32" s="305"/>
      <c r="C32" s="316"/>
      <c r="D32" s="317"/>
      <c r="E32" s="318"/>
      <c r="F32" s="308"/>
      <c r="G32" s="308"/>
      <c r="H32" s="308"/>
      <c r="I32" s="319"/>
      <c r="J32" s="309"/>
      <c r="K32" s="309"/>
      <c r="L32" s="310"/>
      <c r="M32" s="311"/>
      <c r="N32" s="309"/>
      <c r="O32" s="312"/>
      <c r="P32" s="310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ht="14.25" customHeight="1">
      <c r="A33" s="97"/>
      <c r="B33" s="98"/>
      <c r="C33" s="99"/>
      <c r="D33" s="100"/>
      <c r="E33" s="101"/>
      <c r="F33" s="101"/>
      <c r="H33" s="101"/>
      <c r="I33" s="102"/>
      <c r="J33" s="103"/>
      <c r="K33" s="103"/>
      <c r="L33" s="104"/>
      <c r="M33" s="105"/>
      <c r="N33" s="106"/>
      <c r="O33" s="107"/>
      <c r="P33" s="108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ht="14.25" customHeight="1">
      <c r="A34" s="97"/>
      <c r="B34" s="98"/>
      <c r="C34" s="99"/>
      <c r="D34" s="100"/>
      <c r="E34" s="101"/>
      <c r="F34" s="101"/>
      <c r="G34" s="97"/>
      <c r="H34" s="101"/>
      <c r="I34" s="102"/>
      <c r="J34" s="103"/>
      <c r="K34" s="103"/>
      <c r="L34" s="104"/>
      <c r="M34" s="105"/>
      <c r="N34" s="106"/>
      <c r="O34" s="107"/>
      <c r="P34" s="10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559</v>
      </c>
      <c r="B35" s="110"/>
      <c r="C35" s="111"/>
      <c r="D35" s="112"/>
      <c r="E35" s="113"/>
      <c r="F35" s="113"/>
      <c r="G35" s="113"/>
      <c r="H35" s="113"/>
      <c r="I35" s="113"/>
      <c r="J35" s="114"/>
      <c r="K35" s="113"/>
      <c r="L35" s="115"/>
      <c r="M35" s="54"/>
      <c r="N35" s="114"/>
      <c r="O35" s="11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16" t="s">
        <v>560</v>
      </c>
      <c r="B36" s="109"/>
      <c r="C36" s="109"/>
      <c r="D36" s="109"/>
      <c r="E36" s="41"/>
      <c r="F36" s="117" t="s">
        <v>561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562</v>
      </c>
      <c r="B37" s="109"/>
      <c r="C37" s="109"/>
      <c r="D37" s="109" t="s">
        <v>815</v>
      </c>
      <c r="E37" s="6"/>
      <c r="F37" s="117" t="s">
        <v>563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/>
      <c r="B38" s="109"/>
      <c r="C38" s="109"/>
      <c r="D38" s="109"/>
      <c r="E38" s="6"/>
      <c r="F38" s="6"/>
      <c r="G38" s="6"/>
      <c r="H38" s="6"/>
      <c r="I38" s="6"/>
      <c r="J38" s="122"/>
      <c r="K38" s="119"/>
      <c r="L38" s="119"/>
      <c r="M38" s="6"/>
      <c r="N38" s="12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.75" customHeight="1">
      <c r="A39" s="1"/>
      <c r="B39" s="124" t="s">
        <v>564</v>
      </c>
      <c r="C39" s="124"/>
      <c r="D39" s="124"/>
      <c r="E39" s="124"/>
      <c r="F39" s="125"/>
      <c r="G39" s="6"/>
      <c r="H39" s="6"/>
      <c r="I39" s="126"/>
      <c r="J39" s="127"/>
      <c r="K39" s="128"/>
      <c r="L39" s="127"/>
      <c r="M39" s="6"/>
      <c r="N39" s="1"/>
      <c r="O39" s="1"/>
      <c r="P39" s="1"/>
      <c r="R39" s="54"/>
      <c r="S39" s="1"/>
      <c r="T39" s="1"/>
      <c r="U39" s="1"/>
      <c r="V39" s="1"/>
      <c r="W39" s="1"/>
      <c r="X39" s="1"/>
      <c r="Y39" s="1"/>
      <c r="Z39" s="1"/>
    </row>
    <row r="40" spans="1:56" ht="38.25" customHeight="1">
      <c r="A40" s="93" t="s">
        <v>16</v>
      </c>
      <c r="B40" s="94" t="s">
        <v>532</v>
      </c>
      <c r="C40" s="96"/>
      <c r="D40" s="95" t="s">
        <v>543</v>
      </c>
      <c r="E40" s="94" t="s">
        <v>544</v>
      </c>
      <c r="F40" s="94" t="s">
        <v>545</v>
      </c>
      <c r="G40" s="94" t="s">
        <v>565</v>
      </c>
      <c r="H40" s="94" t="s">
        <v>547</v>
      </c>
      <c r="I40" s="94" t="s">
        <v>548</v>
      </c>
      <c r="J40" s="94" t="s">
        <v>549</v>
      </c>
      <c r="K40" s="94" t="s">
        <v>566</v>
      </c>
      <c r="L40" s="130" t="s">
        <v>551</v>
      </c>
      <c r="M40" s="96" t="s">
        <v>552</v>
      </c>
      <c r="N40" s="93" t="s">
        <v>553</v>
      </c>
      <c r="O40" s="258" t="s">
        <v>554</v>
      </c>
      <c r="P40" s="41"/>
      <c r="Q40" s="1"/>
      <c r="R40" s="255"/>
      <c r="S40" s="255"/>
      <c r="T40" s="255"/>
      <c r="U40" s="249"/>
      <c r="V40" s="249"/>
      <c r="W40" s="249"/>
      <c r="X40" s="249"/>
      <c r="Y40" s="249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s="322" customFormat="1" ht="15" customHeight="1">
      <c r="A41" s="367">
        <v>1</v>
      </c>
      <c r="B41" s="297">
        <v>44796</v>
      </c>
      <c r="C41" s="368"/>
      <c r="D41" s="369" t="s">
        <v>131</v>
      </c>
      <c r="E41" s="298" t="s">
        <v>557</v>
      </c>
      <c r="F41" s="298">
        <v>2005</v>
      </c>
      <c r="G41" s="298">
        <v>1940</v>
      </c>
      <c r="H41" s="298">
        <v>2060</v>
      </c>
      <c r="I41" s="298" t="s">
        <v>874</v>
      </c>
      <c r="J41" s="301" t="s">
        <v>693</v>
      </c>
      <c r="K41" s="301">
        <f t="shared" ref="K41" si="34">H41-F41</f>
        <v>55</v>
      </c>
      <c r="L41" s="370">
        <f t="shared" ref="L41" si="35">(F41*-0.7)/100</f>
        <v>-14.035</v>
      </c>
      <c r="M41" s="371">
        <f t="shared" ref="M41" si="36">(K41+L41)/F41</f>
        <v>2.0431421446384043E-2</v>
      </c>
      <c r="N41" s="301" t="s">
        <v>555</v>
      </c>
      <c r="O41" s="372">
        <v>44806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56" s="322" customFormat="1" ht="13.5" customHeight="1">
      <c r="A42" s="367">
        <v>2</v>
      </c>
      <c r="B42" s="373">
        <v>44799</v>
      </c>
      <c r="C42" s="368"/>
      <c r="D42" s="369" t="s">
        <v>154</v>
      </c>
      <c r="E42" s="298" t="s">
        <v>557</v>
      </c>
      <c r="F42" s="298">
        <v>810</v>
      </c>
      <c r="G42" s="298">
        <v>787</v>
      </c>
      <c r="H42" s="298">
        <v>829</v>
      </c>
      <c r="I42" s="298" t="s">
        <v>881</v>
      </c>
      <c r="J42" s="301" t="s">
        <v>905</v>
      </c>
      <c r="K42" s="301">
        <f t="shared" ref="K42" si="37">H42-F42</f>
        <v>19</v>
      </c>
      <c r="L42" s="370">
        <f t="shared" ref="L42" si="38">(F42*-0.7)/100</f>
        <v>-5.67</v>
      </c>
      <c r="M42" s="371">
        <f t="shared" ref="M42" si="39">(K42+L42)/F42</f>
        <v>1.6456790123456789E-2</v>
      </c>
      <c r="N42" s="301" t="s">
        <v>555</v>
      </c>
      <c r="O42" s="372">
        <v>44806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56" s="322" customFormat="1" ht="13.5" customHeight="1">
      <c r="A43" s="367">
        <v>3</v>
      </c>
      <c r="B43" s="373">
        <v>44803</v>
      </c>
      <c r="C43" s="368"/>
      <c r="D43" s="369" t="s">
        <v>87</v>
      </c>
      <c r="E43" s="298" t="s">
        <v>557</v>
      </c>
      <c r="F43" s="298">
        <v>3555</v>
      </c>
      <c r="G43" s="298">
        <v>3430</v>
      </c>
      <c r="H43" s="298">
        <v>3655</v>
      </c>
      <c r="I43" s="298" t="s">
        <v>886</v>
      </c>
      <c r="J43" s="301" t="s">
        <v>817</v>
      </c>
      <c r="K43" s="301">
        <f t="shared" ref="K43" si="40">H43-F43</f>
        <v>100</v>
      </c>
      <c r="L43" s="370">
        <f t="shared" ref="L43" si="41">(F43*-0.7)/100</f>
        <v>-24.885000000000002</v>
      </c>
      <c r="M43" s="371">
        <f t="shared" ref="M43" si="42">(K43+L43)/F43</f>
        <v>2.1129395218002812E-2</v>
      </c>
      <c r="N43" s="301" t="s">
        <v>555</v>
      </c>
      <c r="O43" s="372">
        <v>44816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56" s="322" customFormat="1" ht="13.5" customHeight="1">
      <c r="A44" s="439">
        <v>4</v>
      </c>
      <c r="B44" s="329">
        <v>44805</v>
      </c>
      <c r="C44" s="440"/>
      <c r="D44" s="441" t="s">
        <v>825</v>
      </c>
      <c r="E44" s="375" t="s">
        <v>557</v>
      </c>
      <c r="F44" s="375">
        <v>378</v>
      </c>
      <c r="G44" s="375">
        <v>367</v>
      </c>
      <c r="H44" s="375">
        <v>367</v>
      </c>
      <c r="I44" s="375" t="s">
        <v>895</v>
      </c>
      <c r="J44" s="325" t="s">
        <v>1057</v>
      </c>
      <c r="K44" s="325">
        <f t="shared" ref="K44" si="43">H44-F44</f>
        <v>-11</v>
      </c>
      <c r="L44" s="442">
        <f t="shared" ref="L44" si="44">(F44*-0.7)/100</f>
        <v>-2.6459999999999995</v>
      </c>
      <c r="M44" s="443">
        <f t="shared" ref="M44" si="45">(K44+L44)/F44</f>
        <v>-3.6100529100529098E-2</v>
      </c>
      <c r="N44" s="325" t="s">
        <v>567</v>
      </c>
      <c r="O44" s="444">
        <v>44820</v>
      </c>
      <c r="P44" s="41"/>
      <c r="Q44" s="256"/>
      <c r="R44" s="257" t="s">
        <v>827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56" s="322" customFormat="1" ht="13.5" customHeight="1">
      <c r="A45" s="398">
        <v>5</v>
      </c>
      <c r="B45" s="399">
        <v>44809</v>
      </c>
      <c r="C45" s="400"/>
      <c r="D45" s="401" t="s">
        <v>464</v>
      </c>
      <c r="E45" s="320" t="s">
        <v>557</v>
      </c>
      <c r="F45" s="320">
        <v>150</v>
      </c>
      <c r="G45" s="320">
        <v>145</v>
      </c>
      <c r="H45" s="320">
        <v>154.5</v>
      </c>
      <c r="I45" s="320" t="s">
        <v>933</v>
      </c>
      <c r="J45" s="301" t="s">
        <v>944</v>
      </c>
      <c r="K45" s="301">
        <f t="shared" ref="K45" si="46">H45-F45</f>
        <v>4.5</v>
      </c>
      <c r="L45" s="370">
        <f t="shared" ref="L45" si="47">(F45*-0.7)/100</f>
        <v>-1.05</v>
      </c>
      <c r="M45" s="371">
        <f t="shared" ref="M45" si="48">(K45+L45)/F45</f>
        <v>2.3E-2</v>
      </c>
      <c r="N45" s="301" t="s">
        <v>555</v>
      </c>
      <c r="O45" s="372">
        <v>44810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398">
        <v>6</v>
      </c>
      <c r="B46" s="399">
        <v>44810</v>
      </c>
      <c r="C46" s="400"/>
      <c r="D46" s="401" t="s">
        <v>66</v>
      </c>
      <c r="E46" s="320" t="s">
        <v>557</v>
      </c>
      <c r="F46" s="320">
        <v>1970</v>
      </c>
      <c r="G46" s="320">
        <v>1915</v>
      </c>
      <c r="H46" s="320">
        <v>2003</v>
      </c>
      <c r="I46" s="320" t="s">
        <v>937</v>
      </c>
      <c r="J46" s="301" t="s">
        <v>938</v>
      </c>
      <c r="K46" s="301">
        <f t="shared" ref="K46:K48" si="49">H46-F46</f>
        <v>33</v>
      </c>
      <c r="L46" s="370">
        <f>(F46*-0.07)/100</f>
        <v>-1.379</v>
      </c>
      <c r="M46" s="371">
        <f t="shared" ref="M46:M48" si="50">(K46+L46)/F46</f>
        <v>1.6051269035532993E-2</v>
      </c>
      <c r="N46" s="301" t="s">
        <v>555</v>
      </c>
      <c r="O46" s="372">
        <v>44810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98">
        <v>7</v>
      </c>
      <c r="B47" s="399">
        <v>44810</v>
      </c>
      <c r="C47" s="400"/>
      <c r="D47" s="401" t="s">
        <v>198</v>
      </c>
      <c r="E47" s="320" t="s">
        <v>557</v>
      </c>
      <c r="F47" s="320">
        <v>243</v>
      </c>
      <c r="G47" s="320">
        <v>237</v>
      </c>
      <c r="H47" s="320">
        <v>251</v>
      </c>
      <c r="I47" s="320" t="s">
        <v>939</v>
      </c>
      <c r="J47" s="301" t="s">
        <v>954</v>
      </c>
      <c r="K47" s="301">
        <f t="shared" si="49"/>
        <v>8</v>
      </c>
      <c r="L47" s="370">
        <f t="shared" ref="L47:L48" si="51">(F47*-0.7)/100</f>
        <v>-1.7009999999999998</v>
      </c>
      <c r="M47" s="371">
        <f t="shared" si="50"/>
        <v>2.5921810699588477E-2</v>
      </c>
      <c r="N47" s="301" t="s">
        <v>555</v>
      </c>
      <c r="O47" s="372">
        <v>44810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439">
        <v>8</v>
      </c>
      <c r="B48" s="329">
        <v>44811</v>
      </c>
      <c r="C48" s="440"/>
      <c r="D48" s="441" t="s">
        <v>66</v>
      </c>
      <c r="E48" s="375" t="s">
        <v>557</v>
      </c>
      <c r="F48" s="375">
        <v>1995</v>
      </c>
      <c r="G48" s="375">
        <v>1930</v>
      </c>
      <c r="H48" s="375">
        <v>1930</v>
      </c>
      <c r="I48" s="375" t="s">
        <v>945</v>
      </c>
      <c r="J48" s="325" t="s">
        <v>1058</v>
      </c>
      <c r="K48" s="325">
        <f t="shared" si="49"/>
        <v>-65</v>
      </c>
      <c r="L48" s="442">
        <f t="shared" si="51"/>
        <v>-13.965</v>
      </c>
      <c r="M48" s="443">
        <f t="shared" si="50"/>
        <v>-3.9581453634085217E-2</v>
      </c>
      <c r="N48" s="325" t="s">
        <v>567</v>
      </c>
      <c r="O48" s="444">
        <v>44820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439">
        <v>9</v>
      </c>
      <c r="B49" s="329">
        <v>44813</v>
      </c>
      <c r="C49" s="440"/>
      <c r="D49" s="441" t="s">
        <v>198</v>
      </c>
      <c r="E49" s="375" t="s">
        <v>557</v>
      </c>
      <c r="F49" s="375">
        <v>242</v>
      </c>
      <c r="G49" s="375">
        <v>235</v>
      </c>
      <c r="H49" s="375">
        <v>235</v>
      </c>
      <c r="I49" s="375" t="s">
        <v>939</v>
      </c>
      <c r="J49" s="325" t="s">
        <v>1077</v>
      </c>
      <c r="K49" s="325">
        <f t="shared" ref="K49" si="52">H49-F49</f>
        <v>-7</v>
      </c>
      <c r="L49" s="442">
        <f t="shared" ref="L49" si="53">(F49*-0.7)/100</f>
        <v>-1.6939999999999997</v>
      </c>
      <c r="M49" s="443">
        <f t="shared" ref="M49" si="54">(K49+L49)/F49</f>
        <v>-3.5925619834710737E-2</v>
      </c>
      <c r="N49" s="325" t="s">
        <v>567</v>
      </c>
      <c r="O49" s="444">
        <v>44820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398">
        <v>10</v>
      </c>
      <c r="B50" s="378">
        <v>44817</v>
      </c>
      <c r="C50" s="400"/>
      <c r="D50" s="401" t="s">
        <v>465</v>
      </c>
      <c r="E50" s="320" t="s">
        <v>557</v>
      </c>
      <c r="F50" s="320">
        <v>1025</v>
      </c>
      <c r="G50" s="320">
        <v>994</v>
      </c>
      <c r="H50" s="320">
        <v>1050</v>
      </c>
      <c r="I50" s="320" t="s">
        <v>993</v>
      </c>
      <c r="J50" s="301" t="s">
        <v>576</v>
      </c>
      <c r="K50" s="301">
        <f t="shared" ref="K50" si="55">H50-F50</f>
        <v>25</v>
      </c>
      <c r="L50" s="370">
        <f>(F50*-0.07)/100</f>
        <v>-0.71750000000000003</v>
      </c>
      <c r="M50" s="371">
        <f t="shared" ref="M50" si="56">(K50+L50)/F50</f>
        <v>2.3690243902439023E-2</v>
      </c>
      <c r="N50" s="301" t="s">
        <v>555</v>
      </c>
      <c r="O50" s="372">
        <v>44817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398">
        <v>11</v>
      </c>
      <c r="B51" s="378">
        <v>44817</v>
      </c>
      <c r="C51" s="400"/>
      <c r="D51" s="401" t="s">
        <v>994</v>
      </c>
      <c r="E51" s="320" t="s">
        <v>557</v>
      </c>
      <c r="F51" s="320">
        <v>267.5</v>
      </c>
      <c r="G51" s="320">
        <v>259</v>
      </c>
      <c r="H51" s="320">
        <v>274</v>
      </c>
      <c r="I51" s="320" t="s">
        <v>995</v>
      </c>
      <c r="J51" s="301" t="s">
        <v>1056</v>
      </c>
      <c r="K51" s="301">
        <f t="shared" ref="K51:K52" si="57">H51-F51</f>
        <v>6.5</v>
      </c>
      <c r="L51" s="370">
        <f>(F51*-0.07)/100</f>
        <v>-0.18725000000000003</v>
      </c>
      <c r="M51" s="371">
        <f t="shared" ref="M51:M52" si="58">(K51+L51)/F51</f>
        <v>2.3599065420560748E-2</v>
      </c>
      <c r="N51" s="301" t="s">
        <v>555</v>
      </c>
      <c r="O51" s="372">
        <v>44817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439">
        <v>12</v>
      </c>
      <c r="B52" s="329">
        <v>44817</v>
      </c>
      <c r="C52" s="440"/>
      <c r="D52" s="441" t="s">
        <v>182</v>
      </c>
      <c r="E52" s="375" t="s">
        <v>557</v>
      </c>
      <c r="F52" s="375">
        <v>799</v>
      </c>
      <c r="G52" s="375">
        <v>774</v>
      </c>
      <c r="H52" s="375">
        <v>774</v>
      </c>
      <c r="I52" s="375" t="s">
        <v>1002</v>
      </c>
      <c r="J52" s="325" t="s">
        <v>1059</v>
      </c>
      <c r="K52" s="325">
        <f t="shared" si="57"/>
        <v>-25</v>
      </c>
      <c r="L52" s="442">
        <f t="shared" ref="L52" si="59">(F52*-0.7)/100</f>
        <v>-5.593</v>
      </c>
      <c r="M52" s="443">
        <f t="shared" si="58"/>
        <v>-3.8289111389236546E-2</v>
      </c>
      <c r="N52" s="325" t="s">
        <v>567</v>
      </c>
      <c r="O52" s="444">
        <v>44820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398">
        <v>13</v>
      </c>
      <c r="B53" s="378">
        <v>44819</v>
      </c>
      <c r="C53" s="400"/>
      <c r="D53" s="401" t="s">
        <v>464</v>
      </c>
      <c r="E53" s="320" t="s">
        <v>557</v>
      </c>
      <c r="F53" s="320">
        <v>156</v>
      </c>
      <c r="G53" s="320">
        <v>152</v>
      </c>
      <c r="H53" s="320">
        <v>161</v>
      </c>
      <c r="I53" s="320" t="s">
        <v>883</v>
      </c>
      <c r="J53" s="301" t="s">
        <v>1118</v>
      </c>
      <c r="K53" s="301">
        <f t="shared" ref="K53" si="60">H53-F53</f>
        <v>5</v>
      </c>
      <c r="L53" s="370">
        <f t="shared" ref="L53" si="61">(F53*-0.7)/100</f>
        <v>-1.0919999999999999</v>
      </c>
      <c r="M53" s="371">
        <f t="shared" ref="M53" si="62">(K53+L53)/F53</f>
        <v>2.5051282051282053E-2</v>
      </c>
      <c r="N53" s="301" t="s">
        <v>555</v>
      </c>
      <c r="O53" s="372">
        <v>44820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456">
        <v>14</v>
      </c>
      <c r="B54" s="457">
        <v>44823</v>
      </c>
      <c r="C54" s="458"/>
      <c r="D54" s="459" t="s">
        <v>324</v>
      </c>
      <c r="E54" s="460" t="s">
        <v>557</v>
      </c>
      <c r="F54" s="460" t="s">
        <v>1078</v>
      </c>
      <c r="G54" s="460">
        <v>824</v>
      </c>
      <c r="H54" s="460"/>
      <c r="I54" s="460" t="s">
        <v>1079</v>
      </c>
      <c r="J54" s="461" t="s">
        <v>558</v>
      </c>
      <c r="K54" s="461"/>
      <c r="L54" s="462"/>
      <c r="M54" s="463"/>
      <c r="N54" s="461"/>
      <c r="O54" s="464"/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98">
        <v>15</v>
      </c>
      <c r="B55" s="378">
        <v>44824</v>
      </c>
      <c r="C55" s="400"/>
      <c r="D55" s="401" t="s">
        <v>413</v>
      </c>
      <c r="E55" s="320" t="s">
        <v>557</v>
      </c>
      <c r="F55" s="320">
        <v>580.5</v>
      </c>
      <c r="G55" s="320">
        <v>564</v>
      </c>
      <c r="H55" s="320">
        <v>596.5</v>
      </c>
      <c r="I55" s="320" t="s">
        <v>1119</v>
      </c>
      <c r="J55" s="301" t="s">
        <v>1144</v>
      </c>
      <c r="K55" s="301">
        <f t="shared" ref="K55" si="63">H55-F55</f>
        <v>16</v>
      </c>
      <c r="L55" s="370">
        <f t="shared" ref="L55" si="64">(F55*-0.7)/100</f>
        <v>-4.0634999999999994</v>
      </c>
      <c r="M55" s="371">
        <f t="shared" ref="M55" si="65">(K55+L55)/F55</f>
        <v>2.0562446167097331E-2</v>
      </c>
      <c r="N55" s="301" t="s">
        <v>555</v>
      </c>
      <c r="O55" s="372">
        <v>44825</v>
      </c>
      <c r="P55" s="41"/>
      <c r="Q55" s="256"/>
      <c r="R55" s="25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304">
        <v>16</v>
      </c>
      <c r="B56" s="335">
        <v>44825</v>
      </c>
      <c r="C56" s="306"/>
      <c r="D56" s="307" t="s">
        <v>825</v>
      </c>
      <c r="E56" s="334" t="s">
        <v>557</v>
      </c>
      <c r="F56" s="334" t="s">
        <v>1145</v>
      </c>
      <c r="G56" s="334">
        <v>354</v>
      </c>
      <c r="H56" s="334"/>
      <c r="I56" s="334" t="s">
        <v>1146</v>
      </c>
      <c r="J56" s="252" t="s">
        <v>558</v>
      </c>
      <c r="K56" s="252"/>
      <c r="L56" s="253"/>
      <c r="M56" s="254"/>
      <c r="N56" s="252"/>
      <c r="O56" s="275"/>
      <c r="P56" s="41"/>
      <c r="Q56" s="256"/>
      <c r="R56" s="25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22" customFormat="1" ht="13.5" customHeight="1">
      <c r="A57" s="304">
        <v>17</v>
      </c>
      <c r="B57" s="335">
        <v>44825</v>
      </c>
      <c r="C57" s="306"/>
      <c r="D57" s="307" t="s">
        <v>193</v>
      </c>
      <c r="E57" s="334" t="s">
        <v>557</v>
      </c>
      <c r="F57" s="334" t="s">
        <v>1147</v>
      </c>
      <c r="G57" s="334">
        <v>879</v>
      </c>
      <c r="H57" s="334"/>
      <c r="I57" s="334" t="s">
        <v>1148</v>
      </c>
      <c r="J57" s="252" t="s">
        <v>558</v>
      </c>
      <c r="K57" s="252"/>
      <c r="L57" s="253"/>
      <c r="M57" s="254"/>
      <c r="N57" s="252"/>
      <c r="O57" s="275"/>
      <c r="P57" s="41"/>
      <c r="Q57" s="256"/>
      <c r="R57" s="25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21"/>
      <c r="AL57" s="321"/>
    </row>
    <row r="58" spans="1:38" s="322" customFormat="1" ht="13.5" customHeight="1">
      <c r="A58" s="304"/>
      <c r="B58" s="335"/>
      <c r="C58" s="306"/>
      <c r="D58" s="307"/>
      <c r="E58" s="334"/>
      <c r="F58" s="334"/>
      <c r="G58" s="334"/>
      <c r="H58" s="334"/>
      <c r="I58" s="334"/>
      <c r="J58" s="252"/>
      <c r="K58" s="252"/>
      <c r="L58" s="253"/>
      <c r="M58" s="254"/>
      <c r="N58" s="252"/>
      <c r="O58" s="275"/>
      <c r="P58" s="41"/>
      <c r="Q58" s="256"/>
      <c r="R58" s="25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3"/>
      <c r="AJ58" s="314"/>
      <c r="AK58" s="321"/>
      <c r="AL58" s="321"/>
    </row>
    <row r="59" spans="1:38" s="315" customFormat="1" ht="15" customHeight="1">
      <c r="A59" s="304"/>
      <c r="B59" s="305"/>
      <c r="C59" s="306"/>
      <c r="D59" s="307"/>
      <c r="E59" s="308"/>
      <c r="F59" s="308"/>
      <c r="G59" s="308"/>
      <c r="H59" s="308"/>
      <c r="I59" s="308"/>
      <c r="J59" s="252"/>
      <c r="K59" s="252"/>
      <c r="L59" s="253"/>
      <c r="M59" s="254"/>
      <c r="N59" s="252"/>
      <c r="O59" s="275"/>
      <c r="P59" s="41"/>
      <c r="Q59" s="256"/>
      <c r="R59" s="25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3"/>
      <c r="AJ59" s="314"/>
      <c r="AK59" s="314"/>
      <c r="AL59" s="314"/>
    </row>
    <row r="60" spans="1:38" ht="15" customHeight="1">
      <c r="A60" s="259"/>
      <c r="B60" s="260"/>
      <c r="C60" s="261"/>
      <c r="D60" s="262"/>
      <c r="E60" s="263"/>
      <c r="F60" s="263"/>
      <c r="G60" s="263"/>
      <c r="H60" s="263"/>
      <c r="I60" s="263"/>
      <c r="J60" s="264"/>
      <c r="K60" s="264"/>
      <c r="L60" s="265"/>
      <c r="M60" s="266"/>
      <c r="N60" s="264"/>
      <c r="O60" s="267"/>
      <c r="P60" s="240"/>
      <c r="Q60" s="256"/>
      <c r="R60" s="25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1"/>
      <c r="AI60" s="1"/>
      <c r="AJ60" s="1"/>
      <c r="AK60" s="1"/>
      <c r="AL60" s="1"/>
    </row>
    <row r="61" spans="1:38" ht="44.25" customHeight="1">
      <c r="A61" s="109" t="s">
        <v>559</v>
      </c>
      <c r="B61" s="131"/>
      <c r="C61" s="131"/>
      <c r="D61" s="1"/>
      <c r="E61" s="6"/>
      <c r="F61" s="6"/>
      <c r="G61" s="6"/>
      <c r="H61" s="6" t="s">
        <v>571</v>
      </c>
      <c r="I61" s="6"/>
      <c r="J61" s="6"/>
      <c r="K61" s="105"/>
      <c r="L61" s="133"/>
      <c r="M61" s="105"/>
      <c r="N61" s="106"/>
      <c r="O61" s="105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51"/>
      <c r="AD61" s="251"/>
      <c r="AE61" s="251"/>
      <c r="AF61" s="251"/>
      <c r="AG61" s="251"/>
      <c r="AH61" s="251"/>
    </row>
    <row r="62" spans="1:38" ht="12.75" customHeight="1">
      <c r="A62" s="116" t="s">
        <v>560</v>
      </c>
      <c r="B62" s="109"/>
      <c r="C62" s="109"/>
      <c r="D62" s="109"/>
      <c r="E62" s="41"/>
      <c r="F62" s="117" t="s">
        <v>561</v>
      </c>
      <c r="G62" s="54"/>
      <c r="H62" s="41"/>
      <c r="I62" s="54"/>
      <c r="J62" s="6"/>
      <c r="K62" s="134"/>
      <c r="L62" s="135"/>
      <c r="M62" s="6"/>
      <c r="N62" s="99"/>
      <c r="O62" s="136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6"/>
      <c r="B63" s="109"/>
      <c r="C63" s="109"/>
      <c r="D63" s="109"/>
      <c r="E63" s="6"/>
      <c r="F63" s="117" t="s">
        <v>563</v>
      </c>
      <c r="G63" s="54"/>
      <c r="H63" s="41"/>
      <c r="I63" s="54"/>
      <c r="J63" s="6"/>
      <c r="K63" s="134"/>
      <c r="L63" s="135"/>
      <c r="M63" s="6"/>
      <c r="N63" s="99"/>
      <c r="O63" s="136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09"/>
      <c r="B64" s="109"/>
      <c r="C64" s="109"/>
      <c r="D64" s="109"/>
      <c r="E64" s="6"/>
      <c r="F64" s="6"/>
      <c r="G64" s="6"/>
      <c r="H64" s="6"/>
      <c r="I64" s="6"/>
      <c r="J64" s="122"/>
      <c r="K64" s="119"/>
      <c r="L64" s="120"/>
      <c r="M64" s="6"/>
      <c r="N64" s="123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37" t="s">
        <v>572</v>
      </c>
      <c r="B65" s="137"/>
      <c r="C65" s="137"/>
      <c r="D65" s="137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4" t="s">
        <v>16</v>
      </c>
      <c r="B66" s="94" t="s">
        <v>532</v>
      </c>
      <c r="C66" s="94"/>
      <c r="D66" s="95" t="s">
        <v>543</v>
      </c>
      <c r="E66" s="94" t="s">
        <v>544</v>
      </c>
      <c r="F66" s="94" t="s">
        <v>545</v>
      </c>
      <c r="G66" s="94" t="s">
        <v>565</v>
      </c>
      <c r="H66" s="94" t="s">
        <v>547</v>
      </c>
      <c r="I66" s="94" t="s">
        <v>548</v>
      </c>
      <c r="J66" s="93" t="s">
        <v>549</v>
      </c>
      <c r="K66" s="138" t="s">
        <v>573</v>
      </c>
      <c r="L66" s="96" t="s">
        <v>551</v>
      </c>
      <c r="M66" s="138" t="s">
        <v>574</v>
      </c>
      <c r="N66" s="94" t="s">
        <v>575</v>
      </c>
      <c r="O66" s="93" t="s">
        <v>553</v>
      </c>
      <c r="P66" s="95" t="s">
        <v>554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18" customFormat="1" ht="12.75" customHeight="1">
      <c r="A67" s="298">
        <v>1</v>
      </c>
      <c r="B67" s="297">
        <v>44802</v>
      </c>
      <c r="C67" s="299"/>
      <c r="D67" s="299" t="s">
        <v>884</v>
      </c>
      <c r="E67" s="298" t="s">
        <v>557</v>
      </c>
      <c r="F67" s="298">
        <v>724</v>
      </c>
      <c r="G67" s="298">
        <v>710</v>
      </c>
      <c r="H67" s="300">
        <v>735.5</v>
      </c>
      <c r="I67" s="300" t="s">
        <v>878</v>
      </c>
      <c r="J67" s="301" t="s">
        <v>879</v>
      </c>
      <c r="K67" s="300">
        <f t="shared" ref="K67" si="66">H67-F67</f>
        <v>11.5</v>
      </c>
      <c r="L67" s="302">
        <f t="shared" ref="L67" si="67">(H67*N67)*0.07%</f>
        <v>489.10750000000007</v>
      </c>
      <c r="M67" s="303">
        <f t="shared" ref="M67" si="68">(K67*N67)-L67</f>
        <v>10435.8925</v>
      </c>
      <c r="N67" s="300">
        <v>950</v>
      </c>
      <c r="O67" s="301" t="s">
        <v>555</v>
      </c>
      <c r="P67" s="297">
        <v>44805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2</v>
      </c>
      <c r="B68" s="297">
        <v>44805</v>
      </c>
      <c r="C68" s="299"/>
      <c r="D68" s="299" t="s">
        <v>885</v>
      </c>
      <c r="E68" s="298" t="s">
        <v>557</v>
      </c>
      <c r="F68" s="298">
        <v>873.5</v>
      </c>
      <c r="G68" s="320">
        <v>864</v>
      </c>
      <c r="H68" s="300">
        <v>884</v>
      </c>
      <c r="I68" s="300" t="s">
        <v>890</v>
      </c>
      <c r="J68" s="301" t="s">
        <v>896</v>
      </c>
      <c r="K68" s="300">
        <f t="shared" ref="K68" si="69">H68-F68</f>
        <v>10.5</v>
      </c>
      <c r="L68" s="302">
        <f t="shared" ref="L68" si="70">(H68*N68)*0.07%</f>
        <v>850.85000000000014</v>
      </c>
      <c r="M68" s="303">
        <f t="shared" ref="M68" si="71">(K68*N68)-L68</f>
        <v>13586.65</v>
      </c>
      <c r="N68" s="300">
        <v>1375</v>
      </c>
      <c r="O68" s="301" t="s">
        <v>555</v>
      </c>
      <c r="P68" s="297">
        <v>44805</v>
      </c>
      <c r="Q68" s="220"/>
      <c r="R68" s="223" t="s">
        <v>556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75">
        <v>3</v>
      </c>
      <c r="B69" s="329">
        <v>44805</v>
      </c>
      <c r="C69" s="376"/>
      <c r="D69" s="376" t="s">
        <v>891</v>
      </c>
      <c r="E69" s="377" t="s">
        <v>557</v>
      </c>
      <c r="F69" s="377">
        <v>696.5</v>
      </c>
      <c r="G69" s="375">
        <v>685</v>
      </c>
      <c r="H69" s="326">
        <v>685</v>
      </c>
      <c r="I69" s="326" t="s">
        <v>892</v>
      </c>
      <c r="J69" s="325" t="s">
        <v>916</v>
      </c>
      <c r="K69" s="326">
        <f t="shared" ref="K69" si="72">H69-F69</f>
        <v>-11.5</v>
      </c>
      <c r="L69" s="327">
        <f t="shared" ref="L69" si="73">(H69*N69)*0.07%</f>
        <v>479.50000000000006</v>
      </c>
      <c r="M69" s="328">
        <f t="shared" ref="M69" si="74">(K69*N69)-L69</f>
        <v>-11979.5</v>
      </c>
      <c r="N69" s="326">
        <v>1000</v>
      </c>
      <c r="O69" s="325" t="s">
        <v>567</v>
      </c>
      <c r="P69" s="329">
        <v>44806</v>
      </c>
      <c r="Q69" s="220"/>
      <c r="R69" s="223" t="s">
        <v>827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4</v>
      </c>
      <c r="B70" s="297">
        <v>44805</v>
      </c>
      <c r="C70" s="299"/>
      <c r="D70" s="299" t="s">
        <v>876</v>
      </c>
      <c r="E70" s="298" t="s">
        <v>557</v>
      </c>
      <c r="F70" s="298">
        <v>240</v>
      </c>
      <c r="G70" s="320">
        <v>234.5</v>
      </c>
      <c r="H70" s="300">
        <v>246</v>
      </c>
      <c r="I70" s="300" t="s">
        <v>877</v>
      </c>
      <c r="J70" s="301" t="s">
        <v>900</v>
      </c>
      <c r="K70" s="300">
        <f t="shared" ref="K70:K71" si="75">H70-F70</f>
        <v>6</v>
      </c>
      <c r="L70" s="302">
        <f t="shared" ref="L70:L71" si="76">(H70*N70)*0.07%</f>
        <v>430.50000000000006</v>
      </c>
      <c r="M70" s="303">
        <f t="shared" ref="M70:M71" si="77">(K70*N70)-L70</f>
        <v>14569.5</v>
      </c>
      <c r="N70" s="300">
        <v>2500</v>
      </c>
      <c r="O70" s="301" t="s">
        <v>555</v>
      </c>
      <c r="P70" s="297">
        <v>44805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75">
        <v>5</v>
      </c>
      <c r="B71" s="329">
        <v>44805</v>
      </c>
      <c r="C71" s="376"/>
      <c r="D71" s="376" t="s">
        <v>893</v>
      </c>
      <c r="E71" s="377" t="s">
        <v>557</v>
      </c>
      <c r="F71" s="377">
        <v>2070</v>
      </c>
      <c r="G71" s="375">
        <v>2000</v>
      </c>
      <c r="H71" s="326">
        <v>2000</v>
      </c>
      <c r="I71" s="326" t="s">
        <v>894</v>
      </c>
      <c r="J71" s="325" t="s">
        <v>936</v>
      </c>
      <c r="K71" s="326">
        <f t="shared" si="75"/>
        <v>-70</v>
      </c>
      <c r="L71" s="327">
        <f t="shared" si="76"/>
        <v>280.00000000000006</v>
      </c>
      <c r="M71" s="328">
        <f t="shared" si="77"/>
        <v>-14280</v>
      </c>
      <c r="N71" s="326">
        <v>200</v>
      </c>
      <c r="O71" s="325" t="s">
        <v>567</v>
      </c>
      <c r="P71" s="329">
        <v>44810</v>
      </c>
      <c r="Q71" s="220"/>
      <c r="R71" s="223" t="s">
        <v>827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75">
        <v>6</v>
      </c>
      <c r="B72" s="329">
        <v>44806</v>
      </c>
      <c r="C72" s="376"/>
      <c r="D72" s="376" t="s">
        <v>917</v>
      </c>
      <c r="E72" s="377" t="s">
        <v>910</v>
      </c>
      <c r="F72" s="377">
        <v>534</v>
      </c>
      <c r="G72" s="375">
        <v>545</v>
      </c>
      <c r="H72" s="326">
        <v>543</v>
      </c>
      <c r="I72" s="326" t="s">
        <v>918</v>
      </c>
      <c r="J72" s="325" t="s">
        <v>935</v>
      </c>
      <c r="K72" s="326">
        <f>F72-H72</f>
        <v>-9</v>
      </c>
      <c r="L72" s="327">
        <f t="shared" ref="L72" si="78">(H72*N72)*0.07%</f>
        <v>570.15000000000009</v>
      </c>
      <c r="M72" s="328">
        <f t="shared" ref="M72" si="79">(K72*N72)-L72</f>
        <v>-14070.15</v>
      </c>
      <c r="N72" s="326">
        <v>1500</v>
      </c>
      <c r="O72" s="325" t="s">
        <v>567</v>
      </c>
      <c r="P72" s="329">
        <v>44810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7</v>
      </c>
      <c r="B73" s="297">
        <v>44806</v>
      </c>
      <c r="C73" s="299"/>
      <c r="D73" s="299" t="s">
        <v>920</v>
      </c>
      <c r="E73" s="298" t="s">
        <v>557</v>
      </c>
      <c r="F73" s="298">
        <v>371.5</v>
      </c>
      <c r="G73" s="320">
        <v>365</v>
      </c>
      <c r="H73" s="300">
        <v>376</v>
      </c>
      <c r="I73" s="300" t="s">
        <v>921</v>
      </c>
      <c r="J73" s="301" t="s">
        <v>929</v>
      </c>
      <c r="K73" s="300">
        <f t="shared" ref="K73" si="80">H73-F73</f>
        <v>4.5</v>
      </c>
      <c r="L73" s="302">
        <f t="shared" ref="L73" si="81">(H73*N73)*0.07%</f>
        <v>473.76000000000005</v>
      </c>
      <c r="M73" s="303">
        <f t="shared" ref="M73" si="82">(K73*N73)-L73</f>
        <v>7626.24</v>
      </c>
      <c r="N73" s="300">
        <v>1800</v>
      </c>
      <c r="O73" s="301" t="s">
        <v>555</v>
      </c>
      <c r="P73" s="297">
        <v>44809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75">
        <v>8</v>
      </c>
      <c r="B74" s="329">
        <v>44806</v>
      </c>
      <c r="C74" s="376"/>
      <c r="D74" s="376" t="s">
        <v>876</v>
      </c>
      <c r="E74" s="377" t="s">
        <v>557</v>
      </c>
      <c r="F74" s="377">
        <v>239.5</v>
      </c>
      <c r="G74" s="375">
        <v>234.5</v>
      </c>
      <c r="H74" s="326">
        <v>234.5</v>
      </c>
      <c r="I74" s="326" t="s">
        <v>877</v>
      </c>
      <c r="J74" s="325" t="s">
        <v>931</v>
      </c>
      <c r="K74" s="326">
        <f t="shared" ref="K74" si="83">H74-F74</f>
        <v>-5</v>
      </c>
      <c r="L74" s="327">
        <f t="shared" ref="L74" si="84">(H74*N74)*0.07%</f>
        <v>410.37500000000006</v>
      </c>
      <c r="M74" s="328">
        <f t="shared" ref="M74" si="85">(K74*N74)-L74</f>
        <v>-12910.375</v>
      </c>
      <c r="N74" s="326">
        <v>2500</v>
      </c>
      <c r="O74" s="325" t="s">
        <v>567</v>
      </c>
      <c r="P74" s="329">
        <v>44809</v>
      </c>
      <c r="Q74" s="220"/>
      <c r="R74" s="223" t="s">
        <v>827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9</v>
      </c>
      <c r="B75" s="297">
        <v>44809</v>
      </c>
      <c r="C75" s="299"/>
      <c r="D75" s="299" t="s">
        <v>930</v>
      </c>
      <c r="E75" s="298" t="s">
        <v>910</v>
      </c>
      <c r="F75" s="298">
        <v>117</v>
      </c>
      <c r="G75" s="320">
        <v>119</v>
      </c>
      <c r="H75" s="300">
        <v>115.5</v>
      </c>
      <c r="I75" s="300">
        <v>112</v>
      </c>
      <c r="J75" s="301" t="s">
        <v>932</v>
      </c>
      <c r="K75" s="300">
        <f>F75-H75</f>
        <v>1.5</v>
      </c>
      <c r="L75" s="302">
        <f t="shared" ref="L75:L77" si="86">(H75*N75)*0.07%</f>
        <v>501.2700000000001</v>
      </c>
      <c r="M75" s="303">
        <f t="shared" ref="M75:M77" si="87">(K75*N75)-L75</f>
        <v>8798.73</v>
      </c>
      <c r="N75" s="300">
        <v>6200</v>
      </c>
      <c r="O75" s="301" t="s">
        <v>555</v>
      </c>
      <c r="P75" s="297">
        <v>44809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20">
        <v>10</v>
      </c>
      <c r="B76" s="297">
        <v>44810</v>
      </c>
      <c r="C76" s="299"/>
      <c r="D76" s="299" t="s">
        <v>920</v>
      </c>
      <c r="E76" s="298" t="s">
        <v>557</v>
      </c>
      <c r="F76" s="298">
        <v>370.5</v>
      </c>
      <c r="G76" s="320">
        <v>364</v>
      </c>
      <c r="H76" s="300">
        <v>375.5</v>
      </c>
      <c r="I76" s="300" t="s">
        <v>921</v>
      </c>
      <c r="J76" s="301" t="s">
        <v>956</v>
      </c>
      <c r="K76" s="300">
        <f t="shared" ref="K76:K77" si="88">H76-F76</f>
        <v>5</v>
      </c>
      <c r="L76" s="302">
        <f t="shared" si="86"/>
        <v>473.13000000000005</v>
      </c>
      <c r="M76" s="303">
        <f t="shared" si="87"/>
        <v>8526.8700000000008</v>
      </c>
      <c r="N76" s="300">
        <v>1800</v>
      </c>
      <c r="O76" s="301" t="s">
        <v>555</v>
      </c>
      <c r="P76" s="297">
        <v>44811</v>
      </c>
      <c r="Q76" s="220"/>
      <c r="R76" s="223" t="s">
        <v>556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11</v>
      </c>
      <c r="B77" s="297">
        <v>44810</v>
      </c>
      <c r="C77" s="299"/>
      <c r="D77" s="299" t="s">
        <v>942</v>
      </c>
      <c r="E77" s="298" t="s">
        <v>557</v>
      </c>
      <c r="F77" s="298">
        <v>825</v>
      </c>
      <c r="G77" s="320">
        <v>810</v>
      </c>
      <c r="H77" s="300">
        <v>836</v>
      </c>
      <c r="I77" s="300" t="s">
        <v>943</v>
      </c>
      <c r="J77" s="301" t="s">
        <v>990</v>
      </c>
      <c r="K77" s="300">
        <f t="shared" si="88"/>
        <v>11</v>
      </c>
      <c r="L77" s="302">
        <f t="shared" si="86"/>
        <v>585.20000000000005</v>
      </c>
      <c r="M77" s="303">
        <f t="shared" si="87"/>
        <v>10414.799999999999</v>
      </c>
      <c r="N77" s="300">
        <v>1000</v>
      </c>
      <c r="O77" s="301" t="s">
        <v>555</v>
      </c>
      <c r="P77" s="297">
        <v>44817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12</v>
      </c>
      <c r="B78" s="297">
        <v>44811</v>
      </c>
      <c r="C78" s="299"/>
      <c r="D78" s="299" t="s">
        <v>946</v>
      </c>
      <c r="E78" s="298" t="s">
        <v>557</v>
      </c>
      <c r="F78" s="298">
        <v>2585</v>
      </c>
      <c r="G78" s="320">
        <v>2540</v>
      </c>
      <c r="H78" s="300">
        <v>2619</v>
      </c>
      <c r="I78" s="300" t="s">
        <v>947</v>
      </c>
      <c r="J78" s="301" t="s">
        <v>969</v>
      </c>
      <c r="K78" s="300">
        <f t="shared" ref="K78" si="89">H78-F78</f>
        <v>34</v>
      </c>
      <c r="L78" s="302">
        <f t="shared" ref="L78" si="90">(H78*N78)*0.07%</f>
        <v>549.99000000000012</v>
      </c>
      <c r="M78" s="303">
        <f t="shared" ref="M78" si="91">(K78*N78)-L78</f>
        <v>9650.01</v>
      </c>
      <c r="N78" s="300">
        <v>300</v>
      </c>
      <c r="O78" s="301" t="s">
        <v>555</v>
      </c>
      <c r="P78" s="297">
        <v>44813</v>
      </c>
      <c r="Q78" s="220"/>
      <c r="R78" s="223" t="s">
        <v>827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13</v>
      </c>
      <c r="B79" s="297">
        <v>44811</v>
      </c>
      <c r="C79" s="299"/>
      <c r="D79" s="299" t="s">
        <v>948</v>
      </c>
      <c r="E79" s="298" t="s">
        <v>557</v>
      </c>
      <c r="F79" s="298">
        <v>750</v>
      </c>
      <c r="G79" s="320">
        <v>736</v>
      </c>
      <c r="H79" s="300">
        <v>759</v>
      </c>
      <c r="I79" s="300" t="s">
        <v>949</v>
      </c>
      <c r="J79" s="301" t="s">
        <v>959</v>
      </c>
      <c r="K79" s="300">
        <f t="shared" ref="K79:K81" si="92">H79-F79</f>
        <v>9</v>
      </c>
      <c r="L79" s="302">
        <f t="shared" ref="L79:L82" si="93">(H79*N79)*0.07%</f>
        <v>504.73500000000007</v>
      </c>
      <c r="M79" s="303">
        <f t="shared" ref="M79:M82" si="94">(K79*N79)-L79</f>
        <v>8045.2650000000003</v>
      </c>
      <c r="N79" s="300">
        <v>950</v>
      </c>
      <c r="O79" s="301" t="s">
        <v>555</v>
      </c>
      <c r="P79" s="297">
        <v>44811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14</v>
      </c>
      <c r="B80" s="297">
        <v>44811</v>
      </c>
      <c r="C80" s="299"/>
      <c r="D80" s="299" t="s">
        <v>950</v>
      </c>
      <c r="E80" s="298" t="s">
        <v>557</v>
      </c>
      <c r="F80" s="298">
        <v>1059</v>
      </c>
      <c r="G80" s="320">
        <v>1040</v>
      </c>
      <c r="H80" s="300">
        <v>1076</v>
      </c>
      <c r="I80" s="300" t="s">
        <v>951</v>
      </c>
      <c r="J80" s="301" t="s">
        <v>958</v>
      </c>
      <c r="K80" s="300">
        <f t="shared" si="92"/>
        <v>17</v>
      </c>
      <c r="L80" s="302">
        <f t="shared" si="93"/>
        <v>489.5800000000001</v>
      </c>
      <c r="M80" s="303">
        <f t="shared" si="94"/>
        <v>10560.42</v>
      </c>
      <c r="N80" s="300">
        <v>650</v>
      </c>
      <c r="O80" s="301" t="s">
        <v>555</v>
      </c>
      <c r="P80" s="297">
        <v>44811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15</v>
      </c>
      <c r="B81" s="297">
        <v>44811</v>
      </c>
      <c r="C81" s="299"/>
      <c r="D81" s="299" t="s">
        <v>952</v>
      </c>
      <c r="E81" s="298" t="s">
        <v>557</v>
      </c>
      <c r="F81" s="298">
        <v>933</v>
      </c>
      <c r="G81" s="320">
        <v>915</v>
      </c>
      <c r="H81" s="300">
        <v>943</v>
      </c>
      <c r="I81" s="300" t="s">
        <v>953</v>
      </c>
      <c r="J81" s="301" t="s">
        <v>957</v>
      </c>
      <c r="K81" s="300">
        <f t="shared" si="92"/>
        <v>10</v>
      </c>
      <c r="L81" s="302">
        <f t="shared" si="93"/>
        <v>462.07000000000005</v>
      </c>
      <c r="M81" s="303">
        <f t="shared" si="94"/>
        <v>6537.93</v>
      </c>
      <c r="N81" s="300">
        <v>700</v>
      </c>
      <c r="O81" s="301" t="s">
        <v>555</v>
      </c>
      <c r="P81" s="297">
        <v>44811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75">
        <v>16</v>
      </c>
      <c r="B82" s="365">
        <v>44812</v>
      </c>
      <c r="C82" s="376"/>
      <c r="D82" s="376" t="s">
        <v>917</v>
      </c>
      <c r="E82" s="377" t="s">
        <v>910</v>
      </c>
      <c r="F82" s="377">
        <v>540</v>
      </c>
      <c r="G82" s="375">
        <v>548</v>
      </c>
      <c r="H82" s="326">
        <v>546</v>
      </c>
      <c r="I82" s="326" t="s">
        <v>961</v>
      </c>
      <c r="J82" s="325" t="s">
        <v>967</v>
      </c>
      <c r="K82" s="326">
        <f>F82-H82</f>
        <v>-6</v>
      </c>
      <c r="L82" s="327">
        <f t="shared" si="93"/>
        <v>573.30000000000007</v>
      </c>
      <c r="M82" s="328">
        <f t="shared" si="94"/>
        <v>-9573.2999999999993</v>
      </c>
      <c r="N82" s="326">
        <v>1500</v>
      </c>
      <c r="O82" s="325" t="s">
        <v>567</v>
      </c>
      <c r="P82" s="329">
        <v>44812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20">
        <v>17</v>
      </c>
      <c r="B83" s="374">
        <v>44812</v>
      </c>
      <c r="C83" s="299"/>
      <c r="D83" s="299" t="s">
        <v>952</v>
      </c>
      <c r="E83" s="298" t="s">
        <v>557</v>
      </c>
      <c r="F83" s="298">
        <v>935</v>
      </c>
      <c r="G83" s="320">
        <v>918</v>
      </c>
      <c r="H83" s="300">
        <v>946.5</v>
      </c>
      <c r="I83" s="300" t="s">
        <v>962</v>
      </c>
      <c r="J83" s="301" t="s">
        <v>879</v>
      </c>
      <c r="K83" s="300">
        <f t="shared" ref="K83" si="95">H83-F83</f>
        <v>11.5</v>
      </c>
      <c r="L83" s="302">
        <f t="shared" ref="L83" si="96">(H83*N83)*0.07%</f>
        <v>463.78500000000008</v>
      </c>
      <c r="M83" s="303">
        <f t="shared" ref="M83" si="97">(K83*N83)-L83</f>
        <v>7586.2150000000001</v>
      </c>
      <c r="N83" s="300">
        <v>700</v>
      </c>
      <c r="O83" s="301" t="s">
        <v>555</v>
      </c>
      <c r="P83" s="297">
        <v>44813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20">
        <v>18</v>
      </c>
      <c r="B84" s="297">
        <v>44813</v>
      </c>
      <c r="C84" s="299"/>
      <c r="D84" s="299" t="s">
        <v>917</v>
      </c>
      <c r="E84" s="298" t="s">
        <v>557</v>
      </c>
      <c r="F84" s="298">
        <v>552</v>
      </c>
      <c r="G84" s="320">
        <v>544</v>
      </c>
      <c r="H84" s="300">
        <v>557.5</v>
      </c>
      <c r="I84" s="300" t="s">
        <v>970</v>
      </c>
      <c r="J84" s="301" t="s">
        <v>977</v>
      </c>
      <c r="K84" s="300">
        <f t="shared" ref="K84" si="98">H84-F84</f>
        <v>5.5</v>
      </c>
      <c r="L84" s="302">
        <f t="shared" ref="L84" si="99">(H84*N84)*0.07%</f>
        <v>585.37500000000011</v>
      </c>
      <c r="M84" s="303">
        <f t="shared" ref="M84" si="100">(K84*N84)-L84</f>
        <v>7664.625</v>
      </c>
      <c r="N84" s="300">
        <v>1500</v>
      </c>
      <c r="O84" s="301" t="s">
        <v>555</v>
      </c>
      <c r="P84" s="297">
        <v>44816</v>
      </c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75">
        <v>19</v>
      </c>
      <c r="B85" s="329">
        <v>44816</v>
      </c>
      <c r="C85" s="376"/>
      <c r="D85" s="376" t="s">
        <v>974</v>
      </c>
      <c r="E85" s="377" t="s">
        <v>910</v>
      </c>
      <c r="F85" s="377">
        <v>2415</v>
      </c>
      <c r="G85" s="375">
        <v>2460</v>
      </c>
      <c r="H85" s="326">
        <v>2460</v>
      </c>
      <c r="I85" s="326" t="s">
        <v>975</v>
      </c>
      <c r="J85" s="325" t="s">
        <v>976</v>
      </c>
      <c r="K85" s="326">
        <f>F85-H85</f>
        <v>-45</v>
      </c>
      <c r="L85" s="327">
        <f t="shared" ref="L85:L86" si="101">(H85*N85)*0.07%</f>
        <v>430.50000000000006</v>
      </c>
      <c r="M85" s="328">
        <f t="shared" ref="M85:M86" si="102">(K85*N85)-L85</f>
        <v>-11680.5</v>
      </c>
      <c r="N85" s="326">
        <v>250</v>
      </c>
      <c r="O85" s="325" t="s">
        <v>567</v>
      </c>
      <c r="P85" s="329">
        <v>44816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75">
        <v>20</v>
      </c>
      <c r="B86" s="329">
        <v>44816</v>
      </c>
      <c r="C86" s="376"/>
      <c r="D86" s="376" t="s">
        <v>946</v>
      </c>
      <c r="E86" s="377" t="s">
        <v>557</v>
      </c>
      <c r="F86" s="377">
        <v>2595</v>
      </c>
      <c r="G86" s="375">
        <v>2550</v>
      </c>
      <c r="H86" s="326">
        <v>2550</v>
      </c>
      <c r="I86" s="326" t="s">
        <v>978</v>
      </c>
      <c r="J86" s="325" t="s">
        <v>976</v>
      </c>
      <c r="K86" s="326">
        <f t="shared" ref="K86" si="103">H86-F86</f>
        <v>-45</v>
      </c>
      <c r="L86" s="327">
        <f t="shared" si="101"/>
        <v>535.50000000000011</v>
      </c>
      <c r="M86" s="328">
        <f t="shared" si="102"/>
        <v>-14035.5</v>
      </c>
      <c r="N86" s="326">
        <v>300</v>
      </c>
      <c r="O86" s="325" t="s">
        <v>567</v>
      </c>
      <c r="P86" s="329">
        <v>44820</v>
      </c>
      <c r="Q86" s="220"/>
      <c r="R86" s="223" t="s">
        <v>827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20">
        <v>21</v>
      </c>
      <c r="B87" s="297">
        <v>44816</v>
      </c>
      <c r="C87" s="299"/>
      <c r="D87" s="299" t="s">
        <v>979</v>
      </c>
      <c r="E87" s="298" t="s">
        <v>557</v>
      </c>
      <c r="F87" s="298">
        <v>1502</v>
      </c>
      <c r="G87" s="320">
        <v>1480</v>
      </c>
      <c r="H87" s="300">
        <v>1517.5</v>
      </c>
      <c r="I87" s="300" t="s">
        <v>980</v>
      </c>
      <c r="J87" s="301" t="s">
        <v>992</v>
      </c>
      <c r="K87" s="300">
        <f t="shared" ref="K87" si="104">H87-F87</f>
        <v>15.5</v>
      </c>
      <c r="L87" s="302">
        <f t="shared" ref="L87" si="105">(H87*N87)*0.07%</f>
        <v>584.23750000000007</v>
      </c>
      <c r="M87" s="303">
        <f t="shared" ref="M87" si="106">(K87*N87)-L87</f>
        <v>7940.7624999999998</v>
      </c>
      <c r="N87" s="300">
        <v>550</v>
      </c>
      <c r="O87" s="301" t="s">
        <v>555</v>
      </c>
      <c r="P87" s="297">
        <v>44817</v>
      </c>
      <c r="Q87" s="220"/>
      <c r="R87" s="223" t="s">
        <v>827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20">
        <v>22</v>
      </c>
      <c r="B88" s="297">
        <v>44816</v>
      </c>
      <c r="C88" s="299"/>
      <c r="D88" s="299" t="s">
        <v>981</v>
      </c>
      <c r="E88" s="298" t="s">
        <v>557</v>
      </c>
      <c r="F88" s="298">
        <v>1718</v>
      </c>
      <c r="G88" s="320">
        <v>16890</v>
      </c>
      <c r="H88" s="300">
        <v>1760</v>
      </c>
      <c r="I88" s="300" t="s">
        <v>1003</v>
      </c>
      <c r="J88" s="301" t="s">
        <v>991</v>
      </c>
      <c r="K88" s="300">
        <f t="shared" ref="K88:K90" si="107">H88-F88</f>
        <v>42</v>
      </c>
      <c r="L88" s="302">
        <f t="shared" ref="L88:L90" si="108">(H88*N88)*0.07%</f>
        <v>616.00000000000011</v>
      </c>
      <c r="M88" s="303">
        <f t="shared" ref="M88:M90" si="109">(K88*N88)-L88</f>
        <v>20384</v>
      </c>
      <c r="N88" s="300">
        <v>500</v>
      </c>
      <c r="O88" s="301" t="s">
        <v>555</v>
      </c>
      <c r="P88" s="297">
        <v>44817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75">
        <v>23</v>
      </c>
      <c r="B89" s="414">
        <v>44817</v>
      </c>
      <c r="C89" s="376"/>
      <c r="D89" s="376" t="s">
        <v>997</v>
      </c>
      <c r="E89" s="377" t="s">
        <v>557</v>
      </c>
      <c r="F89" s="377">
        <v>3370</v>
      </c>
      <c r="G89" s="375">
        <v>3300</v>
      </c>
      <c r="H89" s="326">
        <v>3300</v>
      </c>
      <c r="I89" s="326" t="s">
        <v>998</v>
      </c>
      <c r="J89" s="325" t="s">
        <v>936</v>
      </c>
      <c r="K89" s="326">
        <f t="shared" si="107"/>
        <v>-70</v>
      </c>
      <c r="L89" s="327">
        <f t="shared" si="108"/>
        <v>462.00000000000006</v>
      </c>
      <c r="M89" s="328">
        <f t="shared" si="109"/>
        <v>-14462</v>
      </c>
      <c r="N89" s="326">
        <v>200</v>
      </c>
      <c r="O89" s="325" t="s">
        <v>567</v>
      </c>
      <c r="P89" s="329">
        <v>44818</v>
      </c>
      <c r="Q89" s="220"/>
      <c r="R89" s="223" t="s">
        <v>556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75">
        <v>24</v>
      </c>
      <c r="B90" s="414">
        <v>44817</v>
      </c>
      <c r="C90" s="376"/>
      <c r="D90" s="376" t="s">
        <v>999</v>
      </c>
      <c r="E90" s="377" t="s">
        <v>557</v>
      </c>
      <c r="F90" s="377">
        <v>548</v>
      </c>
      <c r="G90" s="375">
        <v>535</v>
      </c>
      <c r="H90" s="326">
        <v>535</v>
      </c>
      <c r="I90" s="326" t="s">
        <v>1000</v>
      </c>
      <c r="J90" s="325" t="s">
        <v>1060</v>
      </c>
      <c r="K90" s="326">
        <f t="shared" si="107"/>
        <v>-13</v>
      </c>
      <c r="L90" s="327">
        <f t="shared" si="108"/>
        <v>374.50000000000006</v>
      </c>
      <c r="M90" s="328">
        <f t="shared" si="109"/>
        <v>-13374.5</v>
      </c>
      <c r="N90" s="326">
        <v>1000</v>
      </c>
      <c r="O90" s="325" t="s">
        <v>567</v>
      </c>
      <c r="P90" s="329">
        <v>44820</v>
      </c>
      <c r="Q90" s="220"/>
      <c r="R90" s="223" t="s">
        <v>827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75">
        <v>25</v>
      </c>
      <c r="B91" s="414">
        <v>44817</v>
      </c>
      <c r="C91" s="376"/>
      <c r="D91" s="376" t="s">
        <v>952</v>
      </c>
      <c r="E91" s="377" t="s">
        <v>557</v>
      </c>
      <c r="F91" s="377">
        <v>959</v>
      </c>
      <c r="G91" s="375">
        <v>940</v>
      </c>
      <c r="H91" s="326">
        <v>940</v>
      </c>
      <c r="I91" s="326" t="s">
        <v>1001</v>
      </c>
      <c r="J91" s="325" t="s">
        <v>1016</v>
      </c>
      <c r="K91" s="326">
        <f t="shared" ref="K91:K93" si="110">H91-F91</f>
        <v>-19</v>
      </c>
      <c r="L91" s="327">
        <f t="shared" ref="L91:L93" si="111">(H91*N91)*0.07%</f>
        <v>460.60000000000008</v>
      </c>
      <c r="M91" s="328">
        <f t="shared" ref="M91:M93" si="112">(K91*N91)-L91</f>
        <v>-13760.6</v>
      </c>
      <c r="N91" s="326">
        <v>700</v>
      </c>
      <c r="O91" s="325" t="s">
        <v>567</v>
      </c>
      <c r="P91" s="329">
        <v>44818</v>
      </c>
      <c r="Q91" s="220"/>
      <c r="R91" s="223" t="s">
        <v>827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20">
        <v>26</v>
      </c>
      <c r="B92" s="297">
        <v>44818</v>
      </c>
      <c r="C92" s="299"/>
      <c r="D92" s="299" t="s">
        <v>1032</v>
      </c>
      <c r="E92" s="298" t="s">
        <v>557</v>
      </c>
      <c r="F92" s="298">
        <v>243.5</v>
      </c>
      <c r="G92" s="320">
        <v>238</v>
      </c>
      <c r="H92" s="300">
        <v>249</v>
      </c>
      <c r="I92" s="300" t="s">
        <v>939</v>
      </c>
      <c r="J92" s="301" t="s">
        <v>991</v>
      </c>
      <c r="K92" s="300">
        <f t="shared" si="110"/>
        <v>5.5</v>
      </c>
      <c r="L92" s="302">
        <f t="shared" si="111"/>
        <v>505.47000000000008</v>
      </c>
      <c r="M92" s="303">
        <f t="shared" si="112"/>
        <v>15444.53</v>
      </c>
      <c r="N92" s="300">
        <v>2900</v>
      </c>
      <c r="O92" s="301" t="s">
        <v>555</v>
      </c>
      <c r="P92" s="297">
        <v>44818</v>
      </c>
      <c r="Q92" s="220"/>
      <c r="R92" s="223" t="s">
        <v>827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75">
        <v>27</v>
      </c>
      <c r="B93" s="329">
        <v>44818</v>
      </c>
      <c r="C93" s="376"/>
      <c r="D93" s="376" t="s">
        <v>1039</v>
      </c>
      <c r="E93" s="377" t="s">
        <v>557</v>
      </c>
      <c r="F93" s="377">
        <v>1635</v>
      </c>
      <c r="G93" s="375">
        <v>1597</v>
      </c>
      <c r="H93" s="326">
        <v>1597</v>
      </c>
      <c r="I93" s="326" t="s">
        <v>1033</v>
      </c>
      <c r="J93" s="325" t="s">
        <v>1061</v>
      </c>
      <c r="K93" s="326">
        <f t="shared" si="110"/>
        <v>-38</v>
      </c>
      <c r="L93" s="327">
        <f t="shared" si="111"/>
        <v>391.26500000000004</v>
      </c>
      <c r="M93" s="328">
        <f t="shared" si="112"/>
        <v>-13691.264999999999</v>
      </c>
      <c r="N93" s="326">
        <v>350</v>
      </c>
      <c r="O93" s="325" t="s">
        <v>567</v>
      </c>
      <c r="P93" s="329">
        <v>44820</v>
      </c>
      <c r="Q93" s="220"/>
      <c r="R93" s="223" t="s">
        <v>556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434">
        <v>28</v>
      </c>
      <c r="B94" s="435">
        <v>44818</v>
      </c>
      <c r="C94" s="436"/>
      <c r="D94" s="436" t="s">
        <v>1034</v>
      </c>
      <c r="E94" s="437" t="s">
        <v>557</v>
      </c>
      <c r="F94" s="437">
        <v>110.25</v>
      </c>
      <c r="G94" s="434">
        <v>107.5</v>
      </c>
      <c r="H94" s="437">
        <v>107.5</v>
      </c>
      <c r="I94" s="437" t="s">
        <v>1037</v>
      </c>
      <c r="J94" s="325" t="s">
        <v>1052</v>
      </c>
      <c r="K94" s="326">
        <f t="shared" ref="K94:K95" si="113">H94-F94</f>
        <v>-2.75</v>
      </c>
      <c r="L94" s="327">
        <f t="shared" ref="L94:L95" si="114">(H94*N94)*0.07%</f>
        <v>319.81250000000006</v>
      </c>
      <c r="M94" s="328">
        <f t="shared" ref="M94:M95" si="115">(K94*N94)-L94</f>
        <v>-12007.3125</v>
      </c>
      <c r="N94" s="326">
        <v>4250</v>
      </c>
      <c r="O94" s="325" t="s">
        <v>567</v>
      </c>
      <c r="P94" s="329">
        <v>44819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20">
        <v>29</v>
      </c>
      <c r="B95" s="297">
        <v>44818</v>
      </c>
      <c r="C95" s="299"/>
      <c r="D95" s="299" t="s">
        <v>1035</v>
      </c>
      <c r="E95" s="298" t="s">
        <v>557</v>
      </c>
      <c r="F95" s="298">
        <v>511</v>
      </c>
      <c r="G95" s="320">
        <v>499</v>
      </c>
      <c r="H95" s="300">
        <v>519</v>
      </c>
      <c r="I95" s="300" t="s">
        <v>1036</v>
      </c>
      <c r="J95" s="301" t="s">
        <v>1053</v>
      </c>
      <c r="K95" s="300">
        <f t="shared" si="113"/>
        <v>8</v>
      </c>
      <c r="L95" s="302">
        <f t="shared" si="114"/>
        <v>435.96000000000004</v>
      </c>
      <c r="M95" s="303">
        <f t="shared" si="115"/>
        <v>9164.0400000000009</v>
      </c>
      <c r="N95" s="298">
        <v>1200</v>
      </c>
      <c r="O95" s="301" t="s">
        <v>555</v>
      </c>
      <c r="P95" s="297">
        <v>44819</v>
      </c>
      <c r="Q95" s="220"/>
      <c r="R95" s="223" t="s">
        <v>827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20">
        <v>30</v>
      </c>
      <c r="B96" s="297">
        <v>44818</v>
      </c>
      <c r="C96" s="299"/>
      <c r="D96" s="299" t="s">
        <v>1038</v>
      </c>
      <c r="E96" s="298" t="s">
        <v>557</v>
      </c>
      <c r="F96" s="298">
        <v>112.5</v>
      </c>
      <c r="G96" s="320">
        <v>111.1</v>
      </c>
      <c r="H96" s="300">
        <v>113.75</v>
      </c>
      <c r="I96" s="300">
        <v>115</v>
      </c>
      <c r="J96" s="301" t="s">
        <v>1017</v>
      </c>
      <c r="K96" s="300">
        <f t="shared" ref="K96:K97" si="116">H96-F96</f>
        <v>1.25</v>
      </c>
      <c r="L96" s="302">
        <f t="shared" ref="L96:L97" si="117">(H96*N96)*0.07%</f>
        <v>907.72500000000014</v>
      </c>
      <c r="M96" s="303">
        <f t="shared" ref="M96:M97" si="118">(K96*N96)-L96</f>
        <v>13342.275</v>
      </c>
      <c r="N96" s="300">
        <v>11400</v>
      </c>
      <c r="O96" s="301" t="s">
        <v>555</v>
      </c>
      <c r="P96" s="297">
        <v>44819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20">
        <v>31</v>
      </c>
      <c r="B97" s="297">
        <v>44820</v>
      </c>
      <c r="C97" s="299"/>
      <c r="D97" s="299" t="s">
        <v>1062</v>
      </c>
      <c r="E97" s="298" t="s">
        <v>557</v>
      </c>
      <c r="F97" s="298">
        <v>4345</v>
      </c>
      <c r="G97" s="320">
        <v>4230</v>
      </c>
      <c r="H97" s="300">
        <v>4412.5</v>
      </c>
      <c r="I97" s="300" t="s">
        <v>1063</v>
      </c>
      <c r="J97" s="301" t="s">
        <v>598</v>
      </c>
      <c r="K97" s="300">
        <f t="shared" si="116"/>
        <v>67.5</v>
      </c>
      <c r="L97" s="302">
        <f t="shared" si="117"/>
        <v>386.09375000000006</v>
      </c>
      <c r="M97" s="303">
        <f t="shared" si="118"/>
        <v>8051.40625</v>
      </c>
      <c r="N97" s="300">
        <v>125</v>
      </c>
      <c r="O97" s="301" t="s">
        <v>555</v>
      </c>
      <c r="P97" s="297">
        <v>44824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75">
        <v>32</v>
      </c>
      <c r="B98" s="329">
        <v>44820</v>
      </c>
      <c r="C98" s="376"/>
      <c r="D98" s="376" t="s">
        <v>1064</v>
      </c>
      <c r="E98" s="377" t="s">
        <v>557</v>
      </c>
      <c r="F98" s="377">
        <v>2015</v>
      </c>
      <c r="G98" s="375">
        <v>1965</v>
      </c>
      <c r="H98" s="326">
        <v>1965</v>
      </c>
      <c r="I98" s="326" t="s">
        <v>1065</v>
      </c>
      <c r="J98" s="325" t="s">
        <v>1066</v>
      </c>
      <c r="K98" s="326">
        <f t="shared" ref="K98" si="119">H98-F98</f>
        <v>-50</v>
      </c>
      <c r="L98" s="327">
        <f t="shared" ref="L98:L99" si="120">(H98*N98)*0.07%</f>
        <v>412.65000000000003</v>
      </c>
      <c r="M98" s="328">
        <f t="shared" ref="M98:M99" si="121">(K98*N98)-L98</f>
        <v>-15412.65</v>
      </c>
      <c r="N98" s="326">
        <v>300</v>
      </c>
      <c r="O98" s="325" t="s">
        <v>567</v>
      </c>
      <c r="P98" s="329">
        <v>44820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75">
        <v>33</v>
      </c>
      <c r="B99" s="329">
        <v>44823</v>
      </c>
      <c r="C99" s="376"/>
      <c r="D99" s="376" t="s">
        <v>1080</v>
      </c>
      <c r="E99" s="377" t="s">
        <v>910</v>
      </c>
      <c r="F99" s="377">
        <v>799</v>
      </c>
      <c r="G99" s="375">
        <v>810</v>
      </c>
      <c r="H99" s="326">
        <v>810</v>
      </c>
      <c r="I99" s="326" t="s">
        <v>1081</v>
      </c>
      <c r="J99" s="325" t="s">
        <v>1102</v>
      </c>
      <c r="K99" s="326">
        <f>F99-H99</f>
        <v>-11</v>
      </c>
      <c r="L99" s="327">
        <f t="shared" si="120"/>
        <v>680.40000000000009</v>
      </c>
      <c r="M99" s="328">
        <f t="shared" si="121"/>
        <v>-13880.4</v>
      </c>
      <c r="N99" s="326">
        <v>1200</v>
      </c>
      <c r="O99" s="325" t="s">
        <v>567</v>
      </c>
      <c r="P99" s="329">
        <v>44824</v>
      </c>
      <c r="Q99" s="220"/>
      <c r="R99" s="223" t="s">
        <v>827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5">
        <v>34</v>
      </c>
      <c r="B100" s="329">
        <v>44823</v>
      </c>
      <c r="C100" s="376"/>
      <c r="D100" s="376" t="s">
        <v>1082</v>
      </c>
      <c r="E100" s="377" t="s">
        <v>557</v>
      </c>
      <c r="F100" s="377">
        <v>1752.5</v>
      </c>
      <c r="G100" s="375">
        <v>1725</v>
      </c>
      <c r="H100" s="326">
        <v>1725</v>
      </c>
      <c r="I100" s="326" t="s">
        <v>1083</v>
      </c>
      <c r="J100" s="325" t="s">
        <v>1149</v>
      </c>
      <c r="K100" s="326">
        <f t="shared" ref="K100" si="122">H100-F100</f>
        <v>-27.5</v>
      </c>
      <c r="L100" s="327">
        <f t="shared" ref="L100" si="123">(H100*N100)*0.07%</f>
        <v>573.56250000000011</v>
      </c>
      <c r="M100" s="328">
        <f t="shared" ref="M100" si="124">(K100*N100)-L100</f>
        <v>-13636.0625</v>
      </c>
      <c r="N100" s="326">
        <v>475</v>
      </c>
      <c r="O100" s="325" t="s">
        <v>567</v>
      </c>
      <c r="P100" s="329">
        <v>44825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20">
        <v>35</v>
      </c>
      <c r="B101" s="297">
        <v>44824</v>
      </c>
      <c r="C101" s="299"/>
      <c r="D101" s="299" t="s">
        <v>1100</v>
      </c>
      <c r="E101" s="298" t="s">
        <v>557</v>
      </c>
      <c r="F101" s="298">
        <v>397</v>
      </c>
      <c r="G101" s="320">
        <v>388</v>
      </c>
      <c r="H101" s="300">
        <v>404</v>
      </c>
      <c r="I101" s="300" t="s">
        <v>1101</v>
      </c>
      <c r="J101" s="301" t="s">
        <v>1103</v>
      </c>
      <c r="K101" s="300">
        <f t="shared" ref="K101" si="125">H101-F101</f>
        <v>7</v>
      </c>
      <c r="L101" s="302">
        <f t="shared" ref="L101" si="126">(H101*N101)*0.07%</f>
        <v>424.20000000000005</v>
      </c>
      <c r="M101" s="303">
        <f t="shared" ref="M101" si="127">(K101*N101)-L101</f>
        <v>10075.799999999999</v>
      </c>
      <c r="N101" s="300">
        <v>1500</v>
      </c>
      <c r="O101" s="301" t="s">
        <v>555</v>
      </c>
      <c r="P101" s="297">
        <v>44824</v>
      </c>
      <c r="Q101" s="220"/>
      <c r="R101" s="223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34">
        <v>36</v>
      </c>
      <c r="B102" s="219">
        <v>44824</v>
      </c>
      <c r="C102" s="276"/>
      <c r="D102" s="276" t="s">
        <v>1104</v>
      </c>
      <c r="E102" s="221" t="s">
        <v>910</v>
      </c>
      <c r="F102" s="221" t="s">
        <v>1105</v>
      </c>
      <c r="G102" s="334">
        <v>945</v>
      </c>
      <c r="H102" s="222"/>
      <c r="I102" s="222" t="s">
        <v>1106</v>
      </c>
      <c r="J102" s="346" t="s">
        <v>558</v>
      </c>
      <c r="K102" s="276"/>
      <c r="L102" s="221"/>
      <c r="M102" s="221"/>
      <c r="N102" s="221"/>
      <c r="O102" s="222"/>
      <c r="P102" s="222"/>
      <c r="Q102" s="220"/>
      <c r="R102" s="223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20">
        <v>37</v>
      </c>
      <c r="B103" s="297">
        <v>44824</v>
      </c>
      <c r="C103" s="299"/>
      <c r="D103" s="299" t="s">
        <v>1107</v>
      </c>
      <c r="E103" s="298" t="s">
        <v>557</v>
      </c>
      <c r="F103" s="298">
        <v>3155</v>
      </c>
      <c r="G103" s="320">
        <v>3095</v>
      </c>
      <c r="H103" s="300">
        <v>3197.5</v>
      </c>
      <c r="I103" s="300" t="s">
        <v>1108</v>
      </c>
      <c r="J103" s="301" t="s">
        <v>1143</v>
      </c>
      <c r="K103" s="300">
        <f t="shared" ref="K103:K104" si="128">H103-F103</f>
        <v>42.5</v>
      </c>
      <c r="L103" s="302">
        <f t="shared" ref="L103:L104" si="129">(H103*N103)*0.07%</f>
        <v>559.56250000000011</v>
      </c>
      <c r="M103" s="303">
        <f t="shared" ref="M103:M104" si="130">(K103*N103)-L103</f>
        <v>10065.4375</v>
      </c>
      <c r="N103" s="300">
        <v>250</v>
      </c>
      <c r="O103" s="301" t="s">
        <v>555</v>
      </c>
      <c r="P103" s="297">
        <v>44824</v>
      </c>
      <c r="Q103" s="220"/>
      <c r="R103" s="223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77">
        <v>38</v>
      </c>
      <c r="B104" s="329">
        <v>44824</v>
      </c>
      <c r="C104" s="376"/>
      <c r="D104" s="376" t="s">
        <v>1109</v>
      </c>
      <c r="E104" s="377" t="s">
        <v>557</v>
      </c>
      <c r="F104" s="377">
        <v>2980</v>
      </c>
      <c r="G104" s="377">
        <v>2930</v>
      </c>
      <c r="H104" s="326">
        <v>2930</v>
      </c>
      <c r="I104" s="326" t="s">
        <v>1110</v>
      </c>
      <c r="J104" s="325" t="s">
        <v>1066</v>
      </c>
      <c r="K104" s="326">
        <f t="shared" si="128"/>
        <v>-50</v>
      </c>
      <c r="L104" s="327">
        <f t="shared" si="129"/>
        <v>564.02500000000009</v>
      </c>
      <c r="M104" s="328">
        <f t="shared" si="130"/>
        <v>-14314.025</v>
      </c>
      <c r="N104" s="326">
        <v>275</v>
      </c>
      <c r="O104" s="325" t="s">
        <v>567</v>
      </c>
      <c r="P104" s="329">
        <v>44825</v>
      </c>
      <c r="Q104" s="220"/>
      <c r="R104" s="223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221"/>
      <c r="B105" s="219"/>
      <c r="C105" s="276"/>
      <c r="D105" s="276"/>
      <c r="E105" s="221"/>
      <c r="F105" s="221"/>
      <c r="G105" s="221"/>
      <c r="H105" s="222"/>
      <c r="I105" s="222"/>
      <c r="J105" s="252"/>
      <c r="K105" s="276"/>
      <c r="L105" s="221"/>
      <c r="M105" s="221"/>
      <c r="N105" s="221"/>
      <c r="O105" s="222"/>
      <c r="P105" s="222"/>
      <c r="Q105" s="220"/>
      <c r="R105" s="223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221"/>
      <c r="B106" s="219"/>
      <c r="C106" s="276"/>
      <c r="D106" s="276"/>
      <c r="E106" s="221"/>
      <c r="F106" s="221"/>
      <c r="G106" s="221"/>
      <c r="H106" s="222"/>
      <c r="I106" s="222"/>
      <c r="J106" s="252"/>
      <c r="K106" s="276"/>
      <c r="L106" s="221"/>
      <c r="M106" s="221"/>
      <c r="N106" s="221"/>
      <c r="O106" s="222"/>
      <c r="P106" s="222"/>
      <c r="Q106" s="220"/>
      <c r="R106" s="223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ht="13.5" customHeight="1">
      <c r="A107" s="263"/>
      <c r="B107" s="260"/>
      <c r="C107" s="220"/>
      <c r="D107" s="220"/>
      <c r="E107" s="263"/>
      <c r="F107" s="263"/>
      <c r="G107" s="263"/>
      <c r="H107" s="264"/>
      <c r="I107" s="264"/>
      <c r="J107" s="291"/>
      <c r="K107" s="264"/>
      <c r="L107" s="265"/>
      <c r="M107" s="292"/>
      <c r="N107" s="264"/>
      <c r="O107" s="293"/>
      <c r="P107" s="267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97"/>
      <c r="B108" s="98"/>
      <c r="C108" s="131"/>
      <c r="D108" s="139"/>
      <c r="E108" s="140"/>
      <c r="F108" s="97"/>
      <c r="G108" s="97"/>
      <c r="H108" s="97"/>
      <c r="I108" s="132"/>
      <c r="J108" s="132"/>
      <c r="K108" s="132"/>
      <c r="L108" s="132"/>
      <c r="M108" s="132"/>
      <c r="N108" s="132"/>
      <c r="O108" s="132"/>
      <c r="P108" s="132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41"/>
      <c r="B109" s="98"/>
      <c r="C109" s="99"/>
      <c r="D109" s="142"/>
      <c r="E109" s="102"/>
      <c r="F109" s="102"/>
      <c r="G109" s="102"/>
      <c r="H109" s="102"/>
      <c r="I109" s="102"/>
      <c r="J109" s="6"/>
      <c r="K109" s="102"/>
      <c r="L109" s="102"/>
      <c r="M109" s="6"/>
      <c r="N109" s="1"/>
      <c r="O109" s="99"/>
      <c r="P109" s="41"/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ht="38.25" customHeight="1">
      <c r="A110" s="143" t="s">
        <v>577</v>
      </c>
      <c r="B110" s="143"/>
      <c r="C110" s="143"/>
      <c r="D110" s="143"/>
      <c r="E110" s="144"/>
      <c r="F110" s="102"/>
      <c r="G110" s="102"/>
      <c r="H110" s="102"/>
      <c r="I110" s="102"/>
      <c r="J110" s="1"/>
      <c r="K110" s="6"/>
      <c r="L110" s="6"/>
      <c r="M110" s="6"/>
      <c r="N110" s="1"/>
      <c r="O110" s="1"/>
      <c r="P110" s="41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14.25" customHeight="1">
      <c r="A111" s="94" t="s">
        <v>16</v>
      </c>
      <c r="B111" s="94" t="s">
        <v>532</v>
      </c>
      <c r="C111" s="94"/>
      <c r="D111" s="95" t="s">
        <v>543</v>
      </c>
      <c r="E111" s="94" t="s">
        <v>544</v>
      </c>
      <c r="F111" s="94" t="s">
        <v>545</v>
      </c>
      <c r="G111" s="94" t="s">
        <v>565</v>
      </c>
      <c r="H111" s="94" t="s">
        <v>547</v>
      </c>
      <c r="I111" s="94" t="s">
        <v>548</v>
      </c>
      <c r="J111" s="93" t="s">
        <v>549</v>
      </c>
      <c r="K111" s="93" t="s">
        <v>578</v>
      </c>
      <c r="L111" s="96" t="s">
        <v>551</v>
      </c>
      <c r="M111" s="138" t="s">
        <v>574</v>
      </c>
      <c r="N111" s="94" t="s">
        <v>575</v>
      </c>
      <c r="O111" s="94" t="s">
        <v>553</v>
      </c>
      <c r="P111" s="95" t="s">
        <v>554</v>
      </c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s="337" customFormat="1" ht="12" customHeight="1">
      <c r="A112" s="342">
        <v>1</v>
      </c>
      <c r="B112" s="365">
        <v>44803</v>
      </c>
      <c r="C112" s="343"/>
      <c r="D112" s="344" t="s">
        <v>887</v>
      </c>
      <c r="E112" s="342" t="s">
        <v>557</v>
      </c>
      <c r="F112" s="342">
        <v>390</v>
      </c>
      <c r="G112" s="342">
        <v>280</v>
      </c>
      <c r="H112" s="345">
        <v>280</v>
      </c>
      <c r="I112" s="366" t="s">
        <v>888</v>
      </c>
      <c r="J112" s="325" t="s">
        <v>897</v>
      </c>
      <c r="K112" s="326">
        <f t="shared" ref="K112:K113" si="131">H112-F112</f>
        <v>-110</v>
      </c>
      <c r="L112" s="327">
        <v>100</v>
      </c>
      <c r="M112" s="328">
        <f t="shared" ref="M112:M113" si="132">(K112*N112)-L112</f>
        <v>-2850</v>
      </c>
      <c r="N112" s="326">
        <v>25</v>
      </c>
      <c r="O112" s="325" t="s">
        <v>567</v>
      </c>
      <c r="P112" s="329">
        <v>44805</v>
      </c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338">
        <v>2</v>
      </c>
      <c r="B113" s="297">
        <v>44805</v>
      </c>
      <c r="C113" s="339"/>
      <c r="D113" s="340" t="s">
        <v>898</v>
      </c>
      <c r="E113" s="338" t="s">
        <v>557</v>
      </c>
      <c r="F113" s="338">
        <v>120</v>
      </c>
      <c r="G113" s="338">
        <v>30</v>
      </c>
      <c r="H113" s="341">
        <v>175</v>
      </c>
      <c r="I113" s="347" t="s">
        <v>899</v>
      </c>
      <c r="J113" s="301" t="s">
        <v>693</v>
      </c>
      <c r="K113" s="300">
        <f t="shared" si="131"/>
        <v>55</v>
      </c>
      <c r="L113" s="302">
        <v>100</v>
      </c>
      <c r="M113" s="303">
        <f t="shared" si="132"/>
        <v>1275</v>
      </c>
      <c r="N113" s="300">
        <v>25</v>
      </c>
      <c r="O113" s="301" t="s">
        <v>555</v>
      </c>
      <c r="P113" s="297">
        <v>44805</v>
      </c>
      <c r="Q113" s="1"/>
      <c r="R113" s="6" t="s">
        <v>827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342">
        <v>3</v>
      </c>
      <c r="B114" s="329">
        <v>44805</v>
      </c>
      <c r="C114" s="343"/>
      <c r="D114" s="344" t="s">
        <v>898</v>
      </c>
      <c r="E114" s="342" t="s">
        <v>557</v>
      </c>
      <c r="F114" s="342">
        <v>95</v>
      </c>
      <c r="G114" s="342">
        <v>0</v>
      </c>
      <c r="H114" s="345">
        <v>0</v>
      </c>
      <c r="I114" s="366" t="s">
        <v>880</v>
      </c>
      <c r="J114" s="325" t="s">
        <v>681</v>
      </c>
      <c r="K114" s="326">
        <f t="shared" ref="K114:K115" si="133">H114-F114</f>
        <v>-95</v>
      </c>
      <c r="L114" s="327">
        <v>100</v>
      </c>
      <c r="M114" s="328">
        <f t="shared" ref="M114:M116" si="134">(K114*N114)-L114</f>
        <v>-2475</v>
      </c>
      <c r="N114" s="326">
        <v>25</v>
      </c>
      <c r="O114" s="325" t="s">
        <v>567</v>
      </c>
      <c r="P114" s="329">
        <v>44805</v>
      </c>
      <c r="Q114" s="1"/>
      <c r="R114" s="6" t="s">
        <v>827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338">
        <v>4</v>
      </c>
      <c r="B115" s="374">
        <v>44806</v>
      </c>
      <c r="C115" s="339"/>
      <c r="D115" s="340" t="s">
        <v>906</v>
      </c>
      <c r="E115" s="338" t="s">
        <v>557</v>
      </c>
      <c r="F115" s="338">
        <v>82</v>
      </c>
      <c r="G115" s="338">
        <v>45</v>
      </c>
      <c r="H115" s="341">
        <v>122.5</v>
      </c>
      <c r="I115" s="347" t="s">
        <v>907</v>
      </c>
      <c r="J115" s="301" t="s">
        <v>908</v>
      </c>
      <c r="K115" s="300">
        <f t="shared" si="133"/>
        <v>40.5</v>
      </c>
      <c r="L115" s="302">
        <v>100</v>
      </c>
      <c r="M115" s="303">
        <f t="shared" si="134"/>
        <v>1925</v>
      </c>
      <c r="N115" s="300">
        <v>50</v>
      </c>
      <c r="O115" s="301" t="s">
        <v>555</v>
      </c>
      <c r="P115" s="297">
        <v>44806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342">
        <v>5</v>
      </c>
      <c r="B116" s="365">
        <v>44806</v>
      </c>
      <c r="C116" s="343"/>
      <c r="D116" s="344" t="s">
        <v>909</v>
      </c>
      <c r="E116" s="342" t="s">
        <v>910</v>
      </c>
      <c r="F116" s="342">
        <v>170</v>
      </c>
      <c r="G116" s="342">
        <v>350</v>
      </c>
      <c r="H116" s="345">
        <v>340</v>
      </c>
      <c r="I116" s="366">
        <v>0.1</v>
      </c>
      <c r="J116" s="325" t="s">
        <v>934</v>
      </c>
      <c r="K116" s="326">
        <f>F116-H116</f>
        <v>-170</v>
      </c>
      <c r="L116" s="327">
        <v>100</v>
      </c>
      <c r="M116" s="328">
        <f t="shared" si="134"/>
        <v>-4350</v>
      </c>
      <c r="N116" s="326">
        <v>25</v>
      </c>
      <c r="O116" s="325" t="s">
        <v>567</v>
      </c>
      <c r="P116" s="329">
        <v>44810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342">
        <v>6</v>
      </c>
      <c r="B117" s="365">
        <v>44806</v>
      </c>
      <c r="C117" s="343"/>
      <c r="D117" s="344" t="s">
        <v>906</v>
      </c>
      <c r="E117" s="342" t="s">
        <v>557</v>
      </c>
      <c r="F117" s="342">
        <v>97.5</v>
      </c>
      <c r="G117" s="342">
        <v>65</v>
      </c>
      <c r="H117" s="345">
        <v>65</v>
      </c>
      <c r="I117" s="366" t="s">
        <v>911</v>
      </c>
      <c r="J117" s="325" t="s">
        <v>924</v>
      </c>
      <c r="K117" s="326">
        <f t="shared" ref="K117:K118" si="135">H117-F117</f>
        <v>-32.5</v>
      </c>
      <c r="L117" s="327">
        <v>100</v>
      </c>
      <c r="M117" s="328">
        <f t="shared" ref="M117:M119" si="136">(K117*N117)-L117</f>
        <v>-1725</v>
      </c>
      <c r="N117" s="326">
        <v>50</v>
      </c>
      <c r="O117" s="325" t="s">
        <v>567</v>
      </c>
      <c r="P117" s="329">
        <v>44809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342">
        <v>7</v>
      </c>
      <c r="B118" s="365">
        <v>44806</v>
      </c>
      <c r="C118" s="343"/>
      <c r="D118" s="344" t="s">
        <v>914</v>
      </c>
      <c r="E118" s="342" t="s">
        <v>557</v>
      </c>
      <c r="F118" s="342">
        <v>375</v>
      </c>
      <c r="G118" s="342">
        <v>270</v>
      </c>
      <c r="H118" s="345">
        <v>270</v>
      </c>
      <c r="I118" s="366" t="s">
        <v>912</v>
      </c>
      <c r="J118" s="325" t="s">
        <v>925</v>
      </c>
      <c r="K118" s="326">
        <f t="shared" si="135"/>
        <v>-105</v>
      </c>
      <c r="L118" s="327">
        <v>100</v>
      </c>
      <c r="M118" s="328">
        <f t="shared" si="136"/>
        <v>-2725</v>
      </c>
      <c r="N118" s="326">
        <v>25</v>
      </c>
      <c r="O118" s="325" t="s">
        <v>567</v>
      </c>
      <c r="P118" s="329">
        <v>44809</v>
      </c>
      <c r="Q118" s="1"/>
      <c r="R118" s="6" t="s">
        <v>827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342">
        <v>8</v>
      </c>
      <c r="B119" s="365">
        <v>44806</v>
      </c>
      <c r="C119" s="343"/>
      <c r="D119" s="344" t="s">
        <v>913</v>
      </c>
      <c r="E119" s="342" t="s">
        <v>910</v>
      </c>
      <c r="F119" s="342">
        <v>26</v>
      </c>
      <c r="G119" s="342">
        <v>35</v>
      </c>
      <c r="H119" s="345">
        <v>35</v>
      </c>
      <c r="I119" s="397" t="s">
        <v>915</v>
      </c>
      <c r="J119" s="325" t="s">
        <v>926</v>
      </c>
      <c r="K119" s="326">
        <f>F119-H119</f>
        <v>-9</v>
      </c>
      <c r="L119" s="327">
        <v>100</v>
      </c>
      <c r="M119" s="328">
        <f t="shared" si="136"/>
        <v>-4600</v>
      </c>
      <c r="N119" s="326">
        <v>500</v>
      </c>
      <c r="O119" s="325" t="s">
        <v>567</v>
      </c>
      <c r="P119" s="329">
        <v>44809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342">
        <v>9</v>
      </c>
      <c r="B120" s="365">
        <v>44809</v>
      </c>
      <c r="C120" s="343"/>
      <c r="D120" s="344" t="s">
        <v>927</v>
      </c>
      <c r="E120" s="342" t="s">
        <v>557</v>
      </c>
      <c r="F120" s="342">
        <v>77.5</v>
      </c>
      <c r="G120" s="342">
        <v>45</v>
      </c>
      <c r="H120" s="345">
        <v>45</v>
      </c>
      <c r="I120" s="366" t="s">
        <v>907</v>
      </c>
      <c r="J120" s="325" t="s">
        <v>924</v>
      </c>
      <c r="K120" s="326">
        <f t="shared" ref="K120:K122" si="137">H120-F120</f>
        <v>-32.5</v>
      </c>
      <c r="L120" s="327">
        <v>100</v>
      </c>
      <c r="M120" s="328">
        <f t="shared" ref="M120:M122" si="138">(K120*N120)-L120</f>
        <v>-1725</v>
      </c>
      <c r="N120" s="326">
        <v>50</v>
      </c>
      <c r="O120" s="325" t="s">
        <v>567</v>
      </c>
      <c r="P120" s="329">
        <v>44810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342">
        <v>10</v>
      </c>
      <c r="B121" s="365">
        <v>44812</v>
      </c>
      <c r="C121" s="343"/>
      <c r="D121" s="344" t="s">
        <v>960</v>
      </c>
      <c r="E121" s="342" t="s">
        <v>557</v>
      </c>
      <c r="F121" s="342">
        <v>140</v>
      </c>
      <c r="G121" s="342">
        <v>30</v>
      </c>
      <c r="H121" s="345">
        <v>30</v>
      </c>
      <c r="I121" s="366" t="s">
        <v>899</v>
      </c>
      <c r="J121" s="325" t="s">
        <v>897</v>
      </c>
      <c r="K121" s="326">
        <f t="shared" si="137"/>
        <v>-110</v>
      </c>
      <c r="L121" s="327">
        <v>100</v>
      </c>
      <c r="M121" s="328">
        <f t="shared" si="138"/>
        <v>-2850</v>
      </c>
      <c r="N121" s="326">
        <v>25</v>
      </c>
      <c r="O121" s="325" t="s">
        <v>567</v>
      </c>
      <c r="P121" s="329">
        <v>44812</v>
      </c>
      <c r="Q121" s="1"/>
      <c r="R121" s="6" t="s">
        <v>827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338">
        <v>11</v>
      </c>
      <c r="B122" s="374">
        <v>44812</v>
      </c>
      <c r="C122" s="339"/>
      <c r="D122" s="340" t="s">
        <v>963</v>
      </c>
      <c r="E122" s="338" t="s">
        <v>557</v>
      </c>
      <c r="F122" s="338">
        <v>50</v>
      </c>
      <c r="G122" s="338">
        <v>35</v>
      </c>
      <c r="H122" s="341">
        <v>59</v>
      </c>
      <c r="I122" s="347" t="s">
        <v>964</v>
      </c>
      <c r="J122" s="301" t="s">
        <v>762</v>
      </c>
      <c r="K122" s="300">
        <f t="shared" si="137"/>
        <v>9</v>
      </c>
      <c r="L122" s="302">
        <v>100</v>
      </c>
      <c r="M122" s="303">
        <f t="shared" si="138"/>
        <v>2600</v>
      </c>
      <c r="N122" s="300">
        <v>300</v>
      </c>
      <c r="O122" s="301" t="s">
        <v>555</v>
      </c>
      <c r="P122" s="297">
        <v>44813</v>
      </c>
      <c r="Q122" s="1"/>
      <c r="R122" s="6" t="s">
        <v>556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338">
        <v>12</v>
      </c>
      <c r="B123" s="374">
        <v>44816</v>
      </c>
      <c r="C123" s="339"/>
      <c r="D123" s="340" t="s">
        <v>983</v>
      </c>
      <c r="E123" s="338" t="s">
        <v>557</v>
      </c>
      <c r="F123" s="338">
        <v>5</v>
      </c>
      <c r="G123" s="338">
        <v>1.75</v>
      </c>
      <c r="H123" s="341">
        <v>6.25</v>
      </c>
      <c r="I123" s="418" t="s">
        <v>984</v>
      </c>
      <c r="J123" s="301" t="s">
        <v>1017</v>
      </c>
      <c r="K123" s="300">
        <f t="shared" ref="K123" si="139">H123-F123</f>
        <v>1.25</v>
      </c>
      <c r="L123" s="302">
        <v>100</v>
      </c>
      <c r="M123" s="303">
        <f t="shared" ref="M123" si="140">(K123*N123)-L123</f>
        <v>1775</v>
      </c>
      <c r="N123" s="300">
        <v>1500</v>
      </c>
      <c r="O123" s="301" t="s">
        <v>555</v>
      </c>
      <c r="P123" s="297">
        <v>44813</v>
      </c>
      <c r="Q123" s="1"/>
      <c r="R123" s="6" t="s">
        <v>556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2" customHeight="1">
      <c r="A124" s="485">
        <v>13</v>
      </c>
      <c r="B124" s="483">
        <v>44816</v>
      </c>
      <c r="C124" s="359"/>
      <c r="D124" s="360" t="s">
        <v>985</v>
      </c>
      <c r="E124" s="357" t="s">
        <v>557</v>
      </c>
      <c r="F124" s="402" t="s">
        <v>987</v>
      </c>
      <c r="G124" s="357"/>
      <c r="H124" s="361"/>
      <c r="I124" s="362"/>
      <c r="J124" s="481" t="s">
        <v>558</v>
      </c>
      <c r="K124" s="361"/>
      <c r="L124" s="363"/>
      <c r="M124" s="364"/>
      <c r="N124" s="361"/>
      <c r="O124" s="361"/>
      <c r="P124" s="358"/>
      <c r="Q124" s="1"/>
      <c r="R124" s="6" t="s">
        <v>827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2" customHeight="1">
      <c r="A125" s="486"/>
      <c r="B125" s="484"/>
      <c r="C125" s="359"/>
      <c r="D125" s="360" t="s">
        <v>986</v>
      </c>
      <c r="E125" s="357" t="s">
        <v>910</v>
      </c>
      <c r="F125" s="357" t="s">
        <v>988</v>
      </c>
      <c r="G125" s="357"/>
      <c r="H125" s="361"/>
      <c r="I125" s="362"/>
      <c r="J125" s="482"/>
      <c r="K125" s="361"/>
      <c r="L125" s="363"/>
      <c r="M125" s="364"/>
      <c r="N125" s="361"/>
      <c r="O125" s="361"/>
      <c r="P125" s="358"/>
      <c r="Q125" s="1"/>
      <c r="R125" s="6"/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2" customHeight="1">
      <c r="A126" s="415">
        <v>14</v>
      </c>
      <c r="B126" s="414">
        <v>44817</v>
      </c>
      <c r="C126" s="343"/>
      <c r="D126" s="344" t="s">
        <v>1004</v>
      </c>
      <c r="E126" s="342" t="s">
        <v>910</v>
      </c>
      <c r="F126" s="342">
        <v>54</v>
      </c>
      <c r="G126" s="342">
        <v>90</v>
      </c>
      <c r="H126" s="345">
        <v>90</v>
      </c>
      <c r="I126" s="366">
        <v>0.1</v>
      </c>
      <c r="J126" s="325" t="s">
        <v>926</v>
      </c>
      <c r="K126" s="326">
        <f>F126-H126</f>
        <v>-36</v>
      </c>
      <c r="L126" s="327">
        <v>100</v>
      </c>
      <c r="M126" s="328">
        <f t="shared" ref="M126:M130" si="141">(K126*N126)-L126</f>
        <v>-18100</v>
      </c>
      <c r="N126" s="326">
        <v>500</v>
      </c>
      <c r="O126" s="325" t="s">
        <v>567</v>
      </c>
      <c r="P126" s="329">
        <v>44818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2" customHeight="1">
      <c r="A127" s="415">
        <v>15</v>
      </c>
      <c r="B127" s="414">
        <v>44817</v>
      </c>
      <c r="C127" s="343"/>
      <c r="D127" s="344" t="s">
        <v>963</v>
      </c>
      <c r="E127" s="342" t="s">
        <v>557</v>
      </c>
      <c r="F127" s="342">
        <v>51</v>
      </c>
      <c r="G127" s="342">
        <v>37</v>
      </c>
      <c r="H127" s="345">
        <v>37</v>
      </c>
      <c r="I127" s="366" t="s">
        <v>1005</v>
      </c>
      <c r="J127" s="325" t="s">
        <v>1018</v>
      </c>
      <c r="K127" s="326">
        <f t="shared" ref="K127:K130" si="142">H127-F127</f>
        <v>-14</v>
      </c>
      <c r="L127" s="327">
        <v>100</v>
      </c>
      <c r="M127" s="328">
        <f t="shared" si="141"/>
        <v>-4300</v>
      </c>
      <c r="N127" s="326">
        <v>300</v>
      </c>
      <c r="O127" s="325" t="s">
        <v>567</v>
      </c>
      <c r="P127" s="329">
        <v>44818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2" customHeight="1">
      <c r="A128" s="416">
        <v>16</v>
      </c>
      <c r="B128" s="417">
        <v>44817</v>
      </c>
      <c r="C128" s="339"/>
      <c r="D128" s="340" t="s">
        <v>1006</v>
      </c>
      <c r="E128" s="338" t="s">
        <v>557</v>
      </c>
      <c r="F128" s="338">
        <v>11.5</v>
      </c>
      <c r="G128" s="338">
        <v>7</v>
      </c>
      <c r="H128" s="341">
        <v>14.75</v>
      </c>
      <c r="I128" s="347" t="s">
        <v>1007</v>
      </c>
      <c r="J128" s="301" t="s">
        <v>1020</v>
      </c>
      <c r="K128" s="300">
        <f t="shared" si="142"/>
        <v>3.25</v>
      </c>
      <c r="L128" s="302">
        <v>100</v>
      </c>
      <c r="M128" s="303">
        <f t="shared" si="141"/>
        <v>3800</v>
      </c>
      <c r="N128" s="300">
        <v>1200</v>
      </c>
      <c r="O128" s="301" t="s">
        <v>555</v>
      </c>
      <c r="P128" s="297">
        <v>44818</v>
      </c>
      <c r="Q128" s="1"/>
      <c r="R128" s="6" t="s">
        <v>827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2" customHeight="1">
      <c r="A129" s="416">
        <v>17</v>
      </c>
      <c r="B129" s="417">
        <v>44817</v>
      </c>
      <c r="C129" s="339"/>
      <c r="D129" s="340" t="s">
        <v>1008</v>
      </c>
      <c r="E129" s="338" t="s">
        <v>557</v>
      </c>
      <c r="F129" s="338">
        <v>12.5</v>
      </c>
      <c r="G129" s="338">
        <v>7.5</v>
      </c>
      <c r="H129" s="341">
        <v>14.5</v>
      </c>
      <c r="I129" s="347" t="s">
        <v>1009</v>
      </c>
      <c r="J129" s="301" t="s">
        <v>1019</v>
      </c>
      <c r="K129" s="300">
        <f t="shared" si="142"/>
        <v>2</v>
      </c>
      <c r="L129" s="302">
        <v>100</v>
      </c>
      <c r="M129" s="303">
        <f t="shared" si="141"/>
        <v>1700</v>
      </c>
      <c r="N129" s="300">
        <v>900</v>
      </c>
      <c r="O129" s="301" t="s">
        <v>555</v>
      </c>
      <c r="P129" s="297">
        <v>44818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2" customHeight="1">
      <c r="A130" s="416">
        <v>18</v>
      </c>
      <c r="B130" s="417">
        <v>44818</v>
      </c>
      <c r="C130" s="339"/>
      <c r="D130" s="340" t="s">
        <v>1008</v>
      </c>
      <c r="E130" s="338" t="s">
        <v>557</v>
      </c>
      <c r="F130" s="338">
        <v>11.5</v>
      </c>
      <c r="G130" s="338">
        <v>6.5</v>
      </c>
      <c r="H130" s="341">
        <v>14</v>
      </c>
      <c r="I130" s="347" t="s">
        <v>1009</v>
      </c>
      <c r="J130" s="301" t="s">
        <v>1050</v>
      </c>
      <c r="K130" s="300">
        <f t="shared" si="142"/>
        <v>2.5</v>
      </c>
      <c r="L130" s="302">
        <v>100</v>
      </c>
      <c r="M130" s="303">
        <f t="shared" si="141"/>
        <v>2150</v>
      </c>
      <c r="N130" s="300">
        <v>900</v>
      </c>
      <c r="O130" s="301" t="s">
        <v>555</v>
      </c>
      <c r="P130" s="297">
        <v>44819</v>
      </c>
      <c r="Q130" s="1"/>
      <c r="R130" s="6" t="s">
        <v>556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2" customHeight="1">
      <c r="A131" s="416">
        <v>19</v>
      </c>
      <c r="B131" s="417">
        <v>44818</v>
      </c>
      <c r="C131" s="339"/>
      <c r="D131" s="340" t="s">
        <v>1021</v>
      </c>
      <c r="E131" s="338" t="s">
        <v>557</v>
      </c>
      <c r="F131" s="338">
        <v>17.5</v>
      </c>
      <c r="G131" s="338">
        <v>9.5</v>
      </c>
      <c r="H131" s="341">
        <v>21</v>
      </c>
      <c r="I131" s="347" t="s">
        <v>1022</v>
      </c>
      <c r="J131" s="301" t="s">
        <v>1023</v>
      </c>
      <c r="K131" s="300">
        <f t="shared" ref="K131:K132" si="143">H131-F131</f>
        <v>3.5</v>
      </c>
      <c r="L131" s="302">
        <v>100</v>
      </c>
      <c r="M131" s="303">
        <f t="shared" ref="M131:M132" si="144">(K131*N131)-L131</f>
        <v>2350</v>
      </c>
      <c r="N131" s="300">
        <v>700</v>
      </c>
      <c r="O131" s="301" t="s">
        <v>555</v>
      </c>
      <c r="P131" s="297">
        <v>44818</v>
      </c>
      <c r="Q131" s="1"/>
      <c r="R131" s="6" t="s">
        <v>556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s="337" customFormat="1" ht="12" customHeight="1">
      <c r="A132" s="415">
        <v>20</v>
      </c>
      <c r="B132" s="414">
        <v>44818</v>
      </c>
      <c r="C132" s="343"/>
      <c r="D132" s="344" t="s">
        <v>1024</v>
      </c>
      <c r="E132" s="342" t="s">
        <v>557</v>
      </c>
      <c r="F132" s="342">
        <v>26</v>
      </c>
      <c r="G132" s="342">
        <v>9.5</v>
      </c>
      <c r="H132" s="345">
        <v>9.5</v>
      </c>
      <c r="I132" s="366" t="s">
        <v>1025</v>
      </c>
      <c r="J132" s="325" t="s">
        <v>1067</v>
      </c>
      <c r="K132" s="326">
        <f t="shared" si="143"/>
        <v>-16.5</v>
      </c>
      <c r="L132" s="327">
        <v>100</v>
      </c>
      <c r="M132" s="328">
        <f t="shared" si="144"/>
        <v>-512.5</v>
      </c>
      <c r="N132" s="326">
        <v>25</v>
      </c>
      <c r="O132" s="325" t="s">
        <v>567</v>
      </c>
      <c r="P132" s="329">
        <v>44820</v>
      </c>
      <c r="Q132" s="1"/>
      <c r="R132" s="6" t="s">
        <v>827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36"/>
    </row>
    <row r="133" spans="1:38" s="337" customFormat="1" ht="12" customHeight="1">
      <c r="A133" s="419">
        <v>21</v>
      </c>
      <c r="B133" s="420">
        <v>44818</v>
      </c>
      <c r="C133" s="421"/>
      <c r="D133" s="422" t="s">
        <v>1026</v>
      </c>
      <c r="E133" s="423" t="s">
        <v>557</v>
      </c>
      <c r="F133" s="423">
        <v>72</v>
      </c>
      <c r="G133" s="423">
        <v>30</v>
      </c>
      <c r="H133" s="424">
        <v>72</v>
      </c>
      <c r="I133" s="425" t="s">
        <v>1027</v>
      </c>
      <c r="J133" s="426" t="s">
        <v>1031</v>
      </c>
      <c r="K133" s="427">
        <f t="shared" ref="K133" si="145">H133-F133</f>
        <v>0</v>
      </c>
      <c r="L133" s="428">
        <v>100</v>
      </c>
      <c r="M133" s="429">
        <f t="shared" ref="M133" si="146">(K133*N133)-L133</f>
        <v>-100</v>
      </c>
      <c r="N133" s="427">
        <v>50</v>
      </c>
      <c r="O133" s="393" t="s">
        <v>676</v>
      </c>
      <c r="P133" s="430">
        <v>44818</v>
      </c>
      <c r="Q133" s="1"/>
      <c r="R133" s="6" t="s">
        <v>827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36"/>
    </row>
    <row r="134" spans="1:38" s="337" customFormat="1" ht="12" customHeight="1">
      <c r="A134" s="416">
        <v>22</v>
      </c>
      <c r="B134" s="417">
        <v>44818</v>
      </c>
      <c r="C134" s="339"/>
      <c r="D134" s="340" t="s">
        <v>1028</v>
      </c>
      <c r="E134" s="338" t="s">
        <v>557</v>
      </c>
      <c r="F134" s="338">
        <v>225</v>
      </c>
      <c r="G134" s="338">
        <v>110</v>
      </c>
      <c r="H134" s="341">
        <v>285</v>
      </c>
      <c r="I134" s="347" t="s">
        <v>1029</v>
      </c>
      <c r="J134" s="301" t="s">
        <v>763</v>
      </c>
      <c r="K134" s="300">
        <f t="shared" ref="K134:K135" si="147">H134-F134</f>
        <v>60</v>
      </c>
      <c r="L134" s="302">
        <v>100</v>
      </c>
      <c r="M134" s="303">
        <f t="shared" ref="M134:M135" si="148">(K134*N134)-L134</f>
        <v>1400</v>
      </c>
      <c r="N134" s="300">
        <v>25</v>
      </c>
      <c r="O134" s="301" t="s">
        <v>555</v>
      </c>
      <c r="P134" s="297">
        <v>44818</v>
      </c>
      <c r="Q134" s="1"/>
      <c r="R134" s="6" t="s">
        <v>556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2" customHeight="1">
      <c r="A135" s="415">
        <v>23</v>
      </c>
      <c r="B135" s="414">
        <v>44818</v>
      </c>
      <c r="C135" s="343"/>
      <c r="D135" s="344" t="s">
        <v>1028</v>
      </c>
      <c r="E135" s="342" t="s">
        <v>557</v>
      </c>
      <c r="F135" s="342">
        <v>225</v>
      </c>
      <c r="G135" s="342">
        <v>110</v>
      </c>
      <c r="H135" s="345">
        <v>165</v>
      </c>
      <c r="I135" s="366" t="s">
        <v>1029</v>
      </c>
      <c r="J135" s="325" t="s">
        <v>1030</v>
      </c>
      <c r="K135" s="326">
        <f t="shared" si="147"/>
        <v>-60</v>
      </c>
      <c r="L135" s="327">
        <v>100</v>
      </c>
      <c r="M135" s="328">
        <f t="shared" si="148"/>
        <v>-1600</v>
      </c>
      <c r="N135" s="326">
        <v>25</v>
      </c>
      <c r="O135" s="325" t="s">
        <v>567</v>
      </c>
      <c r="P135" s="329">
        <v>44818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1.25" customHeight="1">
      <c r="A136" s="416">
        <v>24</v>
      </c>
      <c r="B136" s="417">
        <v>44819</v>
      </c>
      <c r="C136" s="339"/>
      <c r="D136" s="340" t="s">
        <v>1043</v>
      </c>
      <c r="E136" s="338" t="s">
        <v>557</v>
      </c>
      <c r="F136" s="338">
        <v>45</v>
      </c>
      <c r="G136" s="338">
        <v>10</v>
      </c>
      <c r="H136" s="341">
        <v>76</v>
      </c>
      <c r="I136" s="347" t="s">
        <v>1044</v>
      </c>
      <c r="J136" s="301" t="s">
        <v>982</v>
      </c>
      <c r="K136" s="300">
        <f t="shared" ref="K136:K137" si="149">H136-F136</f>
        <v>31</v>
      </c>
      <c r="L136" s="302">
        <v>100</v>
      </c>
      <c r="M136" s="303">
        <f t="shared" ref="M136:M137" si="150">(K136*N136)-L136</f>
        <v>1450</v>
      </c>
      <c r="N136" s="300">
        <v>50</v>
      </c>
      <c r="O136" s="301" t="s">
        <v>555</v>
      </c>
      <c r="P136" s="297">
        <v>44819</v>
      </c>
      <c r="Q136" s="1"/>
      <c r="R136" s="6" t="s">
        <v>556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1.25" customHeight="1">
      <c r="A137" s="416">
        <v>25</v>
      </c>
      <c r="B137" s="417">
        <v>44819</v>
      </c>
      <c r="C137" s="339"/>
      <c r="D137" s="340" t="s">
        <v>1043</v>
      </c>
      <c r="E137" s="338" t="s">
        <v>557</v>
      </c>
      <c r="F137" s="338">
        <v>57</v>
      </c>
      <c r="G137" s="338">
        <v>14</v>
      </c>
      <c r="H137" s="341">
        <v>96</v>
      </c>
      <c r="I137" s="347" t="s">
        <v>1044</v>
      </c>
      <c r="J137" s="301" t="s">
        <v>1051</v>
      </c>
      <c r="K137" s="300">
        <f t="shared" si="149"/>
        <v>39</v>
      </c>
      <c r="L137" s="302">
        <v>100</v>
      </c>
      <c r="M137" s="303">
        <f t="shared" si="150"/>
        <v>1850</v>
      </c>
      <c r="N137" s="300">
        <v>50</v>
      </c>
      <c r="O137" s="301" t="s">
        <v>555</v>
      </c>
      <c r="P137" s="297">
        <v>44819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1.25" customHeight="1">
      <c r="A138" s="416">
        <v>26</v>
      </c>
      <c r="B138" s="417">
        <v>44819</v>
      </c>
      <c r="C138" s="339"/>
      <c r="D138" s="340" t="s">
        <v>1045</v>
      </c>
      <c r="E138" s="338" t="s">
        <v>557</v>
      </c>
      <c r="F138" s="338">
        <v>135</v>
      </c>
      <c r="G138" s="338">
        <v>30</v>
      </c>
      <c r="H138" s="341">
        <v>185</v>
      </c>
      <c r="I138" s="347" t="s">
        <v>1046</v>
      </c>
      <c r="J138" s="301" t="s">
        <v>1047</v>
      </c>
      <c r="K138" s="300">
        <f t="shared" ref="K138" si="151">H138-F138</f>
        <v>50</v>
      </c>
      <c r="L138" s="302">
        <v>100</v>
      </c>
      <c r="M138" s="303">
        <f t="shared" ref="M138" si="152">(K138*N138)-L138</f>
        <v>1150</v>
      </c>
      <c r="N138" s="300">
        <v>25</v>
      </c>
      <c r="O138" s="301" t="s">
        <v>555</v>
      </c>
      <c r="P138" s="297">
        <v>44819</v>
      </c>
      <c r="Q138" s="1"/>
      <c r="R138" s="6" t="s">
        <v>827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1.25" customHeight="1">
      <c r="A139" s="416">
        <v>27</v>
      </c>
      <c r="B139" s="417">
        <v>44819</v>
      </c>
      <c r="C139" s="339"/>
      <c r="D139" s="340" t="s">
        <v>963</v>
      </c>
      <c r="E139" s="338" t="s">
        <v>557</v>
      </c>
      <c r="F139" s="338">
        <v>53.5</v>
      </c>
      <c r="G139" s="338">
        <v>37</v>
      </c>
      <c r="H139" s="341">
        <v>65</v>
      </c>
      <c r="I139" s="347" t="s">
        <v>1048</v>
      </c>
      <c r="J139" s="301" t="s">
        <v>1049</v>
      </c>
      <c r="K139" s="300">
        <f t="shared" ref="K139" si="153">H139-F139</f>
        <v>11.5</v>
      </c>
      <c r="L139" s="302">
        <v>100</v>
      </c>
      <c r="M139" s="303">
        <f t="shared" ref="M139" si="154">(K139*N139)-L139</f>
        <v>3350</v>
      </c>
      <c r="N139" s="300">
        <v>300</v>
      </c>
      <c r="O139" s="301" t="s">
        <v>555</v>
      </c>
      <c r="P139" s="297">
        <v>44819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1.25" customHeight="1">
      <c r="A140" s="419">
        <v>28</v>
      </c>
      <c r="B140" s="420">
        <v>44824</v>
      </c>
      <c r="C140" s="421"/>
      <c r="D140" s="422" t="s">
        <v>1098</v>
      </c>
      <c r="E140" s="423" t="s">
        <v>557</v>
      </c>
      <c r="F140" s="423">
        <v>75</v>
      </c>
      <c r="G140" s="423">
        <v>34</v>
      </c>
      <c r="H140" s="424">
        <v>82</v>
      </c>
      <c r="I140" s="425" t="s">
        <v>1099</v>
      </c>
      <c r="J140" s="426" t="s">
        <v>1103</v>
      </c>
      <c r="K140" s="427">
        <f t="shared" ref="K140" si="155">H140-F140</f>
        <v>7</v>
      </c>
      <c r="L140" s="428">
        <v>100</v>
      </c>
      <c r="M140" s="429">
        <f t="shared" ref="M140" si="156">(K140*N140)-L140</f>
        <v>2000</v>
      </c>
      <c r="N140" s="427">
        <v>300</v>
      </c>
      <c r="O140" s="393" t="s">
        <v>676</v>
      </c>
      <c r="P140" s="430">
        <v>44825</v>
      </c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1.25" customHeight="1">
      <c r="A141" s="467">
        <v>29</v>
      </c>
      <c r="B141" s="466">
        <v>44824</v>
      </c>
      <c r="C141" s="359"/>
      <c r="D141" s="360" t="s">
        <v>1111</v>
      </c>
      <c r="E141" s="357" t="s">
        <v>557</v>
      </c>
      <c r="F141" s="357" t="s">
        <v>1112</v>
      </c>
      <c r="G141" s="357">
        <v>10</v>
      </c>
      <c r="H141" s="361"/>
      <c r="I141" s="362" t="s">
        <v>1025</v>
      </c>
      <c r="J141" s="465" t="s">
        <v>558</v>
      </c>
      <c r="K141" s="361"/>
      <c r="L141" s="363"/>
      <c r="M141" s="364"/>
      <c r="N141" s="361"/>
      <c r="O141" s="361"/>
      <c r="P141" s="358"/>
      <c r="Q141" s="1"/>
      <c r="R141" s="6"/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s="337" customFormat="1" ht="11.25" customHeight="1">
      <c r="A142" s="467"/>
      <c r="B142" s="466"/>
      <c r="C142" s="359"/>
      <c r="D142" s="360"/>
      <c r="E142" s="357"/>
      <c r="F142" s="357"/>
      <c r="G142" s="357"/>
      <c r="H142" s="361"/>
      <c r="I142" s="362"/>
      <c r="J142" s="465"/>
      <c r="K142" s="361"/>
      <c r="L142" s="363"/>
      <c r="M142" s="364"/>
      <c r="N142" s="361"/>
      <c r="O142" s="361"/>
      <c r="P142" s="358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6"/>
    </row>
    <row r="143" spans="1:38" s="337" customFormat="1" ht="11.25" customHeight="1">
      <c r="A143" s="433"/>
      <c r="B143" s="432"/>
      <c r="C143" s="359"/>
      <c r="D143" s="360"/>
      <c r="E143" s="357"/>
      <c r="F143" s="357"/>
      <c r="G143" s="357"/>
      <c r="H143" s="361"/>
      <c r="I143" s="362"/>
      <c r="J143" s="431"/>
      <c r="K143" s="361"/>
      <c r="L143" s="363"/>
      <c r="M143" s="364"/>
      <c r="N143" s="361"/>
      <c r="O143" s="361"/>
      <c r="P143" s="358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6"/>
    </row>
    <row r="144" spans="1:38" ht="15" customHeight="1">
      <c r="A144" s="286"/>
      <c r="B144" s="330"/>
      <c r="C144" s="287"/>
      <c r="D144" s="288"/>
      <c r="E144" s="286"/>
      <c r="F144" s="286"/>
      <c r="G144" s="286"/>
      <c r="H144" s="289"/>
      <c r="I144" s="290"/>
      <c r="J144" s="252"/>
      <c r="K144" s="222"/>
      <c r="L144" s="241"/>
      <c r="M144" s="242"/>
      <c r="N144" s="222"/>
      <c r="O144" s="252"/>
      <c r="P144" s="219"/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1"/>
    </row>
    <row r="145" spans="1:38" ht="12.75" customHeight="1">
      <c r="A145" s="140"/>
      <c r="B145" s="145"/>
      <c r="C145" s="145"/>
      <c r="D145" s="146"/>
      <c r="E145" s="140"/>
      <c r="F145" s="147"/>
      <c r="G145" s="140"/>
      <c r="H145" s="140"/>
      <c r="I145" s="140"/>
      <c r="J145" s="145"/>
      <c r="K145" s="148"/>
      <c r="L145" s="140"/>
      <c r="M145" s="140"/>
      <c r="N145" s="140"/>
      <c r="O145" s="149"/>
      <c r="P145" s="1"/>
      <c r="Q145" s="1"/>
      <c r="R145" s="6"/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</row>
    <row r="146" spans="1:38" ht="38.25" customHeight="1">
      <c r="A146" s="92" t="s">
        <v>579</v>
      </c>
      <c r="B146" s="150"/>
      <c r="C146" s="150"/>
      <c r="D146" s="151"/>
      <c r="E146" s="125"/>
      <c r="F146" s="6"/>
      <c r="G146" s="6"/>
      <c r="H146" s="126"/>
      <c r="I146" s="152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</row>
    <row r="147" spans="1:38" s="218" customFormat="1" ht="14.25" customHeight="1">
      <c r="A147" s="93" t="s">
        <v>16</v>
      </c>
      <c r="B147" s="94" t="s">
        <v>532</v>
      </c>
      <c r="C147" s="94"/>
      <c r="D147" s="95" t="s">
        <v>543</v>
      </c>
      <c r="E147" s="94" t="s">
        <v>544</v>
      </c>
      <c r="F147" s="94" t="s">
        <v>545</v>
      </c>
      <c r="G147" s="94" t="s">
        <v>546</v>
      </c>
      <c r="H147" s="94" t="s">
        <v>547</v>
      </c>
      <c r="I147" s="94" t="s">
        <v>548</v>
      </c>
      <c r="J147" s="93" t="s">
        <v>549</v>
      </c>
      <c r="K147" s="129" t="s">
        <v>566</v>
      </c>
      <c r="L147" s="130" t="s">
        <v>551</v>
      </c>
      <c r="M147" s="96" t="s">
        <v>552</v>
      </c>
      <c r="N147" s="94" t="s">
        <v>553</v>
      </c>
      <c r="O147" s="95" t="s">
        <v>554</v>
      </c>
      <c r="P147" s="94" t="s">
        <v>784</v>
      </c>
      <c r="Q147" s="217"/>
      <c r="R147" s="6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</row>
    <row r="148" spans="1:38" s="218" customFormat="1" ht="12.75" customHeight="1">
      <c r="A148" s="330"/>
      <c r="B148" s="330"/>
      <c r="C148" s="330"/>
      <c r="D148" s="330"/>
      <c r="E148" s="333"/>
      <c r="F148" s="333"/>
      <c r="G148" s="333"/>
      <c r="H148" s="333"/>
      <c r="I148" s="333"/>
      <c r="J148" s="252"/>
      <c r="K148" s="222"/>
      <c r="L148" s="241"/>
      <c r="M148" s="242"/>
      <c r="N148" s="222"/>
      <c r="O148" s="252"/>
      <c r="P148" s="219"/>
      <c r="Q148" s="217"/>
      <c r="R148" s="1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</row>
    <row r="149" spans="1:38" ht="14.25" customHeight="1">
      <c r="A149" s="333"/>
      <c r="B149" s="331"/>
      <c r="C149" s="332"/>
      <c r="D149" s="332"/>
      <c r="E149" s="333"/>
      <c r="F149" s="333"/>
      <c r="G149" s="333"/>
      <c r="H149" s="333"/>
      <c r="I149" s="333"/>
      <c r="J149" s="252"/>
      <c r="K149" s="222"/>
      <c r="L149" s="241"/>
      <c r="M149" s="242"/>
      <c r="N149" s="222"/>
      <c r="O149" s="252"/>
      <c r="P149" s="219"/>
      <c r="R149" s="217"/>
      <c r="S149" s="41"/>
      <c r="T149" s="1"/>
      <c r="U149" s="1"/>
      <c r="V149" s="1"/>
      <c r="W149" s="1"/>
      <c r="X149" s="1"/>
      <c r="Y149" s="1"/>
      <c r="Z149" s="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</row>
    <row r="150" spans="1:38" ht="12.75" customHeight="1">
      <c r="A150" s="333"/>
      <c r="B150" s="331"/>
      <c r="C150" s="332"/>
      <c r="D150" s="332"/>
      <c r="E150" s="333"/>
      <c r="F150" s="333"/>
      <c r="G150" s="333"/>
      <c r="H150" s="333"/>
      <c r="I150" s="333"/>
      <c r="J150" s="252"/>
      <c r="K150" s="222"/>
      <c r="L150" s="241"/>
      <c r="M150" s="242"/>
      <c r="N150" s="222"/>
      <c r="O150" s="252"/>
      <c r="P150" s="219"/>
      <c r="R150" s="6"/>
      <c r="S150" s="1"/>
      <c r="T150" s="1"/>
      <c r="U150" s="1"/>
      <c r="V150" s="1"/>
      <c r="W150" s="1"/>
      <c r="X150" s="1"/>
      <c r="Y150" s="1"/>
    </row>
    <row r="151" spans="1:38" ht="12.75" customHeight="1">
      <c r="A151" s="109" t="s">
        <v>559</v>
      </c>
      <c r="B151" s="109"/>
      <c r="C151" s="109"/>
      <c r="D151" s="109"/>
      <c r="E151" s="41"/>
      <c r="F151" s="117" t="s">
        <v>561</v>
      </c>
      <c r="G151" s="54"/>
      <c r="H151" s="54"/>
      <c r="I151" s="54"/>
      <c r="J151" s="6"/>
      <c r="K151" s="134"/>
      <c r="L151" s="135"/>
      <c r="M151" s="6"/>
      <c r="N151" s="99"/>
      <c r="O151" s="153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16" t="s">
        <v>560</v>
      </c>
      <c r="B152" s="109"/>
      <c r="C152" s="109"/>
      <c r="D152" s="109"/>
      <c r="E152" s="6"/>
      <c r="F152" s="117" t="s">
        <v>563</v>
      </c>
      <c r="G152" s="6"/>
      <c r="H152" s="6" t="s">
        <v>780</v>
      </c>
      <c r="I152" s="6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16"/>
      <c r="B153" s="109"/>
      <c r="C153" s="109"/>
      <c r="D153" s="109"/>
      <c r="E153" s="6"/>
      <c r="F153" s="117"/>
      <c r="G153" s="6"/>
      <c r="H153" s="6"/>
      <c r="I153" s="6"/>
      <c r="J153" s="1"/>
      <c r="K153" s="6"/>
      <c r="L153" s="6"/>
      <c r="M153" s="6"/>
      <c r="N153" s="1"/>
      <c r="O153" s="1"/>
      <c r="Q153" s="1"/>
      <c r="R153" s="54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16"/>
      <c r="B154" s="109"/>
      <c r="C154" s="109"/>
      <c r="D154" s="109"/>
      <c r="E154" s="6"/>
      <c r="F154" s="117"/>
      <c r="G154" s="54"/>
      <c r="H154" s="41"/>
      <c r="I154" s="54"/>
      <c r="J154" s="6"/>
      <c r="K154" s="134"/>
      <c r="L154" s="135"/>
      <c r="M154" s="6"/>
      <c r="N154" s="99"/>
      <c r="O154" s="136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54"/>
      <c r="B155" s="98"/>
      <c r="C155" s="98"/>
      <c r="D155" s="41"/>
      <c r="E155" s="54"/>
      <c r="F155" s="54"/>
      <c r="G155" s="54"/>
      <c r="H155" s="41"/>
      <c r="I155" s="54"/>
      <c r="J155" s="6"/>
      <c r="K155" s="134"/>
      <c r="L155" s="135"/>
      <c r="M155" s="6"/>
      <c r="N155" s="99"/>
      <c r="O155" s="136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41"/>
      <c r="B156" s="154" t="s">
        <v>580</v>
      </c>
      <c r="C156" s="154"/>
      <c r="D156" s="154"/>
      <c r="E156" s="154"/>
      <c r="F156" s="6"/>
      <c r="G156" s="6"/>
      <c r="H156" s="127"/>
      <c r="I156" s="6"/>
      <c r="J156" s="127"/>
      <c r="K156" s="128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93" t="s">
        <v>16</v>
      </c>
      <c r="B157" s="94" t="s">
        <v>532</v>
      </c>
      <c r="C157" s="94"/>
      <c r="D157" s="95" t="s">
        <v>543</v>
      </c>
      <c r="E157" s="94" t="s">
        <v>544</v>
      </c>
      <c r="F157" s="94" t="s">
        <v>545</v>
      </c>
      <c r="G157" s="94" t="s">
        <v>581</v>
      </c>
      <c r="H157" s="94" t="s">
        <v>582</v>
      </c>
      <c r="I157" s="94" t="s">
        <v>548</v>
      </c>
      <c r="J157" s="155" t="s">
        <v>549</v>
      </c>
      <c r="K157" s="94" t="s">
        <v>550</v>
      </c>
      <c r="L157" s="94" t="s">
        <v>583</v>
      </c>
      <c r="M157" s="94" t="s">
        <v>553</v>
      </c>
      <c r="N157" s="95" t="s">
        <v>554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6">
        <v>1</v>
      </c>
      <c r="B158" s="157">
        <v>41579</v>
      </c>
      <c r="C158" s="157"/>
      <c r="D158" s="158" t="s">
        <v>584</v>
      </c>
      <c r="E158" s="159" t="s">
        <v>585</v>
      </c>
      <c r="F158" s="160">
        <v>82</v>
      </c>
      <c r="G158" s="159" t="s">
        <v>586</v>
      </c>
      <c r="H158" s="159">
        <v>100</v>
      </c>
      <c r="I158" s="161">
        <v>100</v>
      </c>
      <c r="J158" s="162" t="s">
        <v>587</v>
      </c>
      <c r="K158" s="163">
        <f t="shared" ref="K158:K210" si="157">H158-F158</f>
        <v>18</v>
      </c>
      <c r="L158" s="164">
        <f t="shared" ref="L158:L210" si="158">K158/F158</f>
        <v>0.21951219512195122</v>
      </c>
      <c r="M158" s="159" t="s">
        <v>555</v>
      </c>
      <c r="N158" s="165">
        <v>42657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6">
        <v>2</v>
      </c>
      <c r="B159" s="157">
        <v>41794</v>
      </c>
      <c r="C159" s="157"/>
      <c r="D159" s="158" t="s">
        <v>588</v>
      </c>
      <c r="E159" s="159" t="s">
        <v>557</v>
      </c>
      <c r="F159" s="160">
        <v>257</v>
      </c>
      <c r="G159" s="159" t="s">
        <v>586</v>
      </c>
      <c r="H159" s="159">
        <v>300</v>
      </c>
      <c r="I159" s="161">
        <v>300</v>
      </c>
      <c r="J159" s="162" t="s">
        <v>587</v>
      </c>
      <c r="K159" s="163">
        <f t="shared" si="157"/>
        <v>43</v>
      </c>
      <c r="L159" s="164">
        <f t="shared" si="158"/>
        <v>0.16731517509727625</v>
      </c>
      <c r="M159" s="159" t="s">
        <v>555</v>
      </c>
      <c r="N159" s="165">
        <v>41822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6">
        <v>3</v>
      </c>
      <c r="B160" s="157">
        <v>41828</v>
      </c>
      <c r="C160" s="157"/>
      <c r="D160" s="158" t="s">
        <v>589</v>
      </c>
      <c r="E160" s="159" t="s">
        <v>557</v>
      </c>
      <c r="F160" s="160">
        <v>393</v>
      </c>
      <c r="G160" s="159" t="s">
        <v>586</v>
      </c>
      <c r="H160" s="159">
        <v>468</v>
      </c>
      <c r="I160" s="161">
        <v>468</v>
      </c>
      <c r="J160" s="162" t="s">
        <v>587</v>
      </c>
      <c r="K160" s="163">
        <f t="shared" si="157"/>
        <v>75</v>
      </c>
      <c r="L160" s="164">
        <f t="shared" si="158"/>
        <v>0.19083969465648856</v>
      </c>
      <c r="M160" s="159" t="s">
        <v>555</v>
      </c>
      <c r="N160" s="165">
        <v>41863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4</v>
      </c>
      <c r="B161" s="157">
        <v>41857</v>
      </c>
      <c r="C161" s="157"/>
      <c r="D161" s="158" t="s">
        <v>590</v>
      </c>
      <c r="E161" s="159" t="s">
        <v>557</v>
      </c>
      <c r="F161" s="160">
        <v>205</v>
      </c>
      <c r="G161" s="159" t="s">
        <v>586</v>
      </c>
      <c r="H161" s="159">
        <v>275</v>
      </c>
      <c r="I161" s="161">
        <v>250</v>
      </c>
      <c r="J161" s="162" t="s">
        <v>587</v>
      </c>
      <c r="K161" s="163">
        <f t="shared" si="157"/>
        <v>70</v>
      </c>
      <c r="L161" s="164">
        <f t="shared" si="158"/>
        <v>0.34146341463414637</v>
      </c>
      <c r="M161" s="159" t="s">
        <v>555</v>
      </c>
      <c r="N161" s="165">
        <v>41962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</v>
      </c>
      <c r="B162" s="157">
        <v>41886</v>
      </c>
      <c r="C162" s="157"/>
      <c r="D162" s="158" t="s">
        <v>591</v>
      </c>
      <c r="E162" s="159" t="s">
        <v>557</v>
      </c>
      <c r="F162" s="160">
        <v>162</v>
      </c>
      <c r="G162" s="159" t="s">
        <v>586</v>
      </c>
      <c r="H162" s="159">
        <v>190</v>
      </c>
      <c r="I162" s="161">
        <v>190</v>
      </c>
      <c r="J162" s="162" t="s">
        <v>587</v>
      </c>
      <c r="K162" s="163">
        <f t="shared" si="157"/>
        <v>28</v>
      </c>
      <c r="L162" s="164">
        <f t="shared" si="158"/>
        <v>0.1728395061728395</v>
      </c>
      <c r="M162" s="159" t="s">
        <v>555</v>
      </c>
      <c r="N162" s="165">
        <v>42006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6</v>
      </c>
      <c r="B163" s="157">
        <v>41886</v>
      </c>
      <c r="C163" s="157"/>
      <c r="D163" s="158" t="s">
        <v>592</v>
      </c>
      <c r="E163" s="159" t="s">
        <v>557</v>
      </c>
      <c r="F163" s="160">
        <v>75</v>
      </c>
      <c r="G163" s="159" t="s">
        <v>586</v>
      </c>
      <c r="H163" s="159">
        <v>91.5</v>
      </c>
      <c r="I163" s="161" t="s">
        <v>593</v>
      </c>
      <c r="J163" s="162" t="s">
        <v>594</v>
      </c>
      <c r="K163" s="163">
        <f t="shared" si="157"/>
        <v>16.5</v>
      </c>
      <c r="L163" s="164">
        <f t="shared" si="158"/>
        <v>0.22</v>
      </c>
      <c r="M163" s="159" t="s">
        <v>555</v>
      </c>
      <c r="N163" s="165">
        <v>41954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</v>
      </c>
      <c r="B164" s="157">
        <v>41913</v>
      </c>
      <c r="C164" s="157"/>
      <c r="D164" s="158" t="s">
        <v>595</v>
      </c>
      <c r="E164" s="159" t="s">
        <v>557</v>
      </c>
      <c r="F164" s="160">
        <v>850</v>
      </c>
      <c r="G164" s="159" t="s">
        <v>586</v>
      </c>
      <c r="H164" s="159">
        <v>982.5</v>
      </c>
      <c r="I164" s="161">
        <v>1050</v>
      </c>
      <c r="J164" s="162" t="s">
        <v>596</v>
      </c>
      <c r="K164" s="163">
        <f t="shared" si="157"/>
        <v>132.5</v>
      </c>
      <c r="L164" s="164">
        <f t="shared" si="158"/>
        <v>0.15588235294117647</v>
      </c>
      <c r="M164" s="159" t="s">
        <v>555</v>
      </c>
      <c r="N164" s="165">
        <v>42039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8</v>
      </c>
      <c r="B165" s="157">
        <v>41913</v>
      </c>
      <c r="C165" s="157"/>
      <c r="D165" s="158" t="s">
        <v>597</v>
      </c>
      <c r="E165" s="159" t="s">
        <v>557</v>
      </c>
      <c r="F165" s="160">
        <v>475</v>
      </c>
      <c r="G165" s="159" t="s">
        <v>586</v>
      </c>
      <c r="H165" s="159">
        <v>515</v>
      </c>
      <c r="I165" s="161">
        <v>600</v>
      </c>
      <c r="J165" s="162" t="s">
        <v>598</v>
      </c>
      <c r="K165" s="163">
        <f t="shared" si="157"/>
        <v>40</v>
      </c>
      <c r="L165" s="164">
        <f t="shared" si="158"/>
        <v>8.4210526315789472E-2</v>
      </c>
      <c r="M165" s="159" t="s">
        <v>555</v>
      </c>
      <c r="N165" s="165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9</v>
      </c>
      <c r="B166" s="157">
        <v>41913</v>
      </c>
      <c r="C166" s="157"/>
      <c r="D166" s="158" t="s">
        <v>599</v>
      </c>
      <c r="E166" s="159" t="s">
        <v>557</v>
      </c>
      <c r="F166" s="160">
        <v>86</v>
      </c>
      <c r="G166" s="159" t="s">
        <v>586</v>
      </c>
      <c r="H166" s="159">
        <v>99</v>
      </c>
      <c r="I166" s="161">
        <v>140</v>
      </c>
      <c r="J166" s="162" t="s">
        <v>600</v>
      </c>
      <c r="K166" s="163">
        <f t="shared" si="157"/>
        <v>13</v>
      </c>
      <c r="L166" s="164">
        <f t="shared" si="158"/>
        <v>0.15116279069767441</v>
      </c>
      <c r="M166" s="159" t="s">
        <v>555</v>
      </c>
      <c r="N166" s="165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10</v>
      </c>
      <c r="B167" s="157">
        <v>41926</v>
      </c>
      <c r="C167" s="157"/>
      <c r="D167" s="158" t="s">
        <v>601</v>
      </c>
      <c r="E167" s="159" t="s">
        <v>557</v>
      </c>
      <c r="F167" s="160">
        <v>496.6</v>
      </c>
      <c r="G167" s="159" t="s">
        <v>586</v>
      </c>
      <c r="H167" s="159">
        <v>621</v>
      </c>
      <c r="I167" s="161">
        <v>580</v>
      </c>
      <c r="J167" s="162" t="s">
        <v>587</v>
      </c>
      <c r="K167" s="163">
        <f t="shared" si="157"/>
        <v>124.39999999999998</v>
      </c>
      <c r="L167" s="164">
        <f t="shared" si="158"/>
        <v>0.25050342327829234</v>
      </c>
      <c r="M167" s="159" t="s">
        <v>555</v>
      </c>
      <c r="N167" s="165">
        <v>42605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11</v>
      </c>
      <c r="B168" s="157">
        <v>41926</v>
      </c>
      <c r="C168" s="157"/>
      <c r="D168" s="158" t="s">
        <v>602</v>
      </c>
      <c r="E168" s="159" t="s">
        <v>557</v>
      </c>
      <c r="F168" s="160">
        <v>2481.9</v>
      </c>
      <c r="G168" s="159" t="s">
        <v>586</v>
      </c>
      <c r="H168" s="159">
        <v>2840</v>
      </c>
      <c r="I168" s="161">
        <v>2870</v>
      </c>
      <c r="J168" s="162" t="s">
        <v>603</v>
      </c>
      <c r="K168" s="163">
        <f t="shared" si="157"/>
        <v>358.09999999999991</v>
      </c>
      <c r="L168" s="164">
        <f t="shared" si="158"/>
        <v>0.14428462065353154</v>
      </c>
      <c r="M168" s="159" t="s">
        <v>555</v>
      </c>
      <c r="N168" s="165">
        <v>42017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12</v>
      </c>
      <c r="B169" s="157">
        <v>41928</v>
      </c>
      <c r="C169" s="157"/>
      <c r="D169" s="158" t="s">
        <v>604</v>
      </c>
      <c r="E169" s="159" t="s">
        <v>557</v>
      </c>
      <c r="F169" s="160">
        <v>84.5</v>
      </c>
      <c r="G169" s="159" t="s">
        <v>586</v>
      </c>
      <c r="H169" s="159">
        <v>93</v>
      </c>
      <c r="I169" s="161">
        <v>110</v>
      </c>
      <c r="J169" s="162" t="s">
        <v>605</v>
      </c>
      <c r="K169" s="163">
        <f t="shared" si="157"/>
        <v>8.5</v>
      </c>
      <c r="L169" s="164">
        <f t="shared" si="158"/>
        <v>0.10059171597633136</v>
      </c>
      <c r="M169" s="159" t="s">
        <v>555</v>
      </c>
      <c r="N169" s="165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13</v>
      </c>
      <c r="B170" s="157">
        <v>41928</v>
      </c>
      <c r="C170" s="157"/>
      <c r="D170" s="158" t="s">
        <v>606</v>
      </c>
      <c r="E170" s="159" t="s">
        <v>557</v>
      </c>
      <c r="F170" s="160">
        <v>401</v>
      </c>
      <c r="G170" s="159" t="s">
        <v>586</v>
      </c>
      <c r="H170" s="159">
        <v>428</v>
      </c>
      <c r="I170" s="161">
        <v>450</v>
      </c>
      <c r="J170" s="162" t="s">
        <v>607</v>
      </c>
      <c r="K170" s="163">
        <f t="shared" si="157"/>
        <v>27</v>
      </c>
      <c r="L170" s="164">
        <f t="shared" si="158"/>
        <v>6.7331670822942641E-2</v>
      </c>
      <c r="M170" s="159" t="s">
        <v>555</v>
      </c>
      <c r="N170" s="165">
        <v>42020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14</v>
      </c>
      <c r="B171" s="157">
        <v>41928</v>
      </c>
      <c r="C171" s="157"/>
      <c r="D171" s="158" t="s">
        <v>608</v>
      </c>
      <c r="E171" s="159" t="s">
        <v>557</v>
      </c>
      <c r="F171" s="160">
        <v>101</v>
      </c>
      <c r="G171" s="159" t="s">
        <v>586</v>
      </c>
      <c r="H171" s="159">
        <v>112</v>
      </c>
      <c r="I171" s="161">
        <v>120</v>
      </c>
      <c r="J171" s="162" t="s">
        <v>609</v>
      </c>
      <c r="K171" s="163">
        <f t="shared" si="157"/>
        <v>11</v>
      </c>
      <c r="L171" s="164">
        <f t="shared" si="158"/>
        <v>0.10891089108910891</v>
      </c>
      <c r="M171" s="159" t="s">
        <v>555</v>
      </c>
      <c r="N171" s="165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15</v>
      </c>
      <c r="B172" s="157">
        <v>41954</v>
      </c>
      <c r="C172" s="157"/>
      <c r="D172" s="158" t="s">
        <v>610</v>
      </c>
      <c r="E172" s="159" t="s">
        <v>557</v>
      </c>
      <c r="F172" s="160">
        <v>59</v>
      </c>
      <c r="G172" s="159" t="s">
        <v>586</v>
      </c>
      <c r="H172" s="159">
        <v>76</v>
      </c>
      <c r="I172" s="161">
        <v>76</v>
      </c>
      <c r="J172" s="162" t="s">
        <v>587</v>
      </c>
      <c r="K172" s="163">
        <f t="shared" si="157"/>
        <v>17</v>
      </c>
      <c r="L172" s="164">
        <f t="shared" si="158"/>
        <v>0.28813559322033899</v>
      </c>
      <c r="M172" s="159" t="s">
        <v>555</v>
      </c>
      <c r="N172" s="165">
        <v>43032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16</v>
      </c>
      <c r="B173" s="157">
        <v>41954</v>
      </c>
      <c r="C173" s="157"/>
      <c r="D173" s="158" t="s">
        <v>599</v>
      </c>
      <c r="E173" s="159" t="s">
        <v>557</v>
      </c>
      <c r="F173" s="160">
        <v>99</v>
      </c>
      <c r="G173" s="159" t="s">
        <v>586</v>
      </c>
      <c r="H173" s="159">
        <v>120</v>
      </c>
      <c r="I173" s="161">
        <v>120</v>
      </c>
      <c r="J173" s="162" t="s">
        <v>568</v>
      </c>
      <c r="K173" s="163">
        <f t="shared" si="157"/>
        <v>21</v>
      </c>
      <c r="L173" s="164">
        <f t="shared" si="158"/>
        <v>0.21212121212121213</v>
      </c>
      <c r="M173" s="159" t="s">
        <v>555</v>
      </c>
      <c r="N173" s="165">
        <v>41960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17</v>
      </c>
      <c r="B174" s="157">
        <v>41956</v>
      </c>
      <c r="C174" s="157"/>
      <c r="D174" s="158" t="s">
        <v>611</v>
      </c>
      <c r="E174" s="159" t="s">
        <v>557</v>
      </c>
      <c r="F174" s="160">
        <v>22</v>
      </c>
      <c r="G174" s="159" t="s">
        <v>586</v>
      </c>
      <c r="H174" s="159">
        <v>33.549999999999997</v>
      </c>
      <c r="I174" s="161">
        <v>32</v>
      </c>
      <c r="J174" s="162" t="s">
        <v>612</v>
      </c>
      <c r="K174" s="163">
        <f t="shared" si="157"/>
        <v>11.549999999999997</v>
      </c>
      <c r="L174" s="164">
        <f t="shared" si="158"/>
        <v>0.52499999999999991</v>
      </c>
      <c r="M174" s="159" t="s">
        <v>555</v>
      </c>
      <c r="N174" s="165">
        <v>42188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18</v>
      </c>
      <c r="B175" s="157">
        <v>41976</v>
      </c>
      <c r="C175" s="157"/>
      <c r="D175" s="158" t="s">
        <v>613</v>
      </c>
      <c r="E175" s="159" t="s">
        <v>557</v>
      </c>
      <c r="F175" s="160">
        <v>440</v>
      </c>
      <c r="G175" s="159" t="s">
        <v>586</v>
      </c>
      <c r="H175" s="159">
        <v>520</v>
      </c>
      <c r="I175" s="161">
        <v>520</v>
      </c>
      <c r="J175" s="162" t="s">
        <v>614</v>
      </c>
      <c r="K175" s="163">
        <f t="shared" si="157"/>
        <v>80</v>
      </c>
      <c r="L175" s="164">
        <f t="shared" si="158"/>
        <v>0.18181818181818182</v>
      </c>
      <c r="M175" s="159" t="s">
        <v>555</v>
      </c>
      <c r="N175" s="165">
        <v>42208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19</v>
      </c>
      <c r="B176" s="157">
        <v>41976</v>
      </c>
      <c r="C176" s="157"/>
      <c r="D176" s="158" t="s">
        <v>615</v>
      </c>
      <c r="E176" s="159" t="s">
        <v>557</v>
      </c>
      <c r="F176" s="160">
        <v>360</v>
      </c>
      <c r="G176" s="159" t="s">
        <v>586</v>
      </c>
      <c r="H176" s="159">
        <v>427</v>
      </c>
      <c r="I176" s="161">
        <v>425</v>
      </c>
      <c r="J176" s="162" t="s">
        <v>616</v>
      </c>
      <c r="K176" s="163">
        <f t="shared" si="157"/>
        <v>67</v>
      </c>
      <c r="L176" s="164">
        <f t="shared" si="158"/>
        <v>0.18611111111111112</v>
      </c>
      <c r="M176" s="159" t="s">
        <v>555</v>
      </c>
      <c r="N176" s="165">
        <v>42058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20</v>
      </c>
      <c r="B177" s="157">
        <v>42012</v>
      </c>
      <c r="C177" s="157"/>
      <c r="D177" s="158" t="s">
        <v>617</v>
      </c>
      <c r="E177" s="159" t="s">
        <v>557</v>
      </c>
      <c r="F177" s="160">
        <v>360</v>
      </c>
      <c r="G177" s="159" t="s">
        <v>586</v>
      </c>
      <c r="H177" s="159">
        <v>455</v>
      </c>
      <c r="I177" s="161">
        <v>420</v>
      </c>
      <c r="J177" s="162" t="s">
        <v>618</v>
      </c>
      <c r="K177" s="163">
        <f t="shared" si="157"/>
        <v>95</v>
      </c>
      <c r="L177" s="164">
        <f t="shared" si="158"/>
        <v>0.2638888888888889</v>
      </c>
      <c r="M177" s="159" t="s">
        <v>555</v>
      </c>
      <c r="N177" s="165">
        <v>42024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21</v>
      </c>
      <c r="B178" s="157">
        <v>42012</v>
      </c>
      <c r="C178" s="157"/>
      <c r="D178" s="158" t="s">
        <v>619</v>
      </c>
      <c r="E178" s="159" t="s">
        <v>557</v>
      </c>
      <c r="F178" s="160">
        <v>130</v>
      </c>
      <c r="G178" s="159"/>
      <c r="H178" s="159">
        <v>175.5</v>
      </c>
      <c r="I178" s="161">
        <v>165</v>
      </c>
      <c r="J178" s="162" t="s">
        <v>620</v>
      </c>
      <c r="K178" s="163">
        <f t="shared" si="157"/>
        <v>45.5</v>
      </c>
      <c r="L178" s="164">
        <f t="shared" si="158"/>
        <v>0.35</v>
      </c>
      <c r="M178" s="159" t="s">
        <v>555</v>
      </c>
      <c r="N178" s="165">
        <v>43088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22</v>
      </c>
      <c r="B179" s="157">
        <v>42040</v>
      </c>
      <c r="C179" s="157"/>
      <c r="D179" s="158" t="s">
        <v>371</v>
      </c>
      <c r="E179" s="159" t="s">
        <v>585</v>
      </c>
      <c r="F179" s="160">
        <v>98</v>
      </c>
      <c r="G179" s="159"/>
      <c r="H179" s="159">
        <v>120</v>
      </c>
      <c r="I179" s="161">
        <v>120</v>
      </c>
      <c r="J179" s="162" t="s">
        <v>587</v>
      </c>
      <c r="K179" s="163">
        <f t="shared" si="157"/>
        <v>22</v>
      </c>
      <c r="L179" s="164">
        <f t="shared" si="158"/>
        <v>0.22448979591836735</v>
      </c>
      <c r="M179" s="159" t="s">
        <v>555</v>
      </c>
      <c r="N179" s="165">
        <v>42753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23</v>
      </c>
      <c r="B180" s="157">
        <v>42040</v>
      </c>
      <c r="C180" s="157"/>
      <c r="D180" s="158" t="s">
        <v>621</v>
      </c>
      <c r="E180" s="159" t="s">
        <v>585</v>
      </c>
      <c r="F180" s="160">
        <v>196</v>
      </c>
      <c r="G180" s="159"/>
      <c r="H180" s="159">
        <v>262</v>
      </c>
      <c r="I180" s="161">
        <v>255</v>
      </c>
      <c r="J180" s="162" t="s">
        <v>587</v>
      </c>
      <c r="K180" s="163">
        <f t="shared" si="157"/>
        <v>66</v>
      </c>
      <c r="L180" s="164">
        <f t="shared" si="158"/>
        <v>0.33673469387755101</v>
      </c>
      <c r="M180" s="159" t="s">
        <v>555</v>
      </c>
      <c r="N180" s="165">
        <v>42599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24</v>
      </c>
      <c r="B181" s="167">
        <v>42067</v>
      </c>
      <c r="C181" s="167"/>
      <c r="D181" s="168" t="s">
        <v>370</v>
      </c>
      <c r="E181" s="169" t="s">
        <v>585</v>
      </c>
      <c r="F181" s="170">
        <v>235</v>
      </c>
      <c r="G181" s="170"/>
      <c r="H181" s="171">
        <v>77</v>
      </c>
      <c r="I181" s="171" t="s">
        <v>622</v>
      </c>
      <c r="J181" s="172" t="s">
        <v>623</v>
      </c>
      <c r="K181" s="173">
        <f t="shared" si="157"/>
        <v>-158</v>
      </c>
      <c r="L181" s="174">
        <f t="shared" si="158"/>
        <v>-0.67234042553191486</v>
      </c>
      <c r="M181" s="170" t="s">
        <v>567</v>
      </c>
      <c r="N181" s="167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25</v>
      </c>
      <c r="B182" s="157">
        <v>42067</v>
      </c>
      <c r="C182" s="157"/>
      <c r="D182" s="158" t="s">
        <v>624</v>
      </c>
      <c r="E182" s="159" t="s">
        <v>585</v>
      </c>
      <c r="F182" s="160">
        <v>185</v>
      </c>
      <c r="G182" s="159"/>
      <c r="H182" s="159">
        <v>224</v>
      </c>
      <c r="I182" s="161" t="s">
        <v>625</v>
      </c>
      <c r="J182" s="162" t="s">
        <v>587</v>
      </c>
      <c r="K182" s="163">
        <f t="shared" si="157"/>
        <v>39</v>
      </c>
      <c r="L182" s="164">
        <f t="shared" si="158"/>
        <v>0.21081081081081082</v>
      </c>
      <c r="M182" s="159" t="s">
        <v>555</v>
      </c>
      <c r="N182" s="165">
        <v>42647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26</v>
      </c>
      <c r="B183" s="167">
        <v>42090</v>
      </c>
      <c r="C183" s="167"/>
      <c r="D183" s="175" t="s">
        <v>626</v>
      </c>
      <c r="E183" s="170" t="s">
        <v>585</v>
      </c>
      <c r="F183" s="170">
        <v>49.5</v>
      </c>
      <c r="G183" s="171"/>
      <c r="H183" s="171">
        <v>15.85</v>
      </c>
      <c r="I183" s="171">
        <v>67</v>
      </c>
      <c r="J183" s="172" t="s">
        <v>627</v>
      </c>
      <c r="K183" s="171">
        <f t="shared" si="157"/>
        <v>-33.65</v>
      </c>
      <c r="L183" s="176">
        <f t="shared" si="158"/>
        <v>-0.67979797979797973</v>
      </c>
      <c r="M183" s="170" t="s">
        <v>567</v>
      </c>
      <c r="N183" s="177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27</v>
      </c>
      <c r="B184" s="157">
        <v>42093</v>
      </c>
      <c r="C184" s="157"/>
      <c r="D184" s="158" t="s">
        <v>628</v>
      </c>
      <c r="E184" s="159" t="s">
        <v>585</v>
      </c>
      <c r="F184" s="160">
        <v>183.5</v>
      </c>
      <c r="G184" s="159"/>
      <c r="H184" s="159">
        <v>219</v>
      </c>
      <c r="I184" s="161">
        <v>218</v>
      </c>
      <c r="J184" s="162" t="s">
        <v>629</v>
      </c>
      <c r="K184" s="163">
        <f t="shared" si="157"/>
        <v>35.5</v>
      </c>
      <c r="L184" s="164">
        <f t="shared" si="158"/>
        <v>0.19346049046321526</v>
      </c>
      <c r="M184" s="159" t="s">
        <v>555</v>
      </c>
      <c r="N184" s="165">
        <v>42103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28</v>
      </c>
      <c r="B185" s="157">
        <v>42114</v>
      </c>
      <c r="C185" s="157"/>
      <c r="D185" s="158" t="s">
        <v>630</v>
      </c>
      <c r="E185" s="159" t="s">
        <v>585</v>
      </c>
      <c r="F185" s="160">
        <f>(227+237)/2</f>
        <v>232</v>
      </c>
      <c r="G185" s="159"/>
      <c r="H185" s="159">
        <v>298</v>
      </c>
      <c r="I185" s="161">
        <v>298</v>
      </c>
      <c r="J185" s="162" t="s">
        <v>587</v>
      </c>
      <c r="K185" s="163">
        <f t="shared" si="157"/>
        <v>66</v>
      </c>
      <c r="L185" s="164">
        <f t="shared" si="158"/>
        <v>0.28448275862068967</v>
      </c>
      <c r="M185" s="159" t="s">
        <v>555</v>
      </c>
      <c r="N185" s="165">
        <v>42823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29</v>
      </c>
      <c r="B186" s="157">
        <v>42128</v>
      </c>
      <c r="C186" s="157"/>
      <c r="D186" s="158" t="s">
        <v>631</v>
      </c>
      <c r="E186" s="159" t="s">
        <v>557</v>
      </c>
      <c r="F186" s="160">
        <v>385</v>
      </c>
      <c r="G186" s="159"/>
      <c r="H186" s="159">
        <f>212.5+331</f>
        <v>543.5</v>
      </c>
      <c r="I186" s="161">
        <v>510</v>
      </c>
      <c r="J186" s="162" t="s">
        <v>632</v>
      </c>
      <c r="K186" s="163">
        <f t="shared" si="157"/>
        <v>158.5</v>
      </c>
      <c r="L186" s="164">
        <f t="shared" si="158"/>
        <v>0.41168831168831171</v>
      </c>
      <c r="M186" s="159" t="s">
        <v>555</v>
      </c>
      <c r="N186" s="165">
        <v>42235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30</v>
      </c>
      <c r="B187" s="157">
        <v>42128</v>
      </c>
      <c r="C187" s="157"/>
      <c r="D187" s="158" t="s">
        <v>633</v>
      </c>
      <c r="E187" s="159" t="s">
        <v>557</v>
      </c>
      <c r="F187" s="160">
        <v>115.5</v>
      </c>
      <c r="G187" s="159"/>
      <c r="H187" s="159">
        <v>146</v>
      </c>
      <c r="I187" s="161">
        <v>142</v>
      </c>
      <c r="J187" s="162" t="s">
        <v>634</v>
      </c>
      <c r="K187" s="163">
        <f t="shared" si="157"/>
        <v>30.5</v>
      </c>
      <c r="L187" s="164">
        <f t="shared" si="158"/>
        <v>0.26406926406926406</v>
      </c>
      <c r="M187" s="159" t="s">
        <v>555</v>
      </c>
      <c r="N187" s="165">
        <v>42202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31</v>
      </c>
      <c r="B188" s="157">
        <v>42151</v>
      </c>
      <c r="C188" s="157"/>
      <c r="D188" s="158" t="s">
        <v>635</v>
      </c>
      <c r="E188" s="159" t="s">
        <v>557</v>
      </c>
      <c r="F188" s="160">
        <v>237.5</v>
      </c>
      <c r="G188" s="159"/>
      <c r="H188" s="159">
        <v>279.5</v>
      </c>
      <c r="I188" s="161">
        <v>278</v>
      </c>
      <c r="J188" s="162" t="s">
        <v>587</v>
      </c>
      <c r="K188" s="163">
        <f t="shared" si="157"/>
        <v>42</v>
      </c>
      <c r="L188" s="164">
        <f t="shared" si="158"/>
        <v>0.17684210526315788</v>
      </c>
      <c r="M188" s="159" t="s">
        <v>555</v>
      </c>
      <c r="N188" s="165">
        <v>42222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32</v>
      </c>
      <c r="B189" s="157">
        <v>42174</v>
      </c>
      <c r="C189" s="157"/>
      <c r="D189" s="158" t="s">
        <v>606</v>
      </c>
      <c r="E189" s="159" t="s">
        <v>585</v>
      </c>
      <c r="F189" s="160">
        <v>340</v>
      </c>
      <c r="G189" s="159"/>
      <c r="H189" s="159">
        <v>448</v>
      </c>
      <c r="I189" s="161">
        <v>448</v>
      </c>
      <c r="J189" s="162" t="s">
        <v>587</v>
      </c>
      <c r="K189" s="163">
        <f t="shared" si="157"/>
        <v>108</v>
      </c>
      <c r="L189" s="164">
        <f t="shared" si="158"/>
        <v>0.31764705882352939</v>
      </c>
      <c r="M189" s="159" t="s">
        <v>555</v>
      </c>
      <c r="N189" s="165">
        <v>43018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33</v>
      </c>
      <c r="B190" s="157">
        <v>42191</v>
      </c>
      <c r="C190" s="157"/>
      <c r="D190" s="158" t="s">
        <v>636</v>
      </c>
      <c r="E190" s="159" t="s">
        <v>585</v>
      </c>
      <c r="F190" s="160">
        <v>390</v>
      </c>
      <c r="G190" s="159"/>
      <c r="H190" s="159">
        <v>460</v>
      </c>
      <c r="I190" s="161">
        <v>460</v>
      </c>
      <c r="J190" s="162" t="s">
        <v>587</v>
      </c>
      <c r="K190" s="163">
        <f t="shared" si="157"/>
        <v>70</v>
      </c>
      <c r="L190" s="164">
        <f t="shared" si="158"/>
        <v>0.17948717948717949</v>
      </c>
      <c r="M190" s="159" t="s">
        <v>555</v>
      </c>
      <c r="N190" s="165">
        <v>42478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34</v>
      </c>
      <c r="B191" s="167">
        <v>42195</v>
      </c>
      <c r="C191" s="167"/>
      <c r="D191" s="168" t="s">
        <v>637</v>
      </c>
      <c r="E191" s="169" t="s">
        <v>585</v>
      </c>
      <c r="F191" s="170">
        <v>122.5</v>
      </c>
      <c r="G191" s="170"/>
      <c r="H191" s="171">
        <v>61</v>
      </c>
      <c r="I191" s="171">
        <v>172</v>
      </c>
      <c r="J191" s="172" t="s">
        <v>638</v>
      </c>
      <c r="K191" s="173">
        <f t="shared" si="157"/>
        <v>-61.5</v>
      </c>
      <c r="L191" s="174">
        <f t="shared" si="158"/>
        <v>-0.50204081632653064</v>
      </c>
      <c r="M191" s="170" t="s">
        <v>567</v>
      </c>
      <c r="N191" s="167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35</v>
      </c>
      <c r="B192" s="157">
        <v>42219</v>
      </c>
      <c r="C192" s="157"/>
      <c r="D192" s="158" t="s">
        <v>639</v>
      </c>
      <c r="E192" s="159" t="s">
        <v>585</v>
      </c>
      <c r="F192" s="160">
        <v>297.5</v>
      </c>
      <c r="G192" s="159"/>
      <c r="H192" s="159">
        <v>350</v>
      </c>
      <c r="I192" s="161">
        <v>360</v>
      </c>
      <c r="J192" s="162" t="s">
        <v>640</v>
      </c>
      <c r="K192" s="163">
        <f t="shared" si="157"/>
        <v>52.5</v>
      </c>
      <c r="L192" s="164">
        <f t="shared" si="158"/>
        <v>0.17647058823529413</v>
      </c>
      <c r="M192" s="159" t="s">
        <v>555</v>
      </c>
      <c r="N192" s="165">
        <v>42232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36</v>
      </c>
      <c r="B193" s="157">
        <v>42219</v>
      </c>
      <c r="C193" s="157"/>
      <c r="D193" s="158" t="s">
        <v>641</v>
      </c>
      <c r="E193" s="159" t="s">
        <v>585</v>
      </c>
      <c r="F193" s="160">
        <v>115.5</v>
      </c>
      <c r="G193" s="159"/>
      <c r="H193" s="159">
        <v>149</v>
      </c>
      <c r="I193" s="161">
        <v>140</v>
      </c>
      <c r="J193" s="162" t="s">
        <v>642</v>
      </c>
      <c r="K193" s="163">
        <f t="shared" si="157"/>
        <v>33.5</v>
      </c>
      <c r="L193" s="164">
        <f t="shared" si="158"/>
        <v>0.29004329004329005</v>
      </c>
      <c r="M193" s="159" t="s">
        <v>555</v>
      </c>
      <c r="N193" s="165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37</v>
      </c>
      <c r="B194" s="157">
        <v>42251</v>
      </c>
      <c r="C194" s="157"/>
      <c r="D194" s="158" t="s">
        <v>635</v>
      </c>
      <c r="E194" s="159" t="s">
        <v>585</v>
      </c>
      <c r="F194" s="160">
        <v>226</v>
      </c>
      <c r="G194" s="159"/>
      <c r="H194" s="159">
        <v>292</v>
      </c>
      <c r="I194" s="161">
        <v>292</v>
      </c>
      <c r="J194" s="162" t="s">
        <v>643</v>
      </c>
      <c r="K194" s="163">
        <f t="shared" si="157"/>
        <v>66</v>
      </c>
      <c r="L194" s="164">
        <f t="shared" si="158"/>
        <v>0.29203539823008851</v>
      </c>
      <c r="M194" s="159" t="s">
        <v>555</v>
      </c>
      <c r="N194" s="165">
        <v>42286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38</v>
      </c>
      <c r="B195" s="157">
        <v>42254</v>
      </c>
      <c r="C195" s="157"/>
      <c r="D195" s="158" t="s">
        <v>630</v>
      </c>
      <c r="E195" s="159" t="s">
        <v>585</v>
      </c>
      <c r="F195" s="160">
        <v>232.5</v>
      </c>
      <c r="G195" s="159"/>
      <c r="H195" s="159">
        <v>312.5</v>
      </c>
      <c r="I195" s="161">
        <v>310</v>
      </c>
      <c r="J195" s="162" t="s">
        <v>587</v>
      </c>
      <c r="K195" s="163">
        <f t="shared" si="157"/>
        <v>80</v>
      </c>
      <c r="L195" s="164">
        <f t="shared" si="158"/>
        <v>0.34408602150537637</v>
      </c>
      <c r="M195" s="159" t="s">
        <v>555</v>
      </c>
      <c r="N195" s="165">
        <v>42823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39</v>
      </c>
      <c r="B196" s="157">
        <v>42268</v>
      </c>
      <c r="C196" s="157"/>
      <c r="D196" s="158" t="s">
        <v>644</v>
      </c>
      <c r="E196" s="159" t="s">
        <v>585</v>
      </c>
      <c r="F196" s="160">
        <v>196.5</v>
      </c>
      <c r="G196" s="159"/>
      <c r="H196" s="159">
        <v>238</v>
      </c>
      <c r="I196" s="161">
        <v>238</v>
      </c>
      <c r="J196" s="162" t="s">
        <v>643</v>
      </c>
      <c r="K196" s="163">
        <f t="shared" si="157"/>
        <v>41.5</v>
      </c>
      <c r="L196" s="164">
        <f t="shared" si="158"/>
        <v>0.21119592875318066</v>
      </c>
      <c r="M196" s="159" t="s">
        <v>555</v>
      </c>
      <c r="N196" s="165">
        <v>42291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40</v>
      </c>
      <c r="B197" s="157">
        <v>42271</v>
      </c>
      <c r="C197" s="157"/>
      <c r="D197" s="158" t="s">
        <v>584</v>
      </c>
      <c r="E197" s="159" t="s">
        <v>585</v>
      </c>
      <c r="F197" s="160">
        <v>65</v>
      </c>
      <c r="G197" s="159"/>
      <c r="H197" s="159">
        <v>82</v>
      </c>
      <c r="I197" s="161">
        <v>82</v>
      </c>
      <c r="J197" s="162" t="s">
        <v>643</v>
      </c>
      <c r="K197" s="163">
        <f t="shared" si="157"/>
        <v>17</v>
      </c>
      <c r="L197" s="164">
        <f t="shared" si="158"/>
        <v>0.26153846153846155</v>
      </c>
      <c r="M197" s="159" t="s">
        <v>555</v>
      </c>
      <c r="N197" s="165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41</v>
      </c>
      <c r="B198" s="157">
        <v>42291</v>
      </c>
      <c r="C198" s="157"/>
      <c r="D198" s="158" t="s">
        <v>645</v>
      </c>
      <c r="E198" s="159" t="s">
        <v>585</v>
      </c>
      <c r="F198" s="160">
        <v>144</v>
      </c>
      <c r="G198" s="159"/>
      <c r="H198" s="159">
        <v>182.5</v>
      </c>
      <c r="I198" s="161">
        <v>181</v>
      </c>
      <c r="J198" s="162" t="s">
        <v>643</v>
      </c>
      <c r="K198" s="163">
        <f t="shared" si="157"/>
        <v>38.5</v>
      </c>
      <c r="L198" s="164">
        <f t="shared" si="158"/>
        <v>0.2673611111111111</v>
      </c>
      <c r="M198" s="159" t="s">
        <v>555</v>
      </c>
      <c r="N198" s="165">
        <v>42817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42</v>
      </c>
      <c r="B199" s="157">
        <v>42291</v>
      </c>
      <c r="C199" s="157"/>
      <c r="D199" s="158" t="s">
        <v>646</v>
      </c>
      <c r="E199" s="159" t="s">
        <v>585</v>
      </c>
      <c r="F199" s="160">
        <v>264</v>
      </c>
      <c r="G199" s="159"/>
      <c r="H199" s="159">
        <v>311</v>
      </c>
      <c r="I199" s="161">
        <v>311</v>
      </c>
      <c r="J199" s="162" t="s">
        <v>643</v>
      </c>
      <c r="K199" s="163">
        <f t="shared" si="157"/>
        <v>47</v>
      </c>
      <c r="L199" s="164">
        <f t="shared" si="158"/>
        <v>0.17803030303030304</v>
      </c>
      <c r="M199" s="159" t="s">
        <v>555</v>
      </c>
      <c r="N199" s="165">
        <v>42604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43</v>
      </c>
      <c r="B200" s="157">
        <v>42318</v>
      </c>
      <c r="C200" s="157"/>
      <c r="D200" s="158" t="s">
        <v>647</v>
      </c>
      <c r="E200" s="159" t="s">
        <v>557</v>
      </c>
      <c r="F200" s="160">
        <v>549.5</v>
      </c>
      <c r="G200" s="159"/>
      <c r="H200" s="159">
        <v>630</v>
      </c>
      <c r="I200" s="161">
        <v>630</v>
      </c>
      <c r="J200" s="162" t="s">
        <v>643</v>
      </c>
      <c r="K200" s="163">
        <f t="shared" si="157"/>
        <v>80.5</v>
      </c>
      <c r="L200" s="164">
        <f t="shared" si="158"/>
        <v>0.1464968152866242</v>
      </c>
      <c r="M200" s="159" t="s">
        <v>555</v>
      </c>
      <c r="N200" s="165">
        <v>42419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44</v>
      </c>
      <c r="B201" s="157">
        <v>42342</v>
      </c>
      <c r="C201" s="157"/>
      <c r="D201" s="158" t="s">
        <v>648</v>
      </c>
      <c r="E201" s="159" t="s">
        <v>585</v>
      </c>
      <c r="F201" s="160">
        <v>1027.5</v>
      </c>
      <c r="G201" s="159"/>
      <c r="H201" s="159">
        <v>1315</v>
      </c>
      <c r="I201" s="161">
        <v>1250</v>
      </c>
      <c r="J201" s="162" t="s">
        <v>643</v>
      </c>
      <c r="K201" s="163">
        <f t="shared" si="157"/>
        <v>287.5</v>
      </c>
      <c r="L201" s="164">
        <f t="shared" si="158"/>
        <v>0.27980535279805352</v>
      </c>
      <c r="M201" s="159" t="s">
        <v>555</v>
      </c>
      <c r="N201" s="165">
        <v>43244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45</v>
      </c>
      <c r="B202" s="157">
        <v>42367</v>
      </c>
      <c r="C202" s="157"/>
      <c r="D202" s="158" t="s">
        <v>649</v>
      </c>
      <c r="E202" s="159" t="s">
        <v>585</v>
      </c>
      <c r="F202" s="160">
        <v>465</v>
      </c>
      <c r="G202" s="159"/>
      <c r="H202" s="159">
        <v>540</v>
      </c>
      <c r="I202" s="161">
        <v>540</v>
      </c>
      <c r="J202" s="162" t="s">
        <v>643</v>
      </c>
      <c r="K202" s="163">
        <f t="shared" si="157"/>
        <v>75</v>
      </c>
      <c r="L202" s="164">
        <f t="shared" si="158"/>
        <v>0.16129032258064516</v>
      </c>
      <c r="M202" s="159" t="s">
        <v>555</v>
      </c>
      <c r="N202" s="165">
        <v>42530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46</v>
      </c>
      <c r="B203" s="157">
        <v>42380</v>
      </c>
      <c r="C203" s="157"/>
      <c r="D203" s="158" t="s">
        <v>371</v>
      </c>
      <c r="E203" s="159" t="s">
        <v>557</v>
      </c>
      <c r="F203" s="160">
        <v>81</v>
      </c>
      <c r="G203" s="159"/>
      <c r="H203" s="159">
        <v>110</v>
      </c>
      <c r="I203" s="161">
        <v>110</v>
      </c>
      <c r="J203" s="162" t="s">
        <v>643</v>
      </c>
      <c r="K203" s="163">
        <f t="shared" si="157"/>
        <v>29</v>
      </c>
      <c r="L203" s="164">
        <f t="shared" si="158"/>
        <v>0.35802469135802467</v>
      </c>
      <c r="M203" s="159" t="s">
        <v>555</v>
      </c>
      <c r="N203" s="165">
        <v>42745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47</v>
      </c>
      <c r="B204" s="157">
        <v>42382</v>
      </c>
      <c r="C204" s="157"/>
      <c r="D204" s="158" t="s">
        <v>650</v>
      </c>
      <c r="E204" s="159" t="s">
        <v>557</v>
      </c>
      <c r="F204" s="160">
        <v>417.5</v>
      </c>
      <c r="G204" s="159"/>
      <c r="H204" s="159">
        <v>547</v>
      </c>
      <c r="I204" s="161">
        <v>535</v>
      </c>
      <c r="J204" s="162" t="s">
        <v>643</v>
      </c>
      <c r="K204" s="163">
        <f t="shared" si="157"/>
        <v>129.5</v>
      </c>
      <c r="L204" s="164">
        <f t="shared" si="158"/>
        <v>0.31017964071856285</v>
      </c>
      <c r="M204" s="159" t="s">
        <v>555</v>
      </c>
      <c r="N204" s="165">
        <v>42578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48</v>
      </c>
      <c r="B205" s="157">
        <v>42408</v>
      </c>
      <c r="C205" s="157"/>
      <c r="D205" s="158" t="s">
        <v>651</v>
      </c>
      <c r="E205" s="159" t="s">
        <v>585</v>
      </c>
      <c r="F205" s="160">
        <v>650</v>
      </c>
      <c r="G205" s="159"/>
      <c r="H205" s="159">
        <v>800</v>
      </c>
      <c r="I205" s="161">
        <v>800</v>
      </c>
      <c r="J205" s="162" t="s">
        <v>643</v>
      </c>
      <c r="K205" s="163">
        <f t="shared" si="157"/>
        <v>150</v>
      </c>
      <c r="L205" s="164">
        <f t="shared" si="158"/>
        <v>0.23076923076923078</v>
      </c>
      <c r="M205" s="159" t="s">
        <v>555</v>
      </c>
      <c r="N205" s="165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49</v>
      </c>
      <c r="B206" s="157">
        <v>42433</v>
      </c>
      <c r="C206" s="157"/>
      <c r="D206" s="158" t="s">
        <v>209</v>
      </c>
      <c r="E206" s="159" t="s">
        <v>585</v>
      </c>
      <c r="F206" s="160">
        <v>437.5</v>
      </c>
      <c r="G206" s="159"/>
      <c r="H206" s="159">
        <v>504.5</v>
      </c>
      <c r="I206" s="161">
        <v>522</v>
      </c>
      <c r="J206" s="162" t="s">
        <v>652</v>
      </c>
      <c r="K206" s="163">
        <f t="shared" si="157"/>
        <v>67</v>
      </c>
      <c r="L206" s="164">
        <f t="shared" si="158"/>
        <v>0.15314285714285714</v>
      </c>
      <c r="M206" s="159" t="s">
        <v>555</v>
      </c>
      <c r="N206" s="165">
        <v>42480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50</v>
      </c>
      <c r="B207" s="157">
        <v>42438</v>
      </c>
      <c r="C207" s="157"/>
      <c r="D207" s="158" t="s">
        <v>653</v>
      </c>
      <c r="E207" s="159" t="s">
        <v>585</v>
      </c>
      <c r="F207" s="160">
        <v>189.5</v>
      </c>
      <c r="G207" s="159"/>
      <c r="H207" s="159">
        <v>218</v>
      </c>
      <c r="I207" s="161">
        <v>218</v>
      </c>
      <c r="J207" s="162" t="s">
        <v>643</v>
      </c>
      <c r="K207" s="163">
        <f t="shared" si="157"/>
        <v>28.5</v>
      </c>
      <c r="L207" s="164">
        <f t="shared" si="158"/>
        <v>0.15039577836411611</v>
      </c>
      <c r="M207" s="159" t="s">
        <v>555</v>
      </c>
      <c r="N207" s="165">
        <v>43034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51</v>
      </c>
      <c r="B208" s="167">
        <v>42471</v>
      </c>
      <c r="C208" s="167"/>
      <c r="D208" s="175" t="s">
        <v>654</v>
      </c>
      <c r="E208" s="170" t="s">
        <v>585</v>
      </c>
      <c r="F208" s="170">
        <v>36.5</v>
      </c>
      <c r="G208" s="171"/>
      <c r="H208" s="171">
        <v>15.85</v>
      </c>
      <c r="I208" s="171">
        <v>60</v>
      </c>
      <c r="J208" s="172" t="s">
        <v>655</v>
      </c>
      <c r="K208" s="173">
        <f t="shared" si="157"/>
        <v>-20.65</v>
      </c>
      <c r="L208" s="174">
        <f t="shared" si="158"/>
        <v>-0.5657534246575342</v>
      </c>
      <c r="M208" s="170" t="s">
        <v>567</v>
      </c>
      <c r="N208" s="178">
        <v>43627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52</v>
      </c>
      <c r="B209" s="157">
        <v>42472</v>
      </c>
      <c r="C209" s="157"/>
      <c r="D209" s="158" t="s">
        <v>656</v>
      </c>
      <c r="E209" s="159" t="s">
        <v>585</v>
      </c>
      <c r="F209" s="160">
        <v>93</v>
      </c>
      <c r="G209" s="159"/>
      <c r="H209" s="159">
        <v>149</v>
      </c>
      <c r="I209" s="161">
        <v>140</v>
      </c>
      <c r="J209" s="162" t="s">
        <v>657</v>
      </c>
      <c r="K209" s="163">
        <f t="shared" si="157"/>
        <v>56</v>
      </c>
      <c r="L209" s="164">
        <f t="shared" si="158"/>
        <v>0.60215053763440862</v>
      </c>
      <c r="M209" s="159" t="s">
        <v>555</v>
      </c>
      <c r="N209" s="165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53</v>
      </c>
      <c r="B210" s="157">
        <v>42472</v>
      </c>
      <c r="C210" s="157"/>
      <c r="D210" s="158" t="s">
        <v>658</v>
      </c>
      <c r="E210" s="159" t="s">
        <v>585</v>
      </c>
      <c r="F210" s="160">
        <v>130</v>
      </c>
      <c r="G210" s="159"/>
      <c r="H210" s="159">
        <v>150</v>
      </c>
      <c r="I210" s="161" t="s">
        <v>659</v>
      </c>
      <c r="J210" s="162" t="s">
        <v>643</v>
      </c>
      <c r="K210" s="163">
        <f t="shared" si="157"/>
        <v>20</v>
      </c>
      <c r="L210" s="164">
        <f t="shared" si="158"/>
        <v>0.15384615384615385</v>
      </c>
      <c r="M210" s="159" t="s">
        <v>555</v>
      </c>
      <c r="N210" s="165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54</v>
      </c>
      <c r="B211" s="157">
        <v>42473</v>
      </c>
      <c r="C211" s="157"/>
      <c r="D211" s="158" t="s">
        <v>660</v>
      </c>
      <c r="E211" s="159" t="s">
        <v>585</v>
      </c>
      <c r="F211" s="160">
        <v>196</v>
      </c>
      <c r="G211" s="159"/>
      <c r="H211" s="159">
        <v>299</v>
      </c>
      <c r="I211" s="161">
        <v>299</v>
      </c>
      <c r="J211" s="162" t="s">
        <v>643</v>
      </c>
      <c r="K211" s="163">
        <v>103</v>
      </c>
      <c r="L211" s="164">
        <v>0.52551020408163296</v>
      </c>
      <c r="M211" s="159" t="s">
        <v>555</v>
      </c>
      <c r="N211" s="165">
        <v>42620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55</v>
      </c>
      <c r="B212" s="157">
        <v>42473</v>
      </c>
      <c r="C212" s="157"/>
      <c r="D212" s="158" t="s">
        <v>661</v>
      </c>
      <c r="E212" s="159" t="s">
        <v>585</v>
      </c>
      <c r="F212" s="160">
        <v>88</v>
      </c>
      <c r="G212" s="159"/>
      <c r="H212" s="159">
        <v>103</v>
      </c>
      <c r="I212" s="161">
        <v>103</v>
      </c>
      <c r="J212" s="162" t="s">
        <v>643</v>
      </c>
      <c r="K212" s="163">
        <v>15</v>
      </c>
      <c r="L212" s="164">
        <v>0.170454545454545</v>
      </c>
      <c r="M212" s="159" t="s">
        <v>555</v>
      </c>
      <c r="N212" s="165">
        <v>42530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56</v>
      </c>
      <c r="B213" s="157">
        <v>42492</v>
      </c>
      <c r="C213" s="157"/>
      <c r="D213" s="158" t="s">
        <v>662</v>
      </c>
      <c r="E213" s="159" t="s">
        <v>585</v>
      </c>
      <c r="F213" s="160">
        <v>127.5</v>
      </c>
      <c r="G213" s="159"/>
      <c r="H213" s="159">
        <v>148</v>
      </c>
      <c r="I213" s="161" t="s">
        <v>663</v>
      </c>
      <c r="J213" s="162" t="s">
        <v>643</v>
      </c>
      <c r="K213" s="163">
        <f>H213-F213</f>
        <v>20.5</v>
      </c>
      <c r="L213" s="164">
        <f>K213/F213</f>
        <v>0.16078431372549021</v>
      </c>
      <c r="M213" s="159" t="s">
        <v>555</v>
      </c>
      <c r="N213" s="165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57</v>
      </c>
      <c r="B214" s="157">
        <v>42493</v>
      </c>
      <c r="C214" s="157"/>
      <c r="D214" s="158" t="s">
        <v>664</v>
      </c>
      <c r="E214" s="159" t="s">
        <v>585</v>
      </c>
      <c r="F214" s="160">
        <v>675</v>
      </c>
      <c r="G214" s="159"/>
      <c r="H214" s="159">
        <v>815</v>
      </c>
      <c r="I214" s="161" t="s">
        <v>665</v>
      </c>
      <c r="J214" s="162" t="s">
        <v>643</v>
      </c>
      <c r="K214" s="163">
        <f>H214-F214</f>
        <v>140</v>
      </c>
      <c r="L214" s="164">
        <f>K214/F214</f>
        <v>0.2074074074074074</v>
      </c>
      <c r="M214" s="159" t="s">
        <v>555</v>
      </c>
      <c r="N214" s="165">
        <v>43154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6">
        <v>58</v>
      </c>
      <c r="B215" s="167">
        <v>42522</v>
      </c>
      <c r="C215" s="167"/>
      <c r="D215" s="168" t="s">
        <v>666</v>
      </c>
      <c r="E215" s="169" t="s">
        <v>585</v>
      </c>
      <c r="F215" s="170">
        <v>500</v>
      </c>
      <c r="G215" s="170"/>
      <c r="H215" s="171">
        <v>232.5</v>
      </c>
      <c r="I215" s="171" t="s">
        <v>667</v>
      </c>
      <c r="J215" s="172" t="s">
        <v>668</v>
      </c>
      <c r="K215" s="173">
        <f>H215-F215</f>
        <v>-267.5</v>
      </c>
      <c r="L215" s="174">
        <f>K215/F215</f>
        <v>-0.53500000000000003</v>
      </c>
      <c r="M215" s="170" t="s">
        <v>567</v>
      </c>
      <c r="N215" s="167">
        <v>43735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59</v>
      </c>
      <c r="B216" s="157">
        <v>42527</v>
      </c>
      <c r="C216" s="157"/>
      <c r="D216" s="158" t="s">
        <v>510</v>
      </c>
      <c r="E216" s="159" t="s">
        <v>585</v>
      </c>
      <c r="F216" s="160">
        <v>110</v>
      </c>
      <c r="G216" s="159"/>
      <c r="H216" s="159">
        <v>126.5</v>
      </c>
      <c r="I216" s="161">
        <v>125</v>
      </c>
      <c r="J216" s="162" t="s">
        <v>594</v>
      </c>
      <c r="K216" s="163">
        <f>H216-F216</f>
        <v>16.5</v>
      </c>
      <c r="L216" s="164">
        <f>K216/F216</f>
        <v>0.15</v>
      </c>
      <c r="M216" s="159" t="s">
        <v>555</v>
      </c>
      <c r="N216" s="165">
        <v>42552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60</v>
      </c>
      <c r="B217" s="157">
        <v>42538</v>
      </c>
      <c r="C217" s="157"/>
      <c r="D217" s="158" t="s">
        <v>669</v>
      </c>
      <c r="E217" s="159" t="s">
        <v>585</v>
      </c>
      <c r="F217" s="160">
        <v>44</v>
      </c>
      <c r="G217" s="159"/>
      <c r="H217" s="159">
        <v>69.5</v>
      </c>
      <c r="I217" s="161">
        <v>69.5</v>
      </c>
      <c r="J217" s="162" t="s">
        <v>670</v>
      </c>
      <c r="K217" s="163">
        <f>H217-F217</f>
        <v>25.5</v>
      </c>
      <c r="L217" s="164">
        <f>K217/F217</f>
        <v>0.57954545454545459</v>
      </c>
      <c r="M217" s="159" t="s">
        <v>555</v>
      </c>
      <c r="N217" s="165">
        <v>42977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61</v>
      </c>
      <c r="B218" s="157">
        <v>42549</v>
      </c>
      <c r="C218" s="157"/>
      <c r="D218" s="158" t="s">
        <v>671</v>
      </c>
      <c r="E218" s="159" t="s">
        <v>585</v>
      </c>
      <c r="F218" s="160">
        <v>262.5</v>
      </c>
      <c r="G218" s="159"/>
      <c r="H218" s="159">
        <v>340</v>
      </c>
      <c r="I218" s="161">
        <v>333</v>
      </c>
      <c r="J218" s="162" t="s">
        <v>672</v>
      </c>
      <c r="K218" s="163">
        <v>77.5</v>
      </c>
      <c r="L218" s="164">
        <v>0.29523809523809502</v>
      </c>
      <c r="M218" s="159" t="s">
        <v>555</v>
      </c>
      <c r="N218" s="165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62</v>
      </c>
      <c r="B219" s="157">
        <v>42549</v>
      </c>
      <c r="C219" s="157"/>
      <c r="D219" s="158" t="s">
        <v>673</v>
      </c>
      <c r="E219" s="159" t="s">
        <v>585</v>
      </c>
      <c r="F219" s="160">
        <v>840</v>
      </c>
      <c r="G219" s="159"/>
      <c r="H219" s="159">
        <v>1230</v>
      </c>
      <c r="I219" s="161">
        <v>1230</v>
      </c>
      <c r="J219" s="162" t="s">
        <v>643</v>
      </c>
      <c r="K219" s="163">
        <v>390</v>
      </c>
      <c r="L219" s="164">
        <v>0.46428571428571402</v>
      </c>
      <c r="M219" s="159" t="s">
        <v>555</v>
      </c>
      <c r="N219" s="165">
        <v>42649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9">
        <v>63</v>
      </c>
      <c r="B220" s="180">
        <v>42556</v>
      </c>
      <c r="C220" s="180"/>
      <c r="D220" s="181" t="s">
        <v>674</v>
      </c>
      <c r="E220" s="182" t="s">
        <v>585</v>
      </c>
      <c r="F220" s="182">
        <v>395</v>
      </c>
      <c r="G220" s="183"/>
      <c r="H220" s="183">
        <f>(468.5+342.5)/2</f>
        <v>405.5</v>
      </c>
      <c r="I220" s="183">
        <v>510</v>
      </c>
      <c r="J220" s="184" t="s">
        <v>675</v>
      </c>
      <c r="K220" s="185">
        <f t="shared" ref="K220:K226" si="159">H220-F220</f>
        <v>10.5</v>
      </c>
      <c r="L220" s="186">
        <f t="shared" ref="L220:L226" si="160">K220/F220</f>
        <v>2.6582278481012658E-2</v>
      </c>
      <c r="M220" s="182" t="s">
        <v>676</v>
      </c>
      <c r="N220" s="180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6">
        <v>64</v>
      </c>
      <c r="B221" s="167">
        <v>42584</v>
      </c>
      <c r="C221" s="167"/>
      <c r="D221" s="168" t="s">
        <v>677</v>
      </c>
      <c r="E221" s="169" t="s">
        <v>557</v>
      </c>
      <c r="F221" s="170">
        <f>169.5-12.8</f>
        <v>156.69999999999999</v>
      </c>
      <c r="G221" s="170"/>
      <c r="H221" s="171">
        <v>77</v>
      </c>
      <c r="I221" s="171" t="s">
        <v>678</v>
      </c>
      <c r="J221" s="172" t="s">
        <v>679</v>
      </c>
      <c r="K221" s="173">
        <f t="shared" si="159"/>
        <v>-79.699999999999989</v>
      </c>
      <c r="L221" s="174">
        <f t="shared" si="160"/>
        <v>-0.50861518825781749</v>
      </c>
      <c r="M221" s="170" t="s">
        <v>567</v>
      </c>
      <c r="N221" s="167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65</v>
      </c>
      <c r="B222" s="167">
        <v>42586</v>
      </c>
      <c r="C222" s="167"/>
      <c r="D222" s="168" t="s">
        <v>680</v>
      </c>
      <c r="E222" s="169" t="s">
        <v>585</v>
      </c>
      <c r="F222" s="170">
        <v>400</v>
      </c>
      <c r="G222" s="170"/>
      <c r="H222" s="171">
        <v>305</v>
      </c>
      <c r="I222" s="171">
        <v>475</v>
      </c>
      <c r="J222" s="172" t="s">
        <v>681</v>
      </c>
      <c r="K222" s="173">
        <f t="shared" si="159"/>
        <v>-95</v>
      </c>
      <c r="L222" s="174">
        <f t="shared" si="160"/>
        <v>-0.23749999999999999</v>
      </c>
      <c r="M222" s="170" t="s">
        <v>567</v>
      </c>
      <c r="N222" s="167">
        <v>43606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66</v>
      </c>
      <c r="B223" s="157">
        <v>42593</v>
      </c>
      <c r="C223" s="157"/>
      <c r="D223" s="158" t="s">
        <v>682</v>
      </c>
      <c r="E223" s="159" t="s">
        <v>585</v>
      </c>
      <c r="F223" s="160">
        <v>86.5</v>
      </c>
      <c r="G223" s="159"/>
      <c r="H223" s="159">
        <v>130</v>
      </c>
      <c r="I223" s="161">
        <v>130</v>
      </c>
      <c r="J223" s="162" t="s">
        <v>683</v>
      </c>
      <c r="K223" s="163">
        <f t="shared" si="159"/>
        <v>43.5</v>
      </c>
      <c r="L223" s="164">
        <f t="shared" si="160"/>
        <v>0.50289017341040465</v>
      </c>
      <c r="M223" s="159" t="s">
        <v>555</v>
      </c>
      <c r="N223" s="165">
        <v>43091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6">
        <v>67</v>
      </c>
      <c r="B224" s="167">
        <v>42600</v>
      </c>
      <c r="C224" s="167"/>
      <c r="D224" s="168" t="s">
        <v>109</v>
      </c>
      <c r="E224" s="169" t="s">
        <v>585</v>
      </c>
      <c r="F224" s="170">
        <v>133.5</v>
      </c>
      <c r="G224" s="170"/>
      <c r="H224" s="171">
        <v>126.5</v>
      </c>
      <c r="I224" s="171">
        <v>178</v>
      </c>
      <c r="J224" s="172" t="s">
        <v>684</v>
      </c>
      <c r="K224" s="173">
        <f t="shared" si="159"/>
        <v>-7</v>
      </c>
      <c r="L224" s="174">
        <f t="shared" si="160"/>
        <v>-5.2434456928838954E-2</v>
      </c>
      <c r="M224" s="170" t="s">
        <v>567</v>
      </c>
      <c r="N224" s="167">
        <v>42615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68</v>
      </c>
      <c r="B225" s="157">
        <v>42613</v>
      </c>
      <c r="C225" s="157"/>
      <c r="D225" s="158" t="s">
        <v>685</v>
      </c>
      <c r="E225" s="159" t="s">
        <v>585</v>
      </c>
      <c r="F225" s="160">
        <v>560</v>
      </c>
      <c r="G225" s="159"/>
      <c r="H225" s="159">
        <v>725</v>
      </c>
      <c r="I225" s="161">
        <v>725</v>
      </c>
      <c r="J225" s="162" t="s">
        <v>587</v>
      </c>
      <c r="K225" s="163">
        <f t="shared" si="159"/>
        <v>165</v>
      </c>
      <c r="L225" s="164">
        <f t="shared" si="160"/>
        <v>0.29464285714285715</v>
      </c>
      <c r="M225" s="159" t="s">
        <v>555</v>
      </c>
      <c r="N225" s="165">
        <v>42456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69</v>
      </c>
      <c r="B226" s="157">
        <v>42614</v>
      </c>
      <c r="C226" s="157"/>
      <c r="D226" s="158" t="s">
        <v>686</v>
      </c>
      <c r="E226" s="159" t="s">
        <v>585</v>
      </c>
      <c r="F226" s="160">
        <v>160.5</v>
      </c>
      <c r="G226" s="159"/>
      <c r="H226" s="159">
        <v>210</v>
      </c>
      <c r="I226" s="161">
        <v>210</v>
      </c>
      <c r="J226" s="162" t="s">
        <v>587</v>
      </c>
      <c r="K226" s="163">
        <f t="shared" si="159"/>
        <v>49.5</v>
      </c>
      <c r="L226" s="164">
        <f t="shared" si="160"/>
        <v>0.30841121495327101</v>
      </c>
      <c r="M226" s="159" t="s">
        <v>555</v>
      </c>
      <c r="N226" s="165">
        <v>42871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70</v>
      </c>
      <c r="B227" s="157">
        <v>42646</v>
      </c>
      <c r="C227" s="157"/>
      <c r="D227" s="158" t="s">
        <v>385</v>
      </c>
      <c r="E227" s="159" t="s">
        <v>585</v>
      </c>
      <c r="F227" s="160">
        <v>430</v>
      </c>
      <c r="G227" s="159"/>
      <c r="H227" s="159">
        <v>596</v>
      </c>
      <c r="I227" s="161">
        <v>575</v>
      </c>
      <c r="J227" s="162" t="s">
        <v>687</v>
      </c>
      <c r="K227" s="163">
        <v>166</v>
      </c>
      <c r="L227" s="164">
        <v>0.38604651162790699</v>
      </c>
      <c r="M227" s="159" t="s">
        <v>555</v>
      </c>
      <c r="N227" s="165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71</v>
      </c>
      <c r="B228" s="157">
        <v>42657</v>
      </c>
      <c r="C228" s="157"/>
      <c r="D228" s="158" t="s">
        <v>688</v>
      </c>
      <c r="E228" s="159" t="s">
        <v>585</v>
      </c>
      <c r="F228" s="160">
        <v>280</v>
      </c>
      <c r="G228" s="159"/>
      <c r="H228" s="159">
        <v>345</v>
      </c>
      <c r="I228" s="161">
        <v>345</v>
      </c>
      <c r="J228" s="162" t="s">
        <v>587</v>
      </c>
      <c r="K228" s="163">
        <f t="shared" ref="K228:K233" si="161">H228-F228</f>
        <v>65</v>
      </c>
      <c r="L228" s="164">
        <f>K228/F228</f>
        <v>0.23214285714285715</v>
      </c>
      <c r="M228" s="159" t="s">
        <v>555</v>
      </c>
      <c r="N228" s="165">
        <v>42814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72</v>
      </c>
      <c r="B229" s="157">
        <v>42657</v>
      </c>
      <c r="C229" s="157"/>
      <c r="D229" s="158" t="s">
        <v>689</v>
      </c>
      <c r="E229" s="159" t="s">
        <v>585</v>
      </c>
      <c r="F229" s="160">
        <v>245</v>
      </c>
      <c r="G229" s="159"/>
      <c r="H229" s="159">
        <v>325.5</v>
      </c>
      <c r="I229" s="161">
        <v>330</v>
      </c>
      <c r="J229" s="162" t="s">
        <v>690</v>
      </c>
      <c r="K229" s="163">
        <f t="shared" si="161"/>
        <v>80.5</v>
      </c>
      <c r="L229" s="164">
        <f>K229/F229</f>
        <v>0.32857142857142857</v>
      </c>
      <c r="M229" s="159" t="s">
        <v>555</v>
      </c>
      <c r="N229" s="165">
        <v>42769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73</v>
      </c>
      <c r="B230" s="157">
        <v>42660</v>
      </c>
      <c r="C230" s="157"/>
      <c r="D230" s="158" t="s">
        <v>338</v>
      </c>
      <c r="E230" s="159" t="s">
        <v>585</v>
      </c>
      <c r="F230" s="160">
        <v>125</v>
      </c>
      <c r="G230" s="159"/>
      <c r="H230" s="159">
        <v>160</v>
      </c>
      <c r="I230" s="161">
        <v>160</v>
      </c>
      <c r="J230" s="162" t="s">
        <v>643</v>
      </c>
      <c r="K230" s="163">
        <f t="shared" si="161"/>
        <v>35</v>
      </c>
      <c r="L230" s="164">
        <v>0.28000000000000003</v>
      </c>
      <c r="M230" s="159" t="s">
        <v>555</v>
      </c>
      <c r="N230" s="165">
        <v>42803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74</v>
      </c>
      <c r="B231" s="157">
        <v>42660</v>
      </c>
      <c r="C231" s="157"/>
      <c r="D231" s="158" t="s">
        <v>444</v>
      </c>
      <c r="E231" s="159" t="s">
        <v>585</v>
      </c>
      <c r="F231" s="160">
        <v>114</v>
      </c>
      <c r="G231" s="159"/>
      <c r="H231" s="159">
        <v>145</v>
      </c>
      <c r="I231" s="161">
        <v>145</v>
      </c>
      <c r="J231" s="162" t="s">
        <v>643</v>
      </c>
      <c r="K231" s="163">
        <f t="shared" si="161"/>
        <v>31</v>
      </c>
      <c r="L231" s="164">
        <f>K231/F231</f>
        <v>0.27192982456140352</v>
      </c>
      <c r="M231" s="159" t="s">
        <v>555</v>
      </c>
      <c r="N231" s="165">
        <v>42859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75</v>
      </c>
      <c r="B232" s="157">
        <v>42660</v>
      </c>
      <c r="C232" s="157"/>
      <c r="D232" s="158" t="s">
        <v>691</v>
      </c>
      <c r="E232" s="159" t="s">
        <v>585</v>
      </c>
      <c r="F232" s="160">
        <v>212</v>
      </c>
      <c r="G232" s="159"/>
      <c r="H232" s="159">
        <v>280</v>
      </c>
      <c r="I232" s="161">
        <v>276</v>
      </c>
      <c r="J232" s="162" t="s">
        <v>692</v>
      </c>
      <c r="K232" s="163">
        <f t="shared" si="161"/>
        <v>68</v>
      </c>
      <c r="L232" s="164">
        <f>K232/F232</f>
        <v>0.32075471698113206</v>
      </c>
      <c r="M232" s="159" t="s">
        <v>555</v>
      </c>
      <c r="N232" s="165">
        <v>42858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76</v>
      </c>
      <c r="B233" s="157">
        <v>42678</v>
      </c>
      <c r="C233" s="157"/>
      <c r="D233" s="158" t="s">
        <v>434</v>
      </c>
      <c r="E233" s="159" t="s">
        <v>585</v>
      </c>
      <c r="F233" s="160">
        <v>155</v>
      </c>
      <c r="G233" s="159"/>
      <c r="H233" s="159">
        <v>210</v>
      </c>
      <c r="I233" s="161">
        <v>210</v>
      </c>
      <c r="J233" s="162" t="s">
        <v>693</v>
      </c>
      <c r="K233" s="163">
        <f t="shared" si="161"/>
        <v>55</v>
      </c>
      <c r="L233" s="164">
        <f>K233/F233</f>
        <v>0.35483870967741937</v>
      </c>
      <c r="M233" s="159" t="s">
        <v>555</v>
      </c>
      <c r="N233" s="165">
        <v>42944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6">
        <v>77</v>
      </c>
      <c r="B234" s="167">
        <v>42710</v>
      </c>
      <c r="C234" s="167"/>
      <c r="D234" s="168" t="s">
        <v>694</v>
      </c>
      <c r="E234" s="169" t="s">
        <v>585</v>
      </c>
      <c r="F234" s="170">
        <v>150.5</v>
      </c>
      <c r="G234" s="170"/>
      <c r="H234" s="171">
        <v>72.5</v>
      </c>
      <c r="I234" s="171">
        <v>174</v>
      </c>
      <c r="J234" s="172" t="s">
        <v>695</v>
      </c>
      <c r="K234" s="173">
        <v>-78</v>
      </c>
      <c r="L234" s="174">
        <v>-0.51827242524916906</v>
      </c>
      <c r="M234" s="170" t="s">
        <v>567</v>
      </c>
      <c r="N234" s="167">
        <v>43333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78</v>
      </c>
      <c r="B235" s="157">
        <v>42712</v>
      </c>
      <c r="C235" s="157"/>
      <c r="D235" s="158" t="s">
        <v>696</v>
      </c>
      <c r="E235" s="159" t="s">
        <v>585</v>
      </c>
      <c r="F235" s="160">
        <v>380</v>
      </c>
      <c r="G235" s="159"/>
      <c r="H235" s="159">
        <v>478</v>
      </c>
      <c r="I235" s="161">
        <v>468</v>
      </c>
      <c r="J235" s="162" t="s">
        <v>643</v>
      </c>
      <c r="K235" s="163">
        <f>H235-F235</f>
        <v>98</v>
      </c>
      <c r="L235" s="164">
        <f>K235/F235</f>
        <v>0.25789473684210529</v>
      </c>
      <c r="M235" s="159" t="s">
        <v>555</v>
      </c>
      <c r="N235" s="165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79</v>
      </c>
      <c r="B236" s="157">
        <v>42734</v>
      </c>
      <c r="C236" s="157"/>
      <c r="D236" s="158" t="s">
        <v>108</v>
      </c>
      <c r="E236" s="159" t="s">
        <v>585</v>
      </c>
      <c r="F236" s="160">
        <v>305</v>
      </c>
      <c r="G236" s="159"/>
      <c r="H236" s="159">
        <v>375</v>
      </c>
      <c r="I236" s="161">
        <v>375</v>
      </c>
      <c r="J236" s="162" t="s">
        <v>643</v>
      </c>
      <c r="K236" s="163">
        <f>H236-F236</f>
        <v>70</v>
      </c>
      <c r="L236" s="164">
        <f>K236/F236</f>
        <v>0.22950819672131148</v>
      </c>
      <c r="M236" s="159" t="s">
        <v>555</v>
      </c>
      <c r="N236" s="165">
        <v>42768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80</v>
      </c>
      <c r="B237" s="157">
        <v>42739</v>
      </c>
      <c r="C237" s="157"/>
      <c r="D237" s="158" t="s">
        <v>94</v>
      </c>
      <c r="E237" s="159" t="s">
        <v>585</v>
      </c>
      <c r="F237" s="160">
        <v>99.5</v>
      </c>
      <c r="G237" s="159"/>
      <c r="H237" s="159">
        <v>158</v>
      </c>
      <c r="I237" s="161">
        <v>158</v>
      </c>
      <c r="J237" s="162" t="s">
        <v>643</v>
      </c>
      <c r="K237" s="163">
        <f>H237-F237</f>
        <v>58.5</v>
      </c>
      <c r="L237" s="164">
        <f>K237/F237</f>
        <v>0.5879396984924623</v>
      </c>
      <c r="M237" s="159" t="s">
        <v>555</v>
      </c>
      <c r="N237" s="165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81</v>
      </c>
      <c r="B238" s="157">
        <v>42739</v>
      </c>
      <c r="C238" s="157"/>
      <c r="D238" s="158" t="s">
        <v>94</v>
      </c>
      <c r="E238" s="159" t="s">
        <v>585</v>
      </c>
      <c r="F238" s="160">
        <v>99.5</v>
      </c>
      <c r="G238" s="159"/>
      <c r="H238" s="159">
        <v>158</v>
      </c>
      <c r="I238" s="161">
        <v>158</v>
      </c>
      <c r="J238" s="162" t="s">
        <v>643</v>
      </c>
      <c r="K238" s="163">
        <v>58.5</v>
      </c>
      <c r="L238" s="164">
        <v>0.58793969849246197</v>
      </c>
      <c r="M238" s="159" t="s">
        <v>555</v>
      </c>
      <c r="N238" s="165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82</v>
      </c>
      <c r="B239" s="157">
        <v>42786</v>
      </c>
      <c r="C239" s="157"/>
      <c r="D239" s="158" t="s">
        <v>184</v>
      </c>
      <c r="E239" s="159" t="s">
        <v>585</v>
      </c>
      <c r="F239" s="160">
        <v>140.5</v>
      </c>
      <c r="G239" s="159"/>
      <c r="H239" s="159">
        <v>220</v>
      </c>
      <c r="I239" s="161">
        <v>220</v>
      </c>
      <c r="J239" s="162" t="s">
        <v>643</v>
      </c>
      <c r="K239" s="163">
        <f>H239-F239</f>
        <v>79.5</v>
      </c>
      <c r="L239" s="164">
        <f>K239/F239</f>
        <v>0.5658362989323843</v>
      </c>
      <c r="M239" s="159" t="s">
        <v>555</v>
      </c>
      <c r="N239" s="165">
        <v>42864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83</v>
      </c>
      <c r="B240" s="157">
        <v>42786</v>
      </c>
      <c r="C240" s="157"/>
      <c r="D240" s="158" t="s">
        <v>697</v>
      </c>
      <c r="E240" s="159" t="s">
        <v>585</v>
      </c>
      <c r="F240" s="160">
        <v>202.5</v>
      </c>
      <c r="G240" s="159"/>
      <c r="H240" s="159">
        <v>234</v>
      </c>
      <c r="I240" s="161">
        <v>234</v>
      </c>
      <c r="J240" s="162" t="s">
        <v>643</v>
      </c>
      <c r="K240" s="163">
        <v>31.5</v>
      </c>
      <c r="L240" s="164">
        <v>0.155555555555556</v>
      </c>
      <c r="M240" s="159" t="s">
        <v>555</v>
      </c>
      <c r="N240" s="165">
        <v>42836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84</v>
      </c>
      <c r="B241" s="157">
        <v>42818</v>
      </c>
      <c r="C241" s="157"/>
      <c r="D241" s="158" t="s">
        <v>698</v>
      </c>
      <c r="E241" s="159" t="s">
        <v>585</v>
      </c>
      <c r="F241" s="160">
        <v>300.5</v>
      </c>
      <c r="G241" s="159"/>
      <c r="H241" s="159">
        <v>417.5</v>
      </c>
      <c r="I241" s="161">
        <v>420</v>
      </c>
      <c r="J241" s="162" t="s">
        <v>699</v>
      </c>
      <c r="K241" s="163">
        <f>H241-F241</f>
        <v>117</v>
      </c>
      <c r="L241" s="164">
        <f>K241/F241</f>
        <v>0.38935108153078202</v>
      </c>
      <c r="M241" s="159" t="s">
        <v>555</v>
      </c>
      <c r="N241" s="165">
        <v>43070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85</v>
      </c>
      <c r="B242" s="157">
        <v>42818</v>
      </c>
      <c r="C242" s="157"/>
      <c r="D242" s="158" t="s">
        <v>673</v>
      </c>
      <c r="E242" s="159" t="s">
        <v>585</v>
      </c>
      <c r="F242" s="160">
        <v>850</v>
      </c>
      <c r="G242" s="159"/>
      <c r="H242" s="159">
        <v>1042.5</v>
      </c>
      <c r="I242" s="161">
        <v>1023</v>
      </c>
      <c r="J242" s="162" t="s">
        <v>700</v>
      </c>
      <c r="K242" s="163">
        <v>192.5</v>
      </c>
      <c r="L242" s="164">
        <v>0.22647058823529401</v>
      </c>
      <c r="M242" s="159" t="s">
        <v>555</v>
      </c>
      <c r="N242" s="165">
        <v>42830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86</v>
      </c>
      <c r="B243" s="157">
        <v>42830</v>
      </c>
      <c r="C243" s="157"/>
      <c r="D243" s="158" t="s">
        <v>463</v>
      </c>
      <c r="E243" s="159" t="s">
        <v>585</v>
      </c>
      <c r="F243" s="160">
        <v>785</v>
      </c>
      <c r="G243" s="159"/>
      <c r="H243" s="159">
        <v>930</v>
      </c>
      <c r="I243" s="161">
        <v>920</v>
      </c>
      <c r="J243" s="162" t="s">
        <v>701</v>
      </c>
      <c r="K243" s="163">
        <f>H243-F243</f>
        <v>145</v>
      </c>
      <c r="L243" s="164">
        <f>K243/F243</f>
        <v>0.18471337579617833</v>
      </c>
      <c r="M243" s="159" t="s">
        <v>555</v>
      </c>
      <c r="N243" s="165">
        <v>42976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6">
        <v>87</v>
      </c>
      <c r="B244" s="167">
        <v>42831</v>
      </c>
      <c r="C244" s="167"/>
      <c r="D244" s="168" t="s">
        <v>702</v>
      </c>
      <c r="E244" s="169" t="s">
        <v>585</v>
      </c>
      <c r="F244" s="170">
        <v>40</v>
      </c>
      <c r="G244" s="170"/>
      <c r="H244" s="171">
        <v>13.1</v>
      </c>
      <c r="I244" s="171">
        <v>60</v>
      </c>
      <c r="J244" s="172" t="s">
        <v>703</v>
      </c>
      <c r="K244" s="173">
        <v>-26.9</v>
      </c>
      <c r="L244" s="174">
        <v>-0.67249999999999999</v>
      </c>
      <c r="M244" s="170" t="s">
        <v>567</v>
      </c>
      <c r="N244" s="167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88</v>
      </c>
      <c r="B245" s="157">
        <v>42837</v>
      </c>
      <c r="C245" s="157"/>
      <c r="D245" s="158" t="s">
        <v>93</v>
      </c>
      <c r="E245" s="159" t="s">
        <v>585</v>
      </c>
      <c r="F245" s="160">
        <v>289.5</v>
      </c>
      <c r="G245" s="159"/>
      <c r="H245" s="159">
        <v>354</v>
      </c>
      <c r="I245" s="161">
        <v>360</v>
      </c>
      <c r="J245" s="162" t="s">
        <v>704</v>
      </c>
      <c r="K245" s="163">
        <f t="shared" ref="K245:K253" si="162">H245-F245</f>
        <v>64.5</v>
      </c>
      <c r="L245" s="164">
        <f t="shared" ref="L245:L253" si="163">K245/F245</f>
        <v>0.22279792746113988</v>
      </c>
      <c r="M245" s="159" t="s">
        <v>555</v>
      </c>
      <c r="N245" s="165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89</v>
      </c>
      <c r="B246" s="157">
        <v>42845</v>
      </c>
      <c r="C246" s="157"/>
      <c r="D246" s="158" t="s">
        <v>410</v>
      </c>
      <c r="E246" s="159" t="s">
        <v>585</v>
      </c>
      <c r="F246" s="160">
        <v>700</v>
      </c>
      <c r="G246" s="159"/>
      <c r="H246" s="159">
        <v>840</v>
      </c>
      <c r="I246" s="161">
        <v>840</v>
      </c>
      <c r="J246" s="162" t="s">
        <v>705</v>
      </c>
      <c r="K246" s="163">
        <f t="shared" si="162"/>
        <v>140</v>
      </c>
      <c r="L246" s="164">
        <f t="shared" si="163"/>
        <v>0.2</v>
      </c>
      <c r="M246" s="159" t="s">
        <v>555</v>
      </c>
      <c r="N246" s="165">
        <v>42893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90</v>
      </c>
      <c r="B247" s="157">
        <v>42887</v>
      </c>
      <c r="C247" s="157"/>
      <c r="D247" s="158" t="s">
        <v>706</v>
      </c>
      <c r="E247" s="159" t="s">
        <v>585</v>
      </c>
      <c r="F247" s="160">
        <v>130</v>
      </c>
      <c r="G247" s="159"/>
      <c r="H247" s="159">
        <v>144.25</v>
      </c>
      <c r="I247" s="161">
        <v>170</v>
      </c>
      <c r="J247" s="162" t="s">
        <v>707</v>
      </c>
      <c r="K247" s="163">
        <f t="shared" si="162"/>
        <v>14.25</v>
      </c>
      <c r="L247" s="164">
        <f t="shared" si="163"/>
        <v>0.10961538461538461</v>
      </c>
      <c r="M247" s="159" t="s">
        <v>555</v>
      </c>
      <c r="N247" s="165">
        <v>43675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91</v>
      </c>
      <c r="B248" s="157">
        <v>42901</v>
      </c>
      <c r="C248" s="157"/>
      <c r="D248" s="158" t="s">
        <v>708</v>
      </c>
      <c r="E248" s="159" t="s">
        <v>585</v>
      </c>
      <c r="F248" s="160">
        <v>214.5</v>
      </c>
      <c r="G248" s="159"/>
      <c r="H248" s="159">
        <v>262</v>
      </c>
      <c r="I248" s="161">
        <v>262</v>
      </c>
      <c r="J248" s="162" t="s">
        <v>709</v>
      </c>
      <c r="K248" s="163">
        <f t="shared" si="162"/>
        <v>47.5</v>
      </c>
      <c r="L248" s="164">
        <f t="shared" si="163"/>
        <v>0.22144522144522144</v>
      </c>
      <c r="M248" s="159" t="s">
        <v>555</v>
      </c>
      <c r="N248" s="165">
        <v>42977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92</v>
      </c>
      <c r="B249" s="188">
        <v>42933</v>
      </c>
      <c r="C249" s="188"/>
      <c r="D249" s="189" t="s">
        <v>710</v>
      </c>
      <c r="E249" s="190" t="s">
        <v>585</v>
      </c>
      <c r="F249" s="191">
        <v>370</v>
      </c>
      <c r="G249" s="190"/>
      <c r="H249" s="190">
        <v>447.5</v>
      </c>
      <c r="I249" s="192">
        <v>450</v>
      </c>
      <c r="J249" s="193" t="s">
        <v>643</v>
      </c>
      <c r="K249" s="163">
        <f t="shared" si="162"/>
        <v>77.5</v>
      </c>
      <c r="L249" s="194">
        <f t="shared" si="163"/>
        <v>0.20945945945945946</v>
      </c>
      <c r="M249" s="190" t="s">
        <v>555</v>
      </c>
      <c r="N249" s="195">
        <v>43035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93</v>
      </c>
      <c r="B250" s="188">
        <v>42943</v>
      </c>
      <c r="C250" s="188"/>
      <c r="D250" s="189" t="s">
        <v>182</v>
      </c>
      <c r="E250" s="190" t="s">
        <v>585</v>
      </c>
      <c r="F250" s="191">
        <v>657.5</v>
      </c>
      <c r="G250" s="190"/>
      <c r="H250" s="190">
        <v>825</v>
      </c>
      <c r="I250" s="192">
        <v>820</v>
      </c>
      <c r="J250" s="193" t="s">
        <v>643</v>
      </c>
      <c r="K250" s="163">
        <f t="shared" si="162"/>
        <v>167.5</v>
      </c>
      <c r="L250" s="194">
        <f t="shared" si="163"/>
        <v>0.25475285171102663</v>
      </c>
      <c r="M250" s="190" t="s">
        <v>555</v>
      </c>
      <c r="N250" s="195">
        <v>43090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94</v>
      </c>
      <c r="B251" s="157">
        <v>42964</v>
      </c>
      <c r="C251" s="157"/>
      <c r="D251" s="158" t="s">
        <v>353</v>
      </c>
      <c r="E251" s="159" t="s">
        <v>585</v>
      </c>
      <c r="F251" s="160">
        <v>605</v>
      </c>
      <c r="G251" s="159"/>
      <c r="H251" s="159">
        <v>750</v>
      </c>
      <c r="I251" s="161">
        <v>750</v>
      </c>
      <c r="J251" s="162" t="s">
        <v>701</v>
      </c>
      <c r="K251" s="163">
        <f t="shared" si="162"/>
        <v>145</v>
      </c>
      <c r="L251" s="164">
        <f t="shared" si="163"/>
        <v>0.23966942148760331</v>
      </c>
      <c r="M251" s="159" t="s">
        <v>555</v>
      </c>
      <c r="N251" s="165">
        <v>43027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6">
        <v>95</v>
      </c>
      <c r="B252" s="167">
        <v>42979</v>
      </c>
      <c r="C252" s="167"/>
      <c r="D252" s="175" t="s">
        <v>711</v>
      </c>
      <c r="E252" s="170" t="s">
        <v>585</v>
      </c>
      <c r="F252" s="170">
        <v>255</v>
      </c>
      <c r="G252" s="171"/>
      <c r="H252" s="171">
        <v>217.25</v>
      </c>
      <c r="I252" s="171">
        <v>320</v>
      </c>
      <c r="J252" s="172" t="s">
        <v>712</v>
      </c>
      <c r="K252" s="173">
        <f t="shared" si="162"/>
        <v>-37.75</v>
      </c>
      <c r="L252" s="176">
        <f t="shared" si="163"/>
        <v>-0.14803921568627451</v>
      </c>
      <c r="M252" s="170" t="s">
        <v>567</v>
      </c>
      <c r="N252" s="167">
        <v>43661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96</v>
      </c>
      <c r="B253" s="157">
        <v>42997</v>
      </c>
      <c r="C253" s="157"/>
      <c r="D253" s="158" t="s">
        <v>713</v>
      </c>
      <c r="E253" s="159" t="s">
        <v>585</v>
      </c>
      <c r="F253" s="160">
        <v>215</v>
      </c>
      <c r="G253" s="159"/>
      <c r="H253" s="159">
        <v>258</v>
      </c>
      <c r="I253" s="161">
        <v>258</v>
      </c>
      <c r="J253" s="162" t="s">
        <v>643</v>
      </c>
      <c r="K253" s="163">
        <f t="shared" si="162"/>
        <v>43</v>
      </c>
      <c r="L253" s="164">
        <f t="shared" si="163"/>
        <v>0.2</v>
      </c>
      <c r="M253" s="159" t="s">
        <v>555</v>
      </c>
      <c r="N253" s="165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97</v>
      </c>
      <c r="B254" s="157">
        <v>42997</v>
      </c>
      <c r="C254" s="157"/>
      <c r="D254" s="158" t="s">
        <v>713</v>
      </c>
      <c r="E254" s="159" t="s">
        <v>585</v>
      </c>
      <c r="F254" s="160">
        <v>215</v>
      </c>
      <c r="G254" s="159"/>
      <c r="H254" s="159">
        <v>258</v>
      </c>
      <c r="I254" s="161">
        <v>258</v>
      </c>
      <c r="J254" s="193" t="s">
        <v>643</v>
      </c>
      <c r="K254" s="163">
        <v>43</v>
      </c>
      <c r="L254" s="164">
        <v>0.2</v>
      </c>
      <c r="M254" s="159" t="s">
        <v>555</v>
      </c>
      <c r="N254" s="165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98</v>
      </c>
      <c r="B255" s="188">
        <v>42998</v>
      </c>
      <c r="C255" s="188"/>
      <c r="D255" s="189" t="s">
        <v>714</v>
      </c>
      <c r="E255" s="190" t="s">
        <v>585</v>
      </c>
      <c r="F255" s="160">
        <v>75</v>
      </c>
      <c r="G255" s="190"/>
      <c r="H255" s="190">
        <v>90</v>
      </c>
      <c r="I255" s="192">
        <v>90</v>
      </c>
      <c r="J255" s="162" t="s">
        <v>715</v>
      </c>
      <c r="K255" s="163">
        <f t="shared" ref="K255:K260" si="164">H255-F255</f>
        <v>15</v>
      </c>
      <c r="L255" s="164">
        <f t="shared" ref="L255:L260" si="165">K255/F255</f>
        <v>0.2</v>
      </c>
      <c r="M255" s="159" t="s">
        <v>555</v>
      </c>
      <c r="N255" s="165">
        <v>43019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99</v>
      </c>
      <c r="B256" s="188">
        <v>43011</v>
      </c>
      <c r="C256" s="188"/>
      <c r="D256" s="189" t="s">
        <v>569</v>
      </c>
      <c r="E256" s="190" t="s">
        <v>585</v>
      </c>
      <c r="F256" s="191">
        <v>315</v>
      </c>
      <c r="G256" s="190"/>
      <c r="H256" s="190">
        <v>392</v>
      </c>
      <c r="I256" s="192">
        <v>384</v>
      </c>
      <c r="J256" s="193" t="s">
        <v>716</v>
      </c>
      <c r="K256" s="163">
        <f t="shared" si="164"/>
        <v>77</v>
      </c>
      <c r="L256" s="194">
        <f t="shared" si="165"/>
        <v>0.24444444444444444</v>
      </c>
      <c r="M256" s="190" t="s">
        <v>555</v>
      </c>
      <c r="N256" s="195">
        <v>43017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100</v>
      </c>
      <c r="B257" s="188">
        <v>43013</v>
      </c>
      <c r="C257" s="188"/>
      <c r="D257" s="189" t="s">
        <v>439</v>
      </c>
      <c r="E257" s="190" t="s">
        <v>585</v>
      </c>
      <c r="F257" s="191">
        <v>145</v>
      </c>
      <c r="G257" s="190"/>
      <c r="H257" s="190">
        <v>179</v>
      </c>
      <c r="I257" s="192">
        <v>180</v>
      </c>
      <c r="J257" s="193" t="s">
        <v>717</v>
      </c>
      <c r="K257" s="163">
        <f t="shared" si="164"/>
        <v>34</v>
      </c>
      <c r="L257" s="194">
        <f t="shared" si="165"/>
        <v>0.23448275862068965</v>
      </c>
      <c r="M257" s="190" t="s">
        <v>555</v>
      </c>
      <c r="N257" s="195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101</v>
      </c>
      <c r="B258" s="188">
        <v>43014</v>
      </c>
      <c r="C258" s="188"/>
      <c r="D258" s="189" t="s">
        <v>328</v>
      </c>
      <c r="E258" s="190" t="s">
        <v>585</v>
      </c>
      <c r="F258" s="191">
        <v>256</v>
      </c>
      <c r="G258" s="190"/>
      <c r="H258" s="190">
        <v>323</v>
      </c>
      <c r="I258" s="192">
        <v>320</v>
      </c>
      <c r="J258" s="193" t="s">
        <v>643</v>
      </c>
      <c r="K258" s="163">
        <f t="shared" si="164"/>
        <v>67</v>
      </c>
      <c r="L258" s="194">
        <f t="shared" si="165"/>
        <v>0.26171875</v>
      </c>
      <c r="M258" s="190" t="s">
        <v>555</v>
      </c>
      <c r="N258" s="195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102</v>
      </c>
      <c r="B259" s="188">
        <v>43017</v>
      </c>
      <c r="C259" s="188"/>
      <c r="D259" s="189" t="s">
        <v>343</v>
      </c>
      <c r="E259" s="190" t="s">
        <v>585</v>
      </c>
      <c r="F259" s="191">
        <v>137.5</v>
      </c>
      <c r="G259" s="190"/>
      <c r="H259" s="190">
        <v>184</v>
      </c>
      <c r="I259" s="192">
        <v>183</v>
      </c>
      <c r="J259" s="193" t="s">
        <v>718</v>
      </c>
      <c r="K259" s="163">
        <f t="shared" si="164"/>
        <v>46.5</v>
      </c>
      <c r="L259" s="194">
        <f t="shared" si="165"/>
        <v>0.33818181818181819</v>
      </c>
      <c r="M259" s="190" t="s">
        <v>555</v>
      </c>
      <c r="N259" s="195">
        <v>43108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103</v>
      </c>
      <c r="B260" s="188">
        <v>43018</v>
      </c>
      <c r="C260" s="188"/>
      <c r="D260" s="189" t="s">
        <v>719</v>
      </c>
      <c r="E260" s="190" t="s">
        <v>585</v>
      </c>
      <c r="F260" s="191">
        <v>125.5</v>
      </c>
      <c r="G260" s="190"/>
      <c r="H260" s="190">
        <v>158</v>
      </c>
      <c r="I260" s="192">
        <v>155</v>
      </c>
      <c r="J260" s="193" t="s">
        <v>720</v>
      </c>
      <c r="K260" s="163">
        <f t="shared" si="164"/>
        <v>32.5</v>
      </c>
      <c r="L260" s="194">
        <f t="shared" si="165"/>
        <v>0.25896414342629481</v>
      </c>
      <c r="M260" s="190" t="s">
        <v>555</v>
      </c>
      <c r="N260" s="195">
        <v>43067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104</v>
      </c>
      <c r="B261" s="188">
        <v>43018</v>
      </c>
      <c r="C261" s="188"/>
      <c r="D261" s="189" t="s">
        <v>721</v>
      </c>
      <c r="E261" s="190" t="s">
        <v>585</v>
      </c>
      <c r="F261" s="191">
        <v>895</v>
      </c>
      <c r="G261" s="190"/>
      <c r="H261" s="190">
        <v>1122.5</v>
      </c>
      <c r="I261" s="192">
        <v>1078</v>
      </c>
      <c r="J261" s="193" t="s">
        <v>722</v>
      </c>
      <c r="K261" s="163">
        <v>227.5</v>
      </c>
      <c r="L261" s="194">
        <v>0.25418994413407803</v>
      </c>
      <c r="M261" s="190" t="s">
        <v>555</v>
      </c>
      <c r="N261" s="195">
        <v>43117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105</v>
      </c>
      <c r="B262" s="188">
        <v>43020</v>
      </c>
      <c r="C262" s="188"/>
      <c r="D262" s="189" t="s">
        <v>337</v>
      </c>
      <c r="E262" s="190" t="s">
        <v>585</v>
      </c>
      <c r="F262" s="191">
        <v>525</v>
      </c>
      <c r="G262" s="190"/>
      <c r="H262" s="190">
        <v>629</v>
      </c>
      <c r="I262" s="192">
        <v>629</v>
      </c>
      <c r="J262" s="193" t="s">
        <v>643</v>
      </c>
      <c r="K262" s="163">
        <v>104</v>
      </c>
      <c r="L262" s="194">
        <v>0.19809523809523799</v>
      </c>
      <c r="M262" s="190" t="s">
        <v>555</v>
      </c>
      <c r="N262" s="195">
        <v>43119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106</v>
      </c>
      <c r="B263" s="188">
        <v>43046</v>
      </c>
      <c r="C263" s="188"/>
      <c r="D263" s="189" t="s">
        <v>376</v>
      </c>
      <c r="E263" s="190" t="s">
        <v>585</v>
      </c>
      <c r="F263" s="191">
        <v>740</v>
      </c>
      <c r="G263" s="190"/>
      <c r="H263" s="190">
        <v>892.5</v>
      </c>
      <c r="I263" s="192">
        <v>900</v>
      </c>
      <c r="J263" s="193" t="s">
        <v>723</v>
      </c>
      <c r="K263" s="163">
        <f>H263-F263</f>
        <v>152.5</v>
      </c>
      <c r="L263" s="194">
        <f>K263/F263</f>
        <v>0.20608108108108109</v>
      </c>
      <c r="M263" s="190" t="s">
        <v>555</v>
      </c>
      <c r="N263" s="195">
        <v>43052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107</v>
      </c>
      <c r="B264" s="157">
        <v>43073</v>
      </c>
      <c r="C264" s="157"/>
      <c r="D264" s="158" t="s">
        <v>724</v>
      </c>
      <c r="E264" s="159" t="s">
        <v>585</v>
      </c>
      <c r="F264" s="160">
        <v>118.5</v>
      </c>
      <c r="G264" s="159"/>
      <c r="H264" s="159">
        <v>143.5</v>
      </c>
      <c r="I264" s="161">
        <v>145</v>
      </c>
      <c r="J264" s="162" t="s">
        <v>576</v>
      </c>
      <c r="K264" s="163">
        <f>H264-F264</f>
        <v>25</v>
      </c>
      <c r="L264" s="164">
        <f>K264/F264</f>
        <v>0.2109704641350211</v>
      </c>
      <c r="M264" s="159" t="s">
        <v>555</v>
      </c>
      <c r="N264" s="165">
        <v>43097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66">
        <v>108</v>
      </c>
      <c r="B265" s="167">
        <v>43090</v>
      </c>
      <c r="C265" s="167"/>
      <c r="D265" s="168" t="s">
        <v>415</v>
      </c>
      <c r="E265" s="169" t="s">
        <v>585</v>
      </c>
      <c r="F265" s="170">
        <v>715</v>
      </c>
      <c r="G265" s="170"/>
      <c r="H265" s="171">
        <v>500</v>
      </c>
      <c r="I265" s="171">
        <v>872</v>
      </c>
      <c r="J265" s="172" t="s">
        <v>725</v>
      </c>
      <c r="K265" s="173">
        <f>H265-F265</f>
        <v>-215</v>
      </c>
      <c r="L265" s="174">
        <f>K265/F265</f>
        <v>-0.30069930069930068</v>
      </c>
      <c r="M265" s="170" t="s">
        <v>567</v>
      </c>
      <c r="N265" s="167">
        <v>43670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6">
        <v>109</v>
      </c>
      <c r="B266" s="157">
        <v>43098</v>
      </c>
      <c r="C266" s="157"/>
      <c r="D266" s="158" t="s">
        <v>569</v>
      </c>
      <c r="E266" s="159" t="s">
        <v>585</v>
      </c>
      <c r="F266" s="160">
        <v>435</v>
      </c>
      <c r="G266" s="159"/>
      <c r="H266" s="159">
        <v>542.5</v>
      </c>
      <c r="I266" s="161">
        <v>539</v>
      </c>
      <c r="J266" s="162" t="s">
        <v>643</v>
      </c>
      <c r="K266" s="163">
        <v>107.5</v>
      </c>
      <c r="L266" s="164">
        <v>0.247126436781609</v>
      </c>
      <c r="M266" s="159" t="s">
        <v>555</v>
      </c>
      <c r="N266" s="165">
        <v>43206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6">
        <v>110</v>
      </c>
      <c r="B267" s="157">
        <v>43098</v>
      </c>
      <c r="C267" s="157"/>
      <c r="D267" s="158" t="s">
        <v>527</v>
      </c>
      <c r="E267" s="159" t="s">
        <v>585</v>
      </c>
      <c r="F267" s="160">
        <v>885</v>
      </c>
      <c r="G267" s="159"/>
      <c r="H267" s="159">
        <v>1090</v>
      </c>
      <c r="I267" s="161">
        <v>1084</v>
      </c>
      <c r="J267" s="162" t="s">
        <v>643</v>
      </c>
      <c r="K267" s="163">
        <v>205</v>
      </c>
      <c r="L267" s="164">
        <v>0.23163841807909599</v>
      </c>
      <c r="M267" s="159" t="s">
        <v>555</v>
      </c>
      <c r="N267" s="165">
        <v>43213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6">
        <v>111</v>
      </c>
      <c r="B268" s="197">
        <v>43192</v>
      </c>
      <c r="C268" s="197"/>
      <c r="D268" s="175" t="s">
        <v>726</v>
      </c>
      <c r="E268" s="170" t="s">
        <v>585</v>
      </c>
      <c r="F268" s="198">
        <v>478.5</v>
      </c>
      <c r="G268" s="170"/>
      <c r="H268" s="170">
        <v>442</v>
      </c>
      <c r="I268" s="171">
        <v>613</v>
      </c>
      <c r="J268" s="172" t="s">
        <v>727</v>
      </c>
      <c r="K268" s="173">
        <f>H268-F268</f>
        <v>-36.5</v>
      </c>
      <c r="L268" s="174">
        <f>K268/F268</f>
        <v>-7.6280041797283177E-2</v>
      </c>
      <c r="M268" s="170" t="s">
        <v>567</v>
      </c>
      <c r="N268" s="167">
        <v>43762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6">
        <v>112</v>
      </c>
      <c r="B269" s="167">
        <v>43194</v>
      </c>
      <c r="C269" s="167"/>
      <c r="D269" s="168" t="s">
        <v>728</v>
      </c>
      <c r="E269" s="169" t="s">
        <v>585</v>
      </c>
      <c r="F269" s="170">
        <f>141.5-7.3</f>
        <v>134.19999999999999</v>
      </c>
      <c r="G269" s="170"/>
      <c r="H269" s="171">
        <v>77</v>
      </c>
      <c r="I269" s="171">
        <v>180</v>
      </c>
      <c r="J269" s="172" t="s">
        <v>729</v>
      </c>
      <c r="K269" s="173">
        <f>H269-F269</f>
        <v>-57.199999999999989</v>
      </c>
      <c r="L269" s="174">
        <f>K269/F269</f>
        <v>-0.42622950819672129</v>
      </c>
      <c r="M269" s="170" t="s">
        <v>567</v>
      </c>
      <c r="N269" s="167">
        <v>43522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66">
        <v>113</v>
      </c>
      <c r="B270" s="167">
        <v>43209</v>
      </c>
      <c r="C270" s="167"/>
      <c r="D270" s="168" t="s">
        <v>730</v>
      </c>
      <c r="E270" s="169" t="s">
        <v>585</v>
      </c>
      <c r="F270" s="170">
        <v>430</v>
      </c>
      <c r="G270" s="170"/>
      <c r="H270" s="171">
        <v>220</v>
      </c>
      <c r="I270" s="171">
        <v>537</v>
      </c>
      <c r="J270" s="172" t="s">
        <v>731</v>
      </c>
      <c r="K270" s="173">
        <f>H270-F270</f>
        <v>-210</v>
      </c>
      <c r="L270" s="174">
        <f>K270/F270</f>
        <v>-0.48837209302325579</v>
      </c>
      <c r="M270" s="170" t="s">
        <v>567</v>
      </c>
      <c r="N270" s="167">
        <v>43252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114</v>
      </c>
      <c r="B271" s="188">
        <v>43220</v>
      </c>
      <c r="C271" s="188"/>
      <c r="D271" s="189" t="s">
        <v>377</v>
      </c>
      <c r="E271" s="190" t="s">
        <v>585</v>
      </c>
      <c r="F271" s="190">
        <v>153.5</v>
      </c>
      <c r="G271" s="190"/>
      <c r="H271" s="190">
        <v>196</v>
      </c>
      <c r="I271" s="192">
        <v>196</v>
      </c>
      <c r="J271" s="162" t="s">
        <v>732</v>
      </c>
      <c r="K271" s="163">
        <f>H271-F271</f>
        <v>42.5</v>
      </c>
      <c r="L271" s="164">
        <f>K271/F271</f>
        <v>0.27687296416938112</v>
      </c>
      <c r="M271" s="159" t="s">
        <v>555</v>
      </c>
      <c r="N271" s="165">
        <v>43605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66">
        <v>115</v>
      </c>
      <c r="B272" s="167">
        <v>43306</v>
      </c>
      <c r="C272" s="167"/>
      <c r="D272" s="168" t="s">
        <v>702</v>
      </c>
      <c r="E272" s="169" t="s">
        <v>585</v>
      </c>
      <c r="F272" s="170">
        <v>27.5</v>
      </c>
      <c r="G272" s="170"/>
      <c r="H272" s="171">
        <v>13.1</v>
      </c>
      <c r="I272" s="171">
        <v>60</v>
      </c>
      <c r="J272" s="172" t="s">
        <v>733</v>
      </c>
      <c r="K272" s="173">
        <v>-14.4</v>
      </c>
      <c r="L272" s="174">
        <v>-0.52363636363636401</v>
      </c>
      <c r="M272" s="170" t="s">
        <v>567</v>
      </c>
      <c r="N272" s="167">
        <v>43138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6">
        <v>116</v>
      </c>
      <c r="B273" s="197">
        <v>43318</v>
      </c>
      <c r="C273" s="197"/>
      <c r="D273" s="175" t="s">
        <v>734</v>
      </c>
      <c r="E273" s="170" t="s">
        <v>585</v>
      </c>
      <c r="F273" s="170">
        <v>148.5</v>
      </c>
      <c r="G273" s="170"/>
      <c r="H273" s="170">
        <v>102</v>
      </c>
      <c r="I273" s="171">
        <v>182</v>
      </c>
      <c r="J273" s="172" t="s">
        <v>735</v>
      </c>
      <c r="K273" s="173">
        <f>H273-F273</f>
        <v>-46.5</v>
      </c>
      <c r="L273" s="174">
        <f>K273/F273</f>
        <v>-0.31313131313131315</v>
      </c>
      <c r="M273" s="170" t="s">
        <v>567</v>
      </c>
      <c r="N273" s="167">
        <v>43661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6">
        <v>117</v>
      </c>
      <c r="B274" s="157">
        <v>43335</v>
      </c>
      <c r="C274" s="157"/>
      <c r="D274" s="158" t="s">
        <v>736</v>
      </c>
      <c r="E274" s="159" t="s">
        <v>585</v>
      </c>
      <c r="F274" s="190">
        <v>285</v>
      </c>
      <c r="G274" s="159"/>
      <c r="H274" s="159">
        <v>355</v>
      </c>
      <c r="I274" s="161">
        <v>364</v>
      </c>
      <c r="J274" s="162" t="s">
        <v>737</v>
      </c>
      <c r="K274" s="163">
        <v>70</v>
      </c>
      <c r="L274" s="164">
        <v>0.24561403508771901</v>
      </c>
      <c r="M274" s="159" t="s">
        <v>555</v>
      </c>
      <c r="N274" s="165">
        <v>43455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56">
        <v>118</v>
      </c>
      <c r="B275" s="157">
        <v>43341</v>
      </c>
      <c r="C275" s="157"/>
      <c r="D275" s="158" t="s">
        <v>365</v>
      </c>
      <c r="E275" s="159" t="s">
        <v>585</v>
      </c>
      <c r="F275" s="190">
        <v>525</v>
      </c>
      <c r="G275" s="159"/>
      <c r="H275" s="159">
        <v>585</v>
      </c>
      <c r="I275" s="161">
        <v>635</v>
      </c>
      <c r="J275" s="162" t="s">
        <v>738</v>
      </c>
      <c r="K275" s="163">
        <f t="shared" ref="K275:K292" si="166">H275-F275</f>
        <v>60</v>
      </c>
      <c r="L275" s="164">
        <f t="shared" ref="L275:L292" si="167">K275/F275</f>
        <v>0.11428571428571428</v>
      </c>
      <c r="M275" s="159" t="s">
        <v>555</v>
      </c>
      <c r="N275" s="165">
        <v>43662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56">
        <v>119</v>
      </c>
      <c r="B276" s="157">
        <v>43395</v>
      </c>
      <c r="C276" s="157"/>
      <c r="D276" s="158" t="s">
        <v>353</v>
      </c>
      <c r="E276" s="159" t="s">
        <v>585</v>
      </c>
      <c r="F276" s="190">
        <v>475</v>
      </c>
      <c r="G276" s="159"/>
      <c r="H276" s="159">
        <v>574</v>
      </c>
      <c r="I276" s="161">
        <v>570</v>
      </c>
      <c r="J276" s="162" t="s">
        <v>643</v>
      </c>
      <c r="K276" s="163">
        <f t="shared" si="166"/>
        <v>99</v>
      </c>
      <c r="L276" s="164">
        <f t="shared" si="167"/>
        <v>0.20842105263157895</v>
      </c>
      <c r="M276" s="159" t="s">
        <v>555</v>
      </c>
      <c r="N276" s="165">
        <v>43403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120</v>
      </c>
      <c r="B277" s="188">
        <v>43397</v>
      </c>
      <c r="C277" s="188"/>
      <c r="D277" s="189" t="s">
        <v>372</v>
      </c>
      <c r="E277" s="190" t="s">
        <v>585</v>
      </c>
      <c r="F277" s="190">
        <v>707.5</v>
      </c>
      <c r="G277" s="190"/>
      <c r="H277" s="190">
        <v>872</v>
      </c>
      <c r="I277" s="192">
        <v>872</v>
      </c>
      <c r="J277" s="193" t="s">
        <v>643</v>
      </c>
      <c r="K277" s="163">
        <f t="shared" si="166"/>
        <v>164.5</v>
      </c>
      <c r="L277" s="194">
        <f t="shared" si="167"/>
        <v>0.23250883392226149</v>
      </c>
      <c r="M277" s="190" t="s">
        <v>555</v>
      </c>
      <c r="N277" s="195">
        <v>43482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121</v>
      </c>
      <c r="B278" s="188">
        <v>43398</v>
      </c>
      <c r="C278" s="188"/>
      <c r="D278" s="189" t="s">
        <v>739</v>
      </c>
      <c r="E278" s="190" t="s">
        <v>585</v>
      </c>
      <c r="F278" s="190">
        <v>162</v>
      </c>
      <c r="G278" s="190"/>
      <c r="H278" s="190">
        <v>204</v>
      </c>
      <c r="I278" s="192">
        <v>209</v>
      </c>
      <c r="J278" s="193" t="s">
        <v>740</v>
      </c>
      <c r="K278" s="163">
        <f t="shared" si="166"/>
        <v>42</v>
      </c>
      <c r="L278" s="194">
        <f t="shared" si="167"/>
        <v>0.25925925925925924</v>
      </c>
      <c r="M278" s="190" t="s">
        <v>555</v>
      </c>
      <c r="N278" s="195">
        <v>43539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122</v>
      </c>
      <c r="B279" s="188">
        <v>43399</v>
      </c>
      <c r="C279" s="188"/>
      <c r="D279" s="189" t="s">
        <v>456</v>
      </c>
      <c r="E279" s="190" t="s">
        <v>585</v>
      </c>
      <c r="F279" s="190">
        <v>240</v>
      </c>
      <c r="G279" s="190"/>
      <c r="H279" s="190">
        <v>297</v>
      </c>
      <c r="I279" s="192">
        <v>297</v>
      </c>
      <c r="J279" s="193" t="s">
        <v>643</v>
      </c>
      <c r="K279" s="199">
        <f t="shared" si="166"/>
        <v>57</v>
      </c>
      <c r="L279" s="194">
        <f t="shared" si="167"/>
        <v>0.23749999999999999</v>
      </c>
      <c r="M279" s="190" t="s">
        <v>555</v>
      </c>
      <c r="N279" s="195">
        <v>43417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56">
        <v>123</v>
      </c>
      <c r="B280" s="157">
        <v>43439</v>
      </c>
      <c r="C280" s="157"/>
      <c r="D280" s="158" t="s">
        <v>741</v>
      </c>
      <c r="E280" s="159" t="s">
        <v>585</v>
      </c>
      <c r="F280" s="159">
        <v>202.5</v>
      </c>
      <c r="G280" s="159"/>
      <c r="H280" s="159">
        <v>255</v>
      </c>
      <c r="I280" s="161">
        <v>252</v>
      </c>
      <c r="J280" s="162" t="s">
        <v>643</v>
      </c>
      <c r="K280" s="163">
        <f t="shared" si="166"/>
        <v>52.5</v>
      </c>
      <c r="L280" s="164">
        <f t="shared" si="167"/>
        <v>0.25925925925925924</v>
      </c>
      <c r="M280" s="159" t="s">
        <v>555</v>
      </c>
      <c r="N280" s="165">
        <v>43542</v>
      </c>
      <c r="O280" s="1"/>
      <c r="P280" s="1"/>
      <c r="Q280" s="1"/>
      <c r="R280" s="6" t="s">
        <v>742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124</v>
      </c>
      <c r="B281" s="188">
        <v>43465</v>
      </c>
      <c r="C281" s="157"/>
      <c r="D281" s="189" t="s">
        <v>402</v>
      </c>
      <c r="E281" s="190" t="s">
        <v>585</v>
      </c>
      <c r="F281" s="190">
        <v>710</v>
      </c>
      <c r="G281" s="190"/>
      <c r="H281" s="190">
        <v>866</v>
      </c>
      <c r="I281" s="192">
        <v>866</v>
      </c>
      <c r="J281" s="193" t="s">
        <v>643</v>
      </c>
      <c r="K281" s="163">
        <f t="shared" si="166"/>
        <v>156</v>
      </c>
      <c r="L281" s="164">
        <f t="shared" si="167"/>
        <v>0.21971830985915494</v>
      </c>
      <c r="M281" s="159" t="s">
        <v>555</v>
      </c>
      <c r="N281" s="165">
        <v>43553</v>
      </c>
      <c r="O281" s="1"/>
      <c r="P281" s="1"/>
      <c r="Q281" s="1"/>
      <c r="R281" s="6" t="s">
        <v>742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125</v>
      </c>
      <c r="B282" s="188">
        <v>43522</v>
      </c>
      <c r="C282" s="188"/>
      <c r="D282" s="189" t="s">
        <v>152</v>
      </c>
      <c r="E282" s="190" t="s">
        <v>585</v>
      </c>
      <c r="F282" s="190">
        <v>337.25</v>
      </c>
      <c r="G282" s="190"/>
      <c r="H282" s="190">
        <v>398.5</v>
      </c>
      <c r="I282" s="192">
        <v>411</v>
      </c>
      <c r="J282" s="162" t="s">
        <v>743</v>
      </c>
      <c r="K282" s="163">
        <f t="shared" si="166"/>
        <v>61.25</v>
      </c>
      <c r="L282" s="164">
        <f t="shared" si="167"/>
        <v>0.1816160118606375</v>
      </c>
      <c r="M282" s="159" t="s">
        <v>555</v>
      </c>
      <c r="N282" s="165">
        <v>43760</v>
      </c>
      <c r="O282" s="1"/>
      <c r="P282" s="1"/>
      <c r="Q282" s="1"/>
      <c r="R282" s="6" t="s">
        <v>742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0">
        <v>126</v>
      </c>
      <c r="B283" s="201">
        <v>43559</v>
      </c>
      <c r="C283" s="201"/>
      <c r="D283" s="202" t="s">
        <v>744</v>
      </c>
      <c r="E283" s="203" t="s">
        <v>585</v>
      </c>
      <c r="F283" s="203">
        <v>130</v>
      </c>
      <c r="G283" s="203"/>
      <c r="H283" s="203">
        <v>65</v>
      </c>
      <c r="I283" s="204">
        <v>158</v>
      </c>
      <c r="J283" s="172" t="s">
        <v>745</v>
      </c>
      <c r="K283" s="173">
        <f t="shared" si="166"/>
        <v>-65</v>
      </c>
      <c r="L283" s="174">
        <f t="shared" si="167"/>
        <v>-0.5</v>
      </c>
      <c r="M283" s="170" t="s">
        <v>567</v>
      </c>
      <c r="N283" s="167">
        <v>43726</v>
      </c>
      <c r="O283" s="1"/>
      <c r="P283" s="1"/>
      <c r="Q283" s="1"/>
      <c r="R283" s="6" t="s">
        <v>746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127</v>
      </c>
      <c r="B284" s="188">
        <v>43017</v>
      </c>
      <c r="C284" s="188"/>
      <c r="D284" s="189" t="s">
        <v>184</v>
      </c>
      <c r="E284" s="190" t="s">
        <v>585</v>
      </c>
      <c r="F284" s="190">
        <v>141.5</v>
      </c>
      <c r="G284" s="190"/>
      <c r="H284" s="190">
        <v>183.5</v>
      </c>
      <c r="I284" s="192">
        <v>210</v>
      </c>
      <c r="J284" s="162" t="s">
        <v>740</v>
      </c>
      <c r="K284" s="163">
        <f t="shared" si="166"/>
        <v>42</v>
      </c>
      <c r="L284" s="164">
        <f t="shared" si="167"/>
        <v>0.29681978798586572</v>
      </c>
      <c r="M284" s="159" t="s">
        <v>555</v>
      </c>
      <c r="N284" s="165">
        <v>43042</v>
      </c>
      <c r="O284" s="1"/>
      <c r="P284" s="1"/>
      <c r="Q284" s="1"/>
      <c r="R284" s="6" t="s">
        <v>746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0">
        <v>128</v>
      </c>
      <c r="B285" s="201">
        <v>43074</v>
      </c>
      <c r="C285" s="201"/>
      <c r="D285" s="202" t="s">
        <v>747</v>
      </c>
      <c r="E285" s="203" t="s">
        <v>585</v>
      </c>
      <c r="F285" s="198">
        <v>172</v>
      </c>
      <c r="G285" s="203"/>
      <c r="H285" s="203">
        <v>155.25</v>
      </c>
      <c r="I285" s="204">
        <v>230</v>
      </c>
      <c r="J285" s="172" t="s">
        <v>748</v>
      </c>
      <c r="K285" s="173">
        <f t="shared" si="166"/>
        <v>-16.75</v>
      </c>
      <c r="L285" s="174">
        <f t="shared" si="167"/>
        <v>-9.7383720930232565E-2</v>
      </c>
      <c r="M285" s="170" t="s">
        <v>567</v>
      </c>
      <c r="N285" s="167">
        <v>43787</v>
      </c>
      <c r="O285" s="1"/>
      <c r="P285" s="1"/>
      <c r="Q285" s="1"/>
      <c r="R285" s="6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129</v>
      </c>
      <c r="B286" s="188">
        <v>43398</v>
      </c>
      <c r="C286" s="188"/>
      <c r="D286" s="189" t="s">
        <v>107</v>
      </c>
      <c r="E286" s="190" t="s">
        <v>585</v>
      </c>
      <c r="F286" s="190">
        <v>698.5</v>
      </c>
      <c r="G286" s="190"/>
      <c r="H286" s="190">
        <v>890</v>
      </c>
      <c r="I286" s="192">
        <v>890</v>
      </c>
      <c r="J286" s="162" t="s">
        <v>814</v>
      </c>
      <c r="K286" s="163">
        <f t="shared" si="166"/>
        <v>191.5</v>
      </c>
      <c r="L286" s="164">
        <f t="shared" si="167"/>
        <v>0.27415891195418757</v>
      </c>
      <c r="M286" s="159" t="s">
        <v>555</v>
      </c>
      <c r="N286" s="165">
        <v>44328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130</v>
      </c>
      <c r="B287" s="188">
        <v>42877</v>
      </c>
      <c r="C287" s="188"/>
      <c r="D287" s="189" t="s">
        <v>364</v>
      </c>
      <c r="E287" s="190" t="s">
        <v>585</v>
      </c>
      <c r="F287" s="190">
        <v>127.6</v>
      </c>
      <c r="G287" s="190"/>
      <c r="H287" s="190">
        <v>138</v>
      </c>
      <c r="I287" s="192">
        <v>190</v>
      </c>
      <c r="J287" s="162" t="s">
        <v>749</v>
      </c>
      <c r="K287" s="163">
        <f t="shared" si="166"/>
        <v>10.400000000000006</v>
      </c>
      <c r="L287" s="164">
        <f t="shared" si="167"/>
        <v>8.1504702194357417E-2</v>
      </c>
      <c r="M287" s="159" t="s">
        <v>555</v>
      </c>
      <c r="N287" s="165">
        <v>43774</v>
      </c>
      <c r="O287" s="1"/>
      <c r="P287" s="1"/>
      <c r="Q287" s="1"/>
      <c r="R287" s="6" t="s">
        <v>746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131</v>
      </c>
      <c r="B288" s="188">
        <v>43158</v>
      </c>
      <c r="C288" s="188"/>
      <c r="D288" s="189" t="s">
        <v>750</v>
      </c>
      <c r="E288" s="190" t="s">
        <v>585</v>
      </c>
      <c r="F288" s="190">
        <v>317</v>
      </c>
      <c r="G288" s="190"/>
      <c r="H288" s="190">
        <v>382.5</v>
      </c>
      <c r="I288" s="192">
        <v>398</v>
      </c>
      <c r="J288" s="162" t="s">
        <v>751</v>
      </c>
      <c r="K288" s="163">
        <f t="shared" si="166"/>
        <v>65.5</v>
      </c>
      <c r="L288" s="164">
        <f t="shared" si="167"/>
        <v>0.20662460567823343</v>
      </c>
      <c r="M288" s="159" t="s">
        <v>555</v>
      </c>
      <c r="N288" s="165">
        <v>44238</v>
      </c>
      <c r="O288" s="1"/>
      <c r="P288" s="1"/>
      <c r="Q288" s="1"/>
      <c r="R288" s="6" t="s">
        <v>746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0">
        <v>132</v>
      </c>
      <c r="B289" s="201">
        <v>43164</v>
      </c>
      <c r="C289" s="201"/>
      <c r="D289" s="202" t="s">
        <v>144</v>
      </c>
      <c r="E289" s="203" t="s">
        <v>585</v>
      </c>
      <c r="F289" s="198">
        <f>510-14.4</f>
        <v>495.6</v>
      </c>
      <c r="G289" s="203"/>
      <c r="H289" s="203">
        <v>350</v>
      </c>
      <c r="I289" s="204">
        <v>672</v>
      </c>
      <c r="J289" s="172" t="s">
        <v>752</v>
      </c>
      <c r="K289" s="173">
        <f t="shared" si="166"/>
        <v>-145.60000000000002</v>
      </c>
      <c r="L289" s="174">
        <f t="shared" si="167"/>
        <v>-0.29378531073446329</v>
      </c>
      <c r="M289" s="170" t="s">
        <v>567</v>
      </c>
      <c r="N289" s="167">
        <v>43887</v>
      </c>
      <c r="O289" s="1"/>
      <c r="P289" s="1"/>
      <c r="Q289" s="1"/>
      <c r="R289" s="6" t="s">
        <v>742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0">
        <v>133</v>
      </c>
      <c r="B290" s="201">
        <v>43237</v>
      </c>
      <c r="C290" s="201"/>
      <c r="D290" s="202" t="s">
        <v>448</v>
      </c>
      <c r="E290" s="203" t="s">
        <v>585</v>
      </c>
      <c r="F290" s="198">
        <v>230.3</v>
      </c>
      <c r="G290" s="203"/>
      <c r="H290" s="203">
        <v>102.5</v>
      </c>
      <c r="I290" s="204">
        <v>348</v>
      </c>
      <c r="J290" s="172" t="s">
        <v>753</v>
      </c>
      <c r="K290" s="173">
        <f t="shared" si="166"/>
        <v>-127.80000000000001</v>
      </c>
      <c r="L290" s="174">
        <f t="shared" si="167"/>
        <v>-0.55492835432045162</v>
      </c>
      <c r="M290" s="170" t="s">
        <v>567</v>
      </c>
      <c r="N290" s="167">
        <v>43896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134</v>
      </c>
      <c r="B291" s="188">
        <v>43258</v>
      </c>
      <c r="C291" s="188"/>
      <c r="D291" s="189" t="s">
        <v>419</v>
      </c>
      <c r="E291" s="190" t="s">
        <v>585</v>
      </c>
      <c r="F291" s="190">
        <f>342.5-5.1</f>
        <v>337.4</v>
      </c>
      <c r="G291" s="190"/>
      <c r="H291" s="190">
        <v>412.5</v>
      </c>
      <c r="I291" s="192">
        <v>439</v>
      </c>
      <c r="J291" s="162" t="s">
        <v>754</v>
      </c>
      <c r="K291" s="163">
        <f t="shared" si="166"/>
        <v>75.100000000000023</v>
      </c>
      <c r="L291" s="164">
        <f t="shared" si="167"/>
        <v>0.22258446947243635</v>
      </c>
      <c r="M291" s="159" t="s">
        <v>555</v>
      </c>
      <c r="N291" s="165">
        <v>44230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1">
        <v>135</v>
      </c>
      <c r="B292" s="180">
        <v>43285</v>
      </c>
      <c r="C292" s="180"/>
      <c r="D292" s="181" t="s">
        <v>55</v>
      </c>
      <c r="E292" s="182" t="s">
        <v>585</v>
      </c>
      <c r="F292" s="182">
        <f>127.5-5.53</f>
        <v>121.97</v>
      </c>
      <c r="G292" s="183"/>
      <c r="H292" s="183">
        <v>122.5</v>
      </c>
      <c r="I292" s="183">
        <v>170</v>
      </c>
      <c r="J292" s="184" t="s">
        <v>782</v>
      </c>
      <c r="K292" s="185">
        <f t="shared" si="166"/>
        <v>0.53000000000000114</v>
      </c>
      <c r="L292" s="186">
        <f t="shared" si="167"/>
        <v>4.3453308190538747E-3</v>
      </c>
      <c r="M292" s="182" t="s">
        <v>676</v>
      </c>
      <c r="N292" s="180">
        <v>44431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0">
        <v>136</v>
      </c>
      <c r="B293" s="201">
        <v>43294</v>
      </c>
      <c r="C293" s="201"/>
      <c r="D293" s="202" t="s">
        <v>355</v>
      </c>
      <c r="E293" s="203" t="s">
        <v>585</v>
      </c>
      <c r="F293" s="198">
        <v>46.5</v>
      </c>
      <c r="G293" s="203"/>
      <c r="H293" s="203">
        <v>17</v>
      </c>
      <c r="I293" s="204">
        <v>59</v>
      </c>
      <c r="J293" s="172" t="s">
        <v>755</v>
      </c>
      <c r="K293" s="173">
        <f t="shared" ref="K293:K301" si="168">H293-F293</f>
        <v>-29.5</v>
      </c>
      <c r="L293" s="174">
        <f t="shared" ref="L293:L301" si="169">K293/F293</f>
        <v>-0.63440860215053763</v>
      </c>
      <c r="M293" s="170" t="s">
        <v>567</v>
      </c>
      <c r="N293" s="167">
        <v>43887</v>
      </c>
      <c r="O293" s="1"/>
      <c r="P293" s="1"/>
      <c r="Q293" s="1"/>
      <c r="R293" s="6" t="s">
        <v>742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137</v>
      </c>
      <c r="B294" s="188">
        <v>43396</v>
      </c>
      <c r="C294" s="188"/>
      <c r="D294" s="189" t="s">
        <v>404</v>
      </c>
      <c r="E294" s="190" t="s">
        <v>585</v>
      </c>
      <c r="F294" s="190">
        <v>156.5</v>
      </c>
      <c r="G294" s="190"/>
      <c r="H294" s="190">
        <v>207.5</v>
      </c>
      <c r="I294" s="192">
        <v>191</v>
      </c>
      <c r="J294" s="162" t="s">
        <v>643</v>
      </c>
      <c r="K294" s="163">
        <f t="shared" si="168"/>
        <v>51</v>
      </c>
      <c r="L294" s="164">
        <f t="shared" si="169"/>
        <v>0.32587859424920129</v>
      </c>
      <c r="M294" s="159" t="s">
        <v>555</v>
      </c>
      <c r="N294" s="165">
        <v>44369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138</v>
      </c>
      <c r="B295" s="188">
        <v>43439</v>
      </c>
      <c r="C295" s="188"/>
      <c r="D295" s="189" t="s">
        <v>318</v>
      </c>
      <c r="E295" s="190" t="s">
        <v>585</v>
      </c>
      <c r="F295" s="190">
        <v>259.5</v>
      </c>
      <c r="G295" s="190"/>
      <c r="H295" s="190">
        <v>320</v>
      </c>
      <c r="I295" s="192">
        <v>320</v>
      </c>
      <c r="J295" s="162" t="s">
        <v>643</v>
      </c>
      <c r="K295" s="163">
        <f t="shared" si="168"/>
        <v>60.5</v>
      </c>
      <c r="L295" s="164">
        <f t="shared" si="169"/>
        <v>0.23314065510597304</v>
      </c>
      <c r="M295" s="159" t="s">
        <v>555</v>
      </c>
      <c r="N295" s="165">
        <v>44323</v>
      </c>
      <c r="O295" s="1"/>
      <c r="P295" s="1"/>
      <c r="Q295" s="1"/>
      <c r="R295" s="6" t="s">
        <v>742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0">
        <v>139</v>
      </c>
      <c r="B296" s="201">
        <v>43439</v>
      </c>
      <c r="C296" s="201"/>
      <c r="D296" s="202" t="s">
        <v>756</v>
      </c>
      <c r="E296" s="203" t="s">
        <v>585</v>
      </c>
      <c r="F296" s="203">
        <v>715</v>
      </c>
      <c r="G296" s="203"/>
      <c r="H296" s="203">
        <v>445</v>
      </c>
      <c r="I296" s="204">
        <v>840</v>
      </c>
      <c r="J296" s="172" t="s">
        <v>757</v>
      </c>
      <c r="K296" s="173">
        <f t="shared" si="168"/>
        <v>-270</v>
      </c>
      <c r="L296" s="174">
        <f t="shared" si="169"/>
        <v>-0.3776223776223776</v>
      </c>
      <c r="M296" s="170" t="s">
        <v>567</v>
      </c>
      <c r="N296" s="167">
        <v>43800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140</v>
      </c>
      <c r="B297" s="188">
        <v>43469</v>
      </c>
      <c r="C297" s="188"/>
      <c r="D297" s="189" t="s">
        <v>157</v>
      </c>
      <c r="E297" s="190" t="s">
        <v>585</v>
      </c>
      <c r="F297" s="190">
        <v>875</v>
      </c>
      <c r="G297" s="190"/>
      <c r="H297" s="190">
        <v>1165</v>
      </c>
      <c r="I297" s="192">
        <v>1185</v>
      </c>
      <c r="J297" s="162" t="s">
        <v>758</v>
      </c>
      <c r="K297" s="163">
        <f t="shared" si="168"/>
        <v>290</v>
      </c>
      <c r="L297" s="164">
        <f t="shared" si="169"/>
        <v>0.33142857142857141</v>
      </c>
      <c r="M297" s="159" t="s">
        <v>555</v>
      </c>
      <c r="N297" s="165">
        <v>43847</v>
      </c>
      <c r="O297" s="1"/>
      <c r="P297" s="1"/>
      <c r="Q297" s="1"/>
      <c r="R297" s="6" t="s">
        <v>742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141</v>
      </c>
      <c r="B298" s="188">
        <v>43559</v>
      </c>
      <c r="C298" s="188"/>
      <c r="D298" s="189" t="s">
        <v>334</v>
      </c>
      <c r="E298" s="190" t="s">
        <v>585</v>
      </c>
      <c r="F298" s="190">
        <f>387-14.63</f>
        <v>372.37</v>
      </c>
      <c r="G298" s="190"/>
      <c r="H298" s="190">
        <v>490</v>
      </c>
      <c r="I298" s="192">
        <v>490</v>
      </c>
      <c r="J298" s="162" t="s">
        <v>643</v>
      </c>
      <c r="K298" s="163">
        <f t="shared" si="168"/>
        <v>117.63</v>
      </c>
      <c r="L298" s="164">
        <f t="shared" si="169"/>
        <v>0.31589548030185027</v>
      </c>
      <c r="M298" s="159" t="s">
        <v>555</v>
      </c>
      <c r="N298" s="165">
        <v>43850</v>
      </c>
      <c r="O298" s="1"/>
      <c r="P298" s="1"/>
      <c r="Q298" s="1"/>
      <c r="R298" s="6" t="s">
        <v>742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0">
        <v>142</v>
      </c>
      <c r="B299" s="201">
        <v>43578</v>
      </c>
      <c r="C299" s="201"/>
      <c r="D299" s="202" t="s">
        <v>759</v>
      </c>
      <c r="E299" s="203" t="s">
        <v>557</v>
      </c>
      <c r="F299" s="203">
        <v>220</v>
      </c>
      <c r="G299" s="203"/>
      <c r="H299" s="203">
        <v>127.5</v>
      </c>
      <c r="I299" s="204">
        <v>284</v>
      </c>
      <c r="J299" s="172" t="s">
        <v>760</v>
      </c>
      <c r="K299" s="173">
        <f t="shared" si="168"/>
        <v>-92.5</v>
      </c>
      <c r="L299" s="174">
        <f t="shared" si="169"/>
        <v>-0.42045454545454547</v>
      </c>
      <c r="M299" s="170" t="s">
        <v>567</v>
      </c>
      <c r="N299" s="167">
        <v>43896</v>
      </c>
      <c r="O299" s="1"/>
      <c r="P299" s="1"/>
      <c r="Q299" s="1"/>
      <c r="R299" s="6" t="s">
        <v>742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143</v>
      </c>
      <c r="B300" s="188">
        <v>43622</v>
      </c>
      <c r="C300" s="188"/>
      <c r="D300" s="189" t="s">
        <v>457</v>
      </c>
      <c r="E300" s="190" t="s">
        <v>557</v>
      </c>
      <c r="F300" s="190">
        <v>332.8</v>
      </c>
      <c r="G300" s="190"/>
      <c r="H300" s="190">
        <v>405</v>
      </c>
      <c r="I300" s="192">
        <v>419</v>
      </c>
      <c r="J300" s="162" t="s">
        <v>761</v>
      </c>
      <c r="K300" s="163">
        <f t="shared" si="168"/>
        <v>72.199999999999989</v>
      </c>
      <c r="L300" s="164">
        <f t="shared" si="169"/>
        <v>0.21694711538461534</v>
      </c>
      <c r="M300" s="159" t="s">
        <v>555</v>
      </c>
      <c r="N300" s="165">
        <v>43860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1">
        <v>144</v>
      </c>
      <c r="B301" s="180">
        <v>43641</v>
      </c>
      <c r="C301" s="180"/>
      <c r="D301" s="181" t="s">
        <v>150</v>
      </c>
      <c r="E301" s="182" t="s">
        <v>585</v>
      </c>
      <c r="F301" s="182">
        <v>386</v>
      </c>
      <c r="G301" s="183"/>
      <c r="H301" s="183">
        <v>395</v>
      </c>
      <c r="I301" s="183">
        <v>452</v>
      </c>
      <c r="J301" s="184" t="s">
        <v>762</v>
      </c>
      <c r="K301" s="185">
        <f t="shared" si="168"/>
        <v>9</v>
      </c>
      <c r="L301" s="186">
        <f t="shared" si="169"/>
        <v>2.3316062176165803E-2</v>
      </c>
      <c r="M301" s="182" t="s">
        <v>676</v>
      </c>
      <c r="N301" s="180">
        <v>43868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1">
        <v>145</v>
      </c>
      <c r="B302" s="180">
        <v>43707</v>
      </c>
      <c r="C302" s="180"/>
      <c r="D302" s="181" t="s">
        <v>130</v>
      </c>
      <c r="E302" s="182" t="s">
        <v>585</v>
      </c>
      <c r="F302" s="182">
        <v>137.5</v>
      </c>
      <c r="G302" s="183"/>
      <c r="H302" s="183">
        <v>138.5</v>
      </c>
      <c r="I302" s="183">
        <v>190</v>
      </c>
      <c r="J302" s="184" t="s">
        <v>781</v>
      </c>
      <c r="K302" s="185">
        <f>H302-F302</f>
        <v>1</v>
      </c>
      <c r="L302" s="186">
        <f>K302/F302</f>
        <v>7.2727272727272727E-3</v>
      </c>
      <c r="M302" s="182" t="s">
        <v>676</v>
      </c>
      <c r="N302" s="180">
        <v>44432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146</v>
      </c>
      <c r="B303" s="188">
        <v>43731</v>
      </c>
      <c r="C303" s="188"/>
      <c r="D303" s="189" t="s">
        <v>412</v>
      </c>
      <c r="E303" s="190" t="s">
        <v>585</v>
      </c>
      <c r="F303" s="190">
        <v>235</v>
      </c>
      <c r="G303" s="190"/>
      <c r="H303" s="190">
        <v>295</v>
      </c>
      <c r="I303" s="192">
        <v>296</v>
      </c>
      <c r="J303" s="162" t="s">
        <v>763</v>
      </c>
      <c r="K303" s="163">
        <f t="shared" ref="K303:K309" si="170">H303-F303</f>
        <v>60</v>
      </c>
      <c r="L303" s="164">
        <f t="shared" ref="L303:L309" si="171">K303/F303</f>
        <v>0.25531914893617019</v>
      </c>
      <c r="M303" s="159" t="s">
        <v>555</v>
      </c>
      <c r="N303" s="165">
        <v>43844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147</v>
      </c>
      <c r="B304" s="188">
        <v>43752</v>
      </c>
      <c r="C304" s="188"/>
      <c r="D304" s="189" t="s">
        <v>764</v>
      </c>
      <c r="E304" s="190" t="s">
        <v>585</v>
      </c>
      <c r="F304" s="190">
        <v>277.5</v>
      </c>
      <c r="G304" s="190"/>
      <c r="H304" s="190">
        <v>333</v>
      </c>
      <c r="I304" s="192">
        <v>333</v>
      </c>
      <c r="J304" s="162" t="s">
        <v>765</v>
      </c>
      <c r="K304" s="163">
        <f t="shared" si="170"/>
        <v>55.5</v>
      </c>
      <c r="L304" s="164">
        <f t="shared" si="171"/>
        <v>0.2</v>
      </c>
      <c r="M304" s="159" t="s">
        <v>555</v>
      </c>
      <c r="N304" s="165">
        <v>43846</v>
      </c>
      <c r="O304" s="1"/>
      <c r="P304" s="1"/>
      <c r="Q304" s="1"/>
      <c r="R304" s="6" t="s">
        <v>742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7">
        <v>148</v>
      </c>
      <c r="B305" s="188">
        <v>43752</v>
      </c>
      <c r="C305" s="188"/>
      <c r="D305" s="189" t="s">
        <v>766</v>
      </c>
      <c r="E305" s="190" t="s">
        <v>585</v>
      </c>
      <c r="F305" s="190">
        <v>930</v>
      </c>
      <c r="G305" s="190"/>
      <c r="H305" s="190">
        <v>1165</v>
      </c>
      <c r="I305" s="192">
        <v>1200</v>
      </c>
      <c r="J305" s="162" t="s">
        <v>767</v>
      </c>
      <c r="K305" s="163">
        <f t="shared" si="170"/>
        <v>235</v>
      </c>
      <c r="L305" s="164">
        <f t="shared" si="171"/>
        <v>0.25268817204301075</v>
      </c>
      <c r="M305" s="159" t="s">
        <v>555</v>
      </c>
      <c r="N305" s="165">
        <v>43847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149</v>
      </c>
      <c r="B306" s="188">
        <v>43753</v>
      </c>
      <c r="C306" s="188"/>
      <c r="D306" s="189" t="s">
        <v>768</v>
      </c>
      <c r="E306" s="190" t="s">
        <v>585</v>
      </c>
      <c r="F306" s="160">
        <v>111</v>
      </c>
      <c r="G306" s="190"/>
      <c r="H306" s="190">
        <v>141</v>
      </c>
      <c r="I306" s="192">
        <v>141</v>
      </c>
      <c r="J306" s="162" t="s">
        <v>570</v>
      </c>
      <c r="K306" s="163">
        <f t="shared" si="170"/>
        <v>30</v>
      </c>
      <c r="L306" s="164">
        <f t="shared" si="171"/>
        <v>0.27027027027027029</v>
      </c>
      <c r="M306" s="159" t="s">
        <v>555</v>
      </c>
      <c r="N306" s="165">
        <v>44328</v>
      </c>
      <c r="O306" s="1"/>
      <c r="P306" s="1"/>
      <c r="Q306" s="1"/>
      <c r="R306" s="6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150</v>
      </c>
      <c r="B307" s="188">
        <v>43753</v>
      </c>
      <c r="C307" s="188"/>
      <c r="D307" s="189" t="s">
        <v>769</v>
      </c>
      <c r="E307" s="190" t="s">
        <v>585</v>
      </c>
      <c r="F307" s="160">
        <v>296</v>
      </c>
      <c r="G307" s="190"/>
      <c r="H307" s="190">
        <v>370</v>
      </c>
      <c r="I307" s="192">
        <v>370</v>
      </c>
      <c r="J307" s="162" t="s">
        <v>643</v>
      </c>
      <c r="K307" s="163">
        <f t="shared" si="170"/>
        <v>74</v>
      </c>
      <c r="L307" s="164">
        <f t="shared" si="171"/>
        <v>0.25</v>
      </c>
      <c r="M307" s="159" t="s">
        <v>555</v>
      </c>
      <c r="N307" s="165">
        <v>43853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7">
        <v>151</v>
      </c>
      <c r="B308" s="188">
        <v>43754</v>
      </c>
      <c r="C308" s="188"/>
      <c r="D308" s="189" t="s">
        <v>770</v>
      </c>
      <c r="E308" s="190" t="s">
        <v>585</v>
      </c>
      <c r="F308" s="160">
        <v>300</v>
      </c>
      <c r="G308" s="190"/>
      <c r="H308" s="190">
        <v>382.5</v>
      </c>
      <c r="I308" s="192">
        <v>344</v>
      </c>
      <c r="J308" s="162" t="s">
        <v>818</v>
      </c>
      <c r="K308" s="163">
        <f t="shared" si="170"/>
        <v>82.5</v>
      </c>
      <c r="L308" s="164">
        <f t="shared" si="171"/>
        <v>0.27500000000000002</v>
      </c>
      <c r="M308" s="159" t="s">
        <v>555</v>
      </c>
      <c r="N308" s="165">
        <v>44238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152</v>
      </c>
      <c r="B309" s="188">
        <v>43832</v>
      </c>
      <c r="C309" s="188"/>
      <c r="D309" s="189" t="s">
        <v>771</v>
      </c>
      <c r="E309" s="190" t="s">
        <v>585</v>
      </c>
      <c r="F309" s="160">
        <v>495</v>
      </c>
      <c r="G309" s="190"/>
      <c r="H309" s="190">
        <v>595</v>
      </c>
      <c r="I309" s="192">
        <v>590</v>
      </c>
      <c r="J309" s="162" t="s">
        <v>817</v>
      </c>
      <c r="K309" s="163">
        <f t="shared" si="170"/>
        <v>100</v>
      </c>
      <c r="L309" s="164">
        <f t="shared" si="171"/>
        <v>0.20202020202020202</v>
      </c>
      <c r="M309" s="159" t="s">
        <v>555</v>
      </c>
      <c r="N309" s="165">
        <v>44589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7">
        <v>153</v>
      </c>
      <c r="B310" s="188">
        <v>43966</v>
      </c>
      <c r="C310" s="188"/>
      <c r="D310" s="189" t="s">
        <v>71</v>
      </c>
      <c r="E310" s="190" t="s">
        <v>585</v>
      </c>
      <c r="F310" s="160">
        <v>67.5</v>
      </c>
      <c r="G310" s="190"/>
      <c r="H310" s="190">
        <v>86</v>
      </c>
      <c r="I310" s="192">
        <v>86</v>
      </c>
      <c r="J310" s="162" t="s">
        <v>772</v>
      </c>
      <c r="K310" s="163">
        <f t="shared" ref="K310:K317" si="172">H310-F310</f>
        <v>18.5</v>
      </c>
      <c r="L310" s="164">
        <f t="shared" ref="L310:L317" si="173">K310/F310</f>
        <v>0.27407407407407408</v>
      </c>
      <c r="M310" s="159" t="s">
        <v>555</v>
      </c>
      <c r="N310" s="165">
        <v>44008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154</v>
      </c>
      <c r="B311" s="188">
        <v>44035</v>
      </c>
      <c r="C311" s="188"/>
      <c r="D311" s="189" t="s">
        <v>456</v>
      </c>
      <c r="E311" s="190" t="s">
        <v>585</v>
      </c>
      <c r="F311" s="160">
        <v>231</v>
      </c>
      <c r="G311" s="190"/>
      <c r="H311" s="190">
        <v>281</v>
      </c>
      <c r="I311" s="192">
        <v>281</v>
      </c>
      <c r="J311" s="162" t="s">
        <v>643</v>
      </c>
      <c r="K311" s="163">
        <f t="shared" si="172"/>
        <v>50</v>
      </c>
      <c r="L311" s="164">
        <f t="shared" si="173"/>
        <v>0.21645021645021645</v>
      </c>
      <c r="M311" s="159" t="s">
        <v>555</v>
      </c>
      <c r="N311" s="165">
        <v>44358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155</v>
      </c>
      <c r="B312" s="188">
        <v>44092</v>
      </c>
      <c r="C312" s="188"/>
      <c r="D312" s="189" t="s">
        <v>394</v>
      </c>
      <c r="E312" s="190" t="s">
        <v>585</v>
      </c>
      <c r="F312" s="190">
        <v>206</v>
      </c>
      <c r="G312" s="190"/>
      <c r="H312" s="190">
        <v>248</v>
      </c>
      <c r="I312" s="192">
        <v>248</v>
      </c>
      <c r="J312" s="162" t="s">
        <v>643</v>
      </c>
      <c r="K312" s="163">
        <f t="shared" si="172"/>
        <v>42</v>
      </c>
      <c r="L312" s="164">
        <f t="shared" si="173"/>
        <v>0.20388349514563106</v>
      </c>
      <c r="M312" s="159" t="s">
        <v>555</v>
      </c>
      <c r="N312" s="165">
        <v>44214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156</v>
      </c>
      <c r="B313" s="188">
        <v>44140</v>
      </c>
      <c r="C313" s="188"/>
      <c r="D313" s="189" t="s">
        <v>394</v>
      </c>
      <c r="E313" s="190" t="s">
        <v>585</v>
      </c>
      <c r="F313" s="190">
        <v>182.5</v>
      </c>
      <c r="G313" s="190"/>
      <c r="H313" s="190">
        <v>248</v>
      </c>
      <c r="I313" s="192">
        <v>248</v>
      </c>
      <c r="J313" s="162" t="s">
        <v>643</v>
      </c>
      <c r="K313" s="163">
        <f t="shared" si="172"/>
        <v>65.5</v>
      </c>
      <c r="L313" s="164">
        <f t="shared" si="173"/>
        <v>0.35890410958904112</v>
      </c>
      <c r="M313" s="159" t="s">
        <v>555</v>
      </c>
      <c r="N313" s="165">
        <v>44214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7">
        <v>157</v>
      </c>
      <c r="B314" s="188">
        <v>44140</v>
      </c>
      <c r="C314" s="188"/>
      <c r="D314" s="189" t="s">
        <v>318</v>
      </c>
      <c r="E314" s="190" t="s">
        <v>585</v>
      </c>
      <c r="F314" s="190">
        <v>247.5</v>
      </c>
      <c r="G314" s="190"/>
      <c r="H314" s="190">
        <v>320</v>
      </c>
      <c r="I314" s="192">
        <v>320</v>
      </c>
      <c r="J314" s="162" t="s">
        <v>643</v>
      </c>
      <c r="K314" s="163">
        <f t="shared" si="172"/>
        <v>72.5</v>
      </c>
      <c r="L314" s="164">
        <f t="shared" si="173"/>
        <v>0.29292929292929293</v>
      </c>
      <c r="M314" s="159" t="s">
        <v>555</v>
      </c>
      <c r="N314" s="165">
        <v>44323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7">
        <v>158</v>
      </c>
      <c r="B315" s="188">
        <v>44140</v>
      </c>
      <c r="C315" s="188"/>
      <c r="D315" s="189" t="s">
        <v>270</v>
      </c>
      <c r="E315" s="190" t="s">
        <v>585</v>
      </c>
      <c r="F315" s="160">
        <v>925</v>
      </c>
      <c r="G315" s="190"/>
      <c r="H315" s="190">
        <v>1095</v>
      </c>
      <c r="I315" s="192">
        <v>1093</v>
      </c>
      <c r="J315" s="162" t="s">
        <v>773</v>
      </c>
      <c r="K315" s="163">
        <f t="shared" si="172"/>
        <v>170</v>
      </c>
      <c r="L315" s="164">
        <f t="shared" si="173"/>
        <v>0.18378378378378379</v>
      </c>
      <c r="M315" s="159" t="s">
        <v>555</v>
      </c>
      <c r="N315" s="165">
        <v>44201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159</v>
      </c>
      <c r="B316" s="188">
        <v>44140</v>
      </c>
      <c r="C316" s="188"/>
      <c r="D316" s="189" t="s">
        <v>334</v>
      </c>
      <c r="E316" s="190" t="s">
        <v>585</v>
      </c>
      <c r="F316" s="160">
        <v>332.5</v>
      </c>
      <c r="G316" s="190"/>
      <c r="H316" s="190">
        <v>393</v>
      </c>
      <c r="I316" s="192">
        <v>406</v>
      </c>
      <c r="J316" s="162" t="s">
        <v>774</v>
      </c>
      <c r="K316" s="163">
        <f t="shared" si="172"/>
        <v>60.5</v>
      </c>
      <c r="L316" s="164">
        <f t="shared" si="173"/>
        <v>0.18195488721804512</v>
      </c>
      <c r="M316" s="159" t="s">
        <v>555</v>
      </c>
      <c r="N316" s="165">
        <v>44256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7">
        <v>160</v>
      </c>
      <c r="B317" s="188">
        <v>44141</v>
      </c>
      <c r="C317" s="188"/>
      <c r="D317" s="189" t="s">
        <v>456</v>
      </c>
      <c r="E317" s="190" t="s">
        <v>585</v>
      </c>
      <c r="F317" s="160">
        <v>231</v>
      </c>
      <c r="G317" s="190"/>
      <c r="H317" s="190">
        <v>281</v>
      </c>
      <c r="I317" s="192">
        <v>281</v>
      </c>
      <c r="J317" s="162" t="s">
        <v>643</v>
      </c>
      <c r="K317" s="163">
        <f t="shared" si="172"/>
        <v>50</v>
      </c>
      <c r="L317" s="164">
        <f t="shared" si="173"/>
        <v>0.21645021645021645</v>
      </c>
      <c r="M317" s="159" t="s">
        <v>555</v>
      </c>
      <c r="N317" s="165">
        <v>44358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3">
        <v>161</v>
      </c>
      <c r="B318" s="206">
        <v>44187</v>
      </c>
      <c r="C318" s="206"/>
      <c r="D318" s="207" t="s">
        <v>431</v>
      </c>
      <c r="E318" s="53" t="s">
        <v>585</v>
      </c>
      <c r="F318" s="208" t="s">
        <v>775</v>
      </c>
      <c r="G318" s="53"/>
      <c r="H318" s="53"/>
      <c r="I318" s="209">
        <v>239</v>
      </c>
      <c r="J318" s="205" t="s">
        <v>558</v>
      </c>
      <c r="K318" s="205"/>
      <c r="L318" s="210"/>
      <c r="M318" s="211"/>
      <c r="N318" s="212"/>
      <c r="O318" s="1"/>
      <c r="P318" s="1"/>
      <c r="Q318" s="1"/>
      <c r="R318" s="6" t="s">
        <v>746</v>
      </c>
    </row>
    <row r="319" spans="1:26" ht="12.75" customHeight="1">
      <c r="A319" s="187">
        <v>162</v>
      </c>
      <c r="B319" s="188">
        <v>44258</v>
      </c>
      <c r="C319" s="188"/>
      <c r="D319" s="189" t="s">
        <v>771</v>
      </c>
      <c r="E319" s="190" t="s">
        <v>585</v>
      </c>
      <c r="F319" s="160">
        <v>495</v>
      </c>
      <c r="G319" s="190"/>
      <c r="H319" s="190">
        <v>595</v>
      </c>
      <c r="I319" s="192">
        <v>590</v>
      </c>
      <c r="J319" s="162" t="s">
        <v>817</v>
      </c>
      <c r="K319" s="163">
        <f t="shared" ref="K319:K326" si="174">H319-F319</f>
        <v>100</v>
      </c>
      <c r="L319" s="164">
        <f t="shared" ref="L319:L326" si="175">K319/F319</f>
        <v>0.20202020202020202</v>
      </c>
      <c r="M319" s="159" t="s">
        <v>555</v>
      </c>
      <c r="N319" s="165">
        <v>44589</v>
      </c>
      <c r="O319" s="1"/>
      <c r="P319" s="1"/>
      <c r="R319" s="6" t="s">
        <v>746</v>
      </c>
    </row>
    <row r="320" spans="1:26" ht="12.75" customHeight="1">
      <c r="A320" s="187">
        <v>163</v>
      </c>
      <c r="B320" s="188">
        <v>44274</v>
      </c>
      <c r="C320" s="188"/>
      <c r="D320" s="189" t="s">
        <v>334</v>
      </c>
      <c r="E320" s="190" t="s">
        <v>585</v>
      </c>
      <c r="F320" s="160">
        <v>355</v>
      </c>
      <c r="G320" s="190"/>
      <c r="H320" s="190">
        <v>422.5</v>
      </c>
      <c r="I320" s="192">
        <v>420</v>
      </c>
      <c r="J320" s="162" t="s">
        <v>776</v>
      </c>
      <c r="K320" s="163">
        <f t="shared" si="174"/>
        <v>67.5</v>
      </c>
      <c r="L320" s="164">
        <f t="shared" si="175"/>
        <v>0.19014084507042253</v>
      </c>
      <c r="M320" s="159" t="s">
        <v>555</v>
      </c>
      <c r="N320" s="165">
        <v>44361</v>
      </c>
      <c r="O320" s="1"/>
      <c r="R320" s="214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18" ht="12.75" customHeight="1">
      <c r="A321" s="187">
        <v>164</v>
      </c>
      <c r="B321" s="188">
        <v>44295</v>
      </c>
      <c r="C321" s="188"/>
      <c r="D321" s="189" t="s">
        <v>777</v>
      </c>
      <c r="E321" s="190" t="s">
        <v>585</v>
      </c>
      <c r="F321" s="160">
        <v>555</v>
      </c>
      <c r="G321" s="190"/>
      <c r="H321" s="190">
        <v>663</v>
      </c>
      <c r="I321" s="192">
        <v>663</v>
      </c>
      <c r="J321" s="162" t="s">
        <v>778</v>
      </c>
      <c r="K321" s="163">
        <f t="shared" si="174"/>
        <v>108</v>
      </c>
      <c r="L321" s="164">
        <f t="shared" si="175"/>
        <v>0.19459459459459461</v>
      </c>
      <c r="M321" s="159" t="s">
        <v>555</v>
      </c>
      <c r="N321" s="165">
        <v>44321</v>
      </c>
      <c r="O321" s="1"/>
      <c r="P321" s="1"/>
      <c r="Q321" s="1"/>
      <c r="R321" s="214" t="s">
        <v>746</v>
      </c>
    </row>
    <row r="322" spans="1:18" ht="12.75" customHeight="1">
      <c r="A322" s="187">
        <v>165</v>
      </c>
      <c r="B322" s="188">
        <v>44308</v>
      </c>
      <c r="C322" s="188"/>
      <c r="D322" s="189" t="s">
        <v>364</v>
      </c>
      <c r="E322" s="190" t="s">
        <v>585</v>
      </c>
      <c r="F322" s="160">
        <v>126.5</v>
      </c>
      <c r="G322" s="190"/>
      <c r="H322" s="190">
        <v>155</v>
      </c>
      <c r="I322" s="192">
        <v>155</v>
      </c>
      <c r="J322" s="162" t="s">
        <v>643</v>
      </c>
      <c r="K322" s="163">
        <f t="shared" si="174"/>
        <v>28.5</v>
      </c>
      <c r="L322" s="164">
        <f t="shared" si="175"/>
        <v>0.22529644268774704</v>
      </c>
      <c r="M322" s="159" t="s">
        <v>555</v>
      </c>
      <c r="N322" s="165">
        <v>44362</v>
      </c>
      <c r="O322" s="1"/>
      <c r="R322" s="214" t="s">
        <v>746</v>
      </c>
    </row>
    <row r="323" spans="1:18" ht="12.75" customHeight="1">
      <c r="A323" s="243">
        <v>166</v>
      </c>
      <c r="B323" s="244">
        <v>44368</v>
      </c>
      <c r="C323" s="244"/>
      <c r="D323" s="245" t="s">
        <v>382</v>
      </c>
      <c r="E323" s="246" t="s">
        <v>585</v>
      </c>
      <c r="F323" s="247">
        <v>287.5</v>
      </c>
      <c r="G323" s="246"/>
      <c r="H323" s="246">
        <v>245</v>
      </c>
      <c r="I323" s="248">
        <v>344</v>
      </c>
      <c r="J323" s="172" t="s">
        <v>812</v>
      </c>
      <c r="K323" s="173">
        <f t="shared" si="174"/>
        <v>-42.5</v>
      </c>
      <c r="L323" s="174">
        <f t="shared" si="175"/>
        <v>-0.14782608695652175</v>
      </c>
      <c r="M323" s="170" t="s">
        <v>567</v>
      </c>
      <c r="N323" s="167">
        <v>44508</v>
      </c>
      <c r="O323" s="1"/>
      <c r="R323" s="214" t="s">
        <v>746</v>
      </c>
    </row>
    <row r="324" spans="1:18" ht="12.75" customHeight="1">
      <c r="A324" s="187">
        <v>167</v>
      </c>
      <c r="B324" s="188">
        <v>44368</v>
      </c>
      <c r="C324" s="188"/>
      <c r="D324" s="189" t="s">
        <v>456</v>
      </c>
      <c r="E324" s="190" t="s">
        <v>585</v>
      </c>
      <c r="F324" s="160">
        <v>241</v>
      </c>
      <c r="G324" s="190"/>
      <c r="H324" s="190">
        <v>298</v>
      </c>
      <c r="I324" s="192">
        <v>320</v>
      </c>
      <c r="J324" s="162" t="s">
        <v>643</v>
      </c>
      <c r="K324" s="163">
        <f t="shared" si="174"/>
        <v>57</v>
      </c>
      <c r="L324" s="164">
        <f t="shared" si="175"/>
        <v>0.23651452282157676</v>
      </c>
      <c r="M324" s="159" t="s">
        <v>555</v>
      </c>
      <c r="N324" s="165">
        <v>44802</v>
      </c>
      <c r="O324" s="41"/>
      <c r="R324" s="214" t="s">
        <v>746</v>
      </c>
    </row>
    <row r="325" spans="1:18" ht="12.75" customHeight="1">
      <c r="A325" s="187">
        <v>168</v>
      </c>
      <c r="B325" s="188">
        <v>44406</v>
      </c>
      <c r="C325" s="188"/>
      <c r="D325" s="189" t="s">
        <v>364</v>
      </c>
      <c r="E325" s="190" t="s">
        <v>585</v>
      </c>
      <c r="F325" s="160">
        <v>162.5</v>
      </c>
      <c r="G325" s="190"/>
      <c r="H325" s="190">
        <v>200</v>
      </c>
      <c r="I325" s="192">
        <v>200</v>
      </c>
      <c r="J325" s="162" t="s">
        <v>643</v>
      </c>
      <c r="K325" s="163">
        <f t="shared" si="174"/>
        <v>37.5</v>
      </c>
      <c r="L325" s="164">
        <f t="shared" si="175"/>
        <v>0.23076923076923078</v>
      </c>
      <c r="M325" s="159" t="s">
        <v>555</v>
      </c>
      <c r="N325" s="165">
        <v>44802</v>
      </c>
      <c r="O325" s="1"/>
      <c r="R325" s="214" t="s">
        <v>746</v>
      </c>
    </row>
    <row r="326" spans="1:18" ht="12.75" customHeight="1">
      <c r="A326" s="187">
        <v>169</v>
      </c>
      <c r="B326" s="188">
        <v>44462</v>
      </c>
      <c r="C326" s="188"/>
      <c r="D326" s="189" t="s">
        <v>783</v>
      </c>
      <c r="E326" s="190" t="s">
        <v>585</v>
      </c>
      <c r="F326" s="160">
        <v>1235</v>
      </c>
      <c r="G326" s="190"/>
      <c r="H326" s="190">
        <v>1505</v>
      </c>
      <c r="I326" s="192">
        <v>1500</v>
      </c>
      <c r="J326" s="162" t="s">
        <v>643</v>
      </c>
      <c r="K326" s="163">
        <f t="shared" si="174"/>
        <v>270</v>
      </c>
      <c r="L326" s="164">
        <f t="shared" si="175"/>
        <v>0.21862348178137653</v>
      </c>
      <c r="M326" s="159" t="s">
        <v>555</v>
      </c>
      <c r="N326" s="165">
        <v>44564</v>
      </c>
      <c r="O326" s="1"/>
      <c r="R326" s="214" t="s">
        <v>746</v>
      </c>
    </row>
    <row r="327" spans="1:18" ht="12.75" customHeight="1">
      <c r="A327" s="227">
        <v>170</v>
      </c>
      <c r="B327" s="228">
        <v>44480</v>
      </c>
      <c r="C327" s="228"/>
      <c r="D327" s="229" t="s">
        <v>785</v>
      </c>
      <c r="E327" s="230" t="s">
        <v>585</v>
      </c>
      <c r="F327" s="231" t="s">
        <v>789</v>
      </c>
      <c r="G327" s="230"/>
      <c r="H327" s="230"/>
      <c r="I327" s="230">
        <v>145</v>
      </c>
      <c r="J327" s="232" t="s">
        <v>558</v>
      </c>
      <c r="K327" s="227"/>
      <c r="L327" s="228"/>
      <c r="M327" s="228"/>
      <c r="N327" s="229"/>
      <c r="O327" s="41"/>
      <c r="R327" s="214" t="s">
        <v>746</v>
      </c>
    </row>
    <row r="328" spans="1:18" ht="12.75" customHeight="1">
      <c r="A328" s="233">
        <v>171</v>
      </c>
      <c r="B328" s="234">
        <v>44481</v>
      </c>
      <c r="C328" s="234"/>
      <c r="D328" s="235" t="s">
        <v>259</v>
      </c>
      <c r="E328" s="236" t="s">
        <v>585</v>
      </c>
      <c r="F328" s="237" t="s">
        <v>787</v>
      </c>
      <c r="G328" s="236"/>
      <c r="H328" s="236"/>
      <c r="I328" s="236">
        <v>380</v>
      </c>
      <c r="J328" s="238" t="s">
        <v>558</v>
      </c>
      <c r="K328" s="233"/>
      <c r="L328" s="234"/>
      <c r="M328" s="234"/>
      <c r="N328" s="235"/>
      <c r="O328" s="41"/>
      <c r="R328" s="214" t="s">
        <v>746</v>
      </c>
    </row>
    <row r="329" spans="1:18" ht="12.75" customHeight="1">
      <c r="A329" s="233">
        <v>172</v>
      </c>
      <c r="B329" s="234">
        <v>44481</v>
      </c>
      <c r="C329" s="234"/>
      <c r="D329" s="235" t="s">
        <v>389</v>
      </c>
      <c r="E329" s="236" t="s">
        <v>585</v>
      </c>
      <c r="F329" s="237" t="s">
        <v>788</v>
      </c>
      <c r="G329" s="236"/>
      <c r="H329" s="236"/>
      <c r="I329" s="236">
        <v>56</v>
      </c>
      <c r="J329" s="238" t="s">
        <v>558</v>
      </c>
      <c r="K329" s="233"/>
      <c r="L329" s="234"/>
      <c r="M329" s="234"/>
      <c r="N329" s="235"/>
      <c r="O329" s="41"/>
      <c r="R329" s="214"/>
    </row>
    <row r="330" spans="1:18" ht="12.75" customHeight="1">
      <c r="A330" s="187">
        <v>173</v>
      </c>
      <c r="B330" s="188">
        <v>44551</v>
      </c>
      <c r="C330" s="188"/>
      <c r="D330" s="189" t="s">
        <v>118</v>
      </c>
      <c r="E330" s="190" t="s">
        <v>585</v>
      </c>
      <c r="F330" s="160">
        <v>2300</v>
      </c>
      <c r="G330" s="190"/>
      <c r="H330" s="190">
        <f>(2820+2200)/2</f>
        <v>2510</v>
      </c>
      <c r="I330" s="192">
        <v>3000</v>
      </c>
      <c r="J330" s="162" t="s">
        <v>826</v>
      </c>
      <c r="K330" s="163">
        <f>H330-F330</f>
        <v>210</v>
      </c>
      <c r="L330" s="164">
        <f>K330/F330</f>
        <v>9.1304347826086957E-2</v>
      </c>
      <c r="M330" s="159" t="s">
        <v>555</v>
      </c>
      <c r="N330" s="165">
        <v>44649</v>
      </c>
      <c r="O330" s="1"/>
      <c r="R330" s="214"/>
    </row>
    <row r="331" spans="1:18" ht="12.75" customHeight="1">
      <c r="A331" s="239">
        <v>174</v>
      </c>
      <c r="B331" s="234">
        <v>44606</v>
      </c>
      <c r="C331" s="239"/>
      <c r="D331" s="239" t="s">
        <v>410</v>
      </c>
      <c r="E331" s="236" t="s">
        <v>585</v>
      </c>
      <c r="F331" s="236" t="s">
        <v>820</v>
      </c>
      <c r="G331" s="236"/>
      <c r="H331" s="236"/>
      <c r="I331" s="236">
        <v>764</v>
      </c>
      <c r="J331" s="236" t="s">
        <v>558</v>
      </c>
      <c r="K331" s="236"/>
      <c r="L331" s="236"/>
      <c r="M331" s="236"/>
      <c r="N331" s="239"/>
      <c r="O331" s="41"/>
      <c r="R331" s="214"/>
    </row>
    <row r="332" spans="1:18" ht="12.75" customHeight="1">
      <c r="A332" s="239">
        <v>175</v>
      </c>
      <c r="B332" s="234">
        <v>44613</v>
      </c>
      <c r="C332" s="239"/>
      <c r="D332" s="239" t="s">
        <v>783</v>
      </c>
      <c r="E332" s="236" t="s">
        <v>585</v>
      </c>
      <c r="F332" s="236" t="s">
        <v>821</v>
      </c>
      <c r="G332" s="236"/>
      <c r="H332" s="236"/>
      <c r="I332" s="236">
        <v>1510</v>
      </c>
      <c r="J332" s="236" t="s">
        <v>558</v>
      </c>
      <c r="K332" s="236"/>
      <c r="L332" s="236"/>
      <c r="M332" s="236"/>
      <c r="N332" s="239"/>
      <c r="O332" s="41"/>
      <c r="R332" s="214"/>
    </row>
    <row r="333" spans="1:18" ht="12.75" customHeight="1">
      <c r="A333">
        <v>176</v>
      </c>
      <c r="B333" s="234">
        <v>44670</v>
      </c>
      <c r="C333" s="234"/>
      <c r="D333" s="239" t="s">
        <v>519</v>
      </c>
      <c r="E333" s="285" t="s">
        <v>585</v>
      </c>
      <c r="F333" s="236" t="s">
        <v>828</v>
      </c>
      <c r="G333" s="236"/>
      <c r="H333" s="236"/>
      <c r="I333" s="236">
        <v>553</v>
      </c>
      <c r="J333" s="236" t="s">
        <v>558</v>
      </c>
      <c r="K333" s="236"/>
      <c r="L333" s="236"/>
      <c r="M333" s="236"/>
      <c r="N333" s="236"/>
      <c r="O333" s="41"/>
      <c r="R333" s="214"/>
    </row>
    <row r="334" spans="1:18" ht="12.75" customHeight="1">
      <c r="A334" s="187">
        <v>177</v>
      </c>
      <c r="B334" s="188">
        <v>44746</v>
      </c>
      <c r="C334" s="188"/>
      <c r="D334" s="189" t="s">
        <v>863</v>
      </c>
      <c r="E334" s="190" t="s">
        <v>585</v>
      </c>
      <c r="F334" s="160">
        <v>207.5</v>
      </c>
      <c r="G334" s="190"/>
      <c r="H334" s="190">
        <v>254</v>
      </c>
      <c r="I334" s="192">
        <v>254</v>
      </c>
      <c r="J334" s="162" t="s">
        <v>643</v>
      </c>
      <c r="K334" s="163">
        <f>H334-F334</f>
        <v>46.5</v>
      </c>
      <c r="L334" s="164">
        <f>K334/F334</f>
        <v>0.22409638554216868</v>
      </c>
      <c r="M334" s="159" t="s">
        <v>555</v>
      </c>
      <c r="N334" s="165">
        <v>44792</v>
      </c>
      <c r="O334" s="1"/>
      <c r="R334" s="214"/>
    </row>
    <row r="335" spans="1:18" ht="12.75" customHeight="1">
      <c r="A335" s="213">
        <v>178</v>
      </c>
      <c r="B335" s="234">
        <v>44775</v>
      </c>
      <c r="D335" s="324" t="s">
        <v>458</v>
      </c>
      <c r="E335" s="323" t="s">
        <v>585</v>
      </c>
      <c r="F335" s="236" t="s">
        <v>864</v>
      </c>
      <c r="G335" s="236"/>
      <c r="H335" s="236"/>
      <c r="I335" s="236">
        <v>38</v>
      </c>
      <c r="J335" s="236" t="s">
        <v>558</v>
      </c>
      <c r="K335" s="236"/>
      <c r="L335" s="236"/>
      <c r="M335" s="236"/>
      <c r="N335" s="236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1:18" ht="12.75" customHeight="1">
      <c r="B337" s="215" t="s">
        <v>779</v>
      </c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1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1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1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216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A345" s="216"/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A346" s="53"/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</sheetData>
  <autoFilter ref="R1:R342"/>
  <mergeCells count="3">
    <mergeCell ref="J124:J125"/>
    <mergeCell ref="B124:B125"/>
    <mergeCell ref="A124:A12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16 K119 L46 K99 K82 K85 K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2022-09-22T02:29:43Z</dcterms:modified>
</cp:coreProperties>
</file>