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95" i="7"/>
  <c r="L295" s="1"/>
  <c r="K84"/>
  <c r="L84" s="1"/>
  <c r="K25"/>
  <c r="L25" s="1"/>
  <c r="L128"/>
  <c r="K128" s="1"/>
  <c r="K83"/>
  <c r="L83" s="1"/>
  <c r="K71"/>
  <c r="L71" s="1"/>
  <c r="K74"/>
  <c r="L74" s="1"/>
  <c r="K76"/>
  <c r="L76" s="1"/>
  <c r="K78"/>
  <c r="L78" s="1"/>
  <c r="K20"/>
  <c r="L20" s="1"/>
  <c r="K23"/>
  <c r="L23" s="1"/>
  <c r="K82"/>
  <c r="L82" s="1"/>
  <c r="K80"/>
  <c r="L80" s="1"/>
  <c r="K79"/>
  <c r="L79" s="1"/>
  <c r="L126"/>
  <c r="K126" s="1"/>
  <c r="L127"/>
  <c r="K127" s="1"/>
  <c r="K22" l="1"/>
  <c r="L22" s="1"/>
  <c r="K21"/>
  <c r="L21" s="1"/>
  <c r="K24"/>
  <c r="L24" s="1"/>
  <c r="K72"/>
  <c r="L72" s="1"/>
  <c r="K70"/>
  <c r="L70" s="1"/>
  <c r="K75"/>
  <c r="L75" s="1"/>
  <c r="K73"/>
  <c r="L73" s="1"/>
  <c r="L125"/>
  <c r="K125" s="1"/>
  <c r="L121"/>
  <c r="K121" s="1"/>
  <c r="L120"/>
  <c r="K120" s="1"/>
  <c r="L124"/>
  <c r="K124" s="1"/>
  <c r="L123"/>
  <c r="K123" s="1"/>
  <c r="L122"/>
  <c r="K122" s="1"/>
  <c r="L119"/>
  <c r="K119" s="1"/>
  <c r="K69"/>
  <c r="L69" s="1"/>
  <c r="K65"/>
  <c r="L65" s="1"/>
  <c r="K64"/>
  <c r="L64" s="1"/>
  <c r="K57"/>
  <c r="L57" s="1"/>
  <c r="K67"/>
  <c r="L67" s="1"/>
  <c r="K19"/>
  <c r="L19" s="1"/>
  <c r="K11"/>
  <c r="L11" s="1"/>
  <c r="K17" l="1"/>
  <c r="L17" s="1"/>
  <c r="K68"/>
  <c r="L68" s="1"/>
  <c r="L118"/>
  <c r="K118" s="1"/>
  <c r="L117"/>
  <c r="K117" s="1"/>
  <c r="L116"/>
  <c r="K116" s="1"/>
  <c r="L115"/>
  <c r="K115" s="1"/>
  <c r="L114"/>
  <c r="K114" s="1"/>
  <c r="L113"/>
  <c r="K113" s="1"/>
  <c r="L112"/>
  <c r="K112" s="1"/>
  <c r="K66"/>
  <c r="L66" s="1"/>
  <c r="K63"/>
  <c r="L63" s="1"/>
  <c r="K62"/>
  <c r="L62" s="1"/>
  <c r="K16"/>
  <c r="L16" s="1"/>
  <c r="K18"/>
  <c r="L18" s="1"/>
  <c r="K54"/>
  <c r="L54" s="1"/>
  <c r="K59"/>
  <c r="L59" s="1"/>
  <c r="K53" l="1"/>
  <c r="L53" s="1"/>
  <c r="K61"/>
  <c r="L61" s="1"/>
  <c r="K60"/>
  <c r="L60" s="1"/>
  <c r="K58"/>
  <c r="L58" s="1"/>
  <c r="K40"/>
  <c r="L40" s="1"/>
  <c r="L111"/>
  <c r="K111" s="1"/>
  <c r="L109"/>
  <c r="K109" s="1"/>
  <c r="K56"/>
  <c r="L56" s="1"/>
  <c r="L110"/>
  <c r="K110" s="1"/>
  <c r="K52"/>
  <c r="L52" s="1"/>
  <c r="K55"/>
  <c r="L55" s="1"/>
  <c r="L94" l="1"/>
  <c r="K94" s="1"/>
  <c r="L106"/>
  <c r="K106" s="1"/>
  <c r="K48"/>
  <c r="L48" s="1"/>
  <c r="K51"/>
  <c r="L51" s="1"/>
  <c r="L108"/>
  <c r="K108" s="1"/>
  <c r="L93"/>
  <c r="K93" s="1"/>
  <c r="K50"/>
  <c r="L50" s="1"/>
  <c r="L107"/>
  <c r="K107" s="1"/>
  <c r="K49"/>
  <c r="L49" s="1"/>
  <c r="K45"/>
  <c r="L45" s="1"/>
  <c r="K44"/>
  <c r="L44" s="1"/>
  <c r="K47"/>
  <c r="L47" s="1"/>
  <c r="K46"/>
  <c r="L46" s="1"/>
  <c r="K43"/>
  <c r="L43" s="1"/>
  <c r="K14"/>
  <c r="L14" s="1"/>
  <c r="L105"/>
  <c r="K105" s="1"/>
  <c r="K41"/>
  <c r="L41" s="1"/>
  <c r="K36"/>
  <c r="L36" s="1"/>
  <c r="K15"/>
  <c r="L15" s="1"/>
  <c r="K42"/>
  <c r="L42" s="1"/>
  <c r="L104"/>
  <c r="K104" s="1"/>
  <c r="K39" l="1"/>
  <c r="L39" s="1"/>
  <c r="K38"/>
  <c r="L38" s="1"/>
  <c r="K37"/>
  <c r="L37" s="1"/>
  <c r="K35"/>
  <c r="L35" s="1"/>
  <c r="K10"/>
  <c r="L10" s="1"/>
  <c r="K12"/>
  <c r="L12" s="1"/>
  <c r="K34"/>
  <c r="L34" s="1"/>
  <c r="M7" l="1"/>
  <c r="F283" l="1"/>
  <c r="K284"/>
  <c r="L284" s="1"/>
  <c r="K275"/>
  <c r="L275" s="1"/>
  <c r="K278"/>
  <c r="L278" s="1"/>
  <c r="K286" l="1"/>
  <c r="L286" s="1"/>
  <c r="F277"/>
  <c r="F276"/>
  <c r="F274"/>
  <c r="K274" s="1"/>
  <c r="L274" s="1"/>
  <c r="F254"/>
  <c r="F206"/>
  <c r="K285" l="1"/>
  <c r="L285" s="1"/>
  <c r="K283"/>
  <c r="L283" s="1"/>
  <c r="K289"/>
  <c r="L289" s="1"/>
  <c r="K290"/>
  <c r="L290" s="1"/>
  <c r="K282"/>
  <c r="L282" s="1"/>
  <c r="K292"/>
  <c r="L292" s="1"/>
  <c r="K288"/>
  <c r="L288" s="1"/>
  <c r="K281" l="1"/>
  <c r="L281" s="1"/>
  <c r="K270"/>
  <c r="L270" s="1"/>
  <c r="K272"/>
  <c r="L272" s="1"/>
  <c r="K269"/>
  <c r="L269" s="1"/>
  <c r="K271"/>
  <c r="L271" s="1"/>
  <c r="K200"/>
  <c r="L200" s="1"/>
  <c r="K253"/>
  <c r="L253" s="1"/>
  <c r="K267"/>
  <c r="L267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5"/>
  <c r="L255" s="1"/>
  <c r="K254"/>
  <c r="L254" s="1"/>
  <c r="K250"/>
  <c r="L250" s="1"/>
  <c r="K249"/>
  <c r="L249" s="1"/>
  <c r="K248"/>
  <c r="L248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4"/>
  <c r="L224" s="1"/>
  <c r="K222"/>
  <c r="L222" s="1"/>
  <c r="K221"/>
  <c r="L221" s="1"/>
  <c r="K220"/>
  <c r="L220" s="1"/>
  <c r="K218"/>
  <c r="L218" s="1"/>
  <c r="K217"/>
  <c r="L217" s="1"/>
  <c r="K216"/>
  <c r="L216" s="1"/>
  <c r="K215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H205"/>
  <c r="K205" s="1"/>
  <c r="L205" s="1"/>
  <c r="K202"/>
  <c r="L202" s="1"/>
  <c r="K201"/>
  <c r="L201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H171"/>
  <c r="K171" s="1"/>
  <c r="L171" s="1"/>
  <c r="F170"/>
  <c r="K170" s="1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D7" i="6"/>
  <c r="K6" i="4"/>
  <c r="K6" i="3"/>
  <c r="L6" i="2"/>
</calcChain>
</file>

<file path=xl/sharedStrings.xml><?xml version="1.0" encoding="utf-8"?>
<sst xmlns="http://schemas.openxmlformats.org/spreadsheetml/2006/main" count="8008" uniqueCount="3883">
  <si>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</si>
  <si>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</si>
  <si>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</si>
  <si>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</si>
  <si>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</si>
  <si>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</si>
  <si>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</si>
  <si>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</si>
  <si>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</si>
  <si>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</si>
  <si>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</si>
  <si>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</si>
  <si>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</si>
  <si>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</si>
  <si>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</si>
  <si>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</si>
  <si>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</si>
  <si>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</si>
  <si>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</si>
  <si>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</si>
  <si>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</si>
  <si>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</si>
  <si>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</si>
  <si>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</si>
  <si>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</si>
  <si>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</si>
  <si>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</si>
  <si>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</si>
  <si>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</si>
  <si>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</si>
  <si>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</si>
  <si>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</si>
  <si>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</si>
  <si>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</si>
  <si>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</si>
  <si>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</si>
  <si>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</si>
  <si>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</si>
  <si>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</si>
  <si>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</si>
  <si>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</si>
  <si>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</si>
  <si>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</si>
  <si>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</si>
  <si>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</si>
  <si>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</si>
  <si>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</si>
  <si>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</si>
  <si>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</si>
  <si>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</si>
  <si>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</si>
  <si>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</si>
  <si>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</si>
  <si>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</si>
  <si>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</si>
  <si>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</si>
  <si>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</si>
  <si>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</si>
  <si>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</si>
  <si>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</si>
  <si>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</si>
  <si>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</si>
  <si>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</si>
  <si>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</si>
  <si>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</si>
  <si>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</si>
  <si>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</si>
  <si>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</si>
  <si>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</si>
  <si>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</si>
  <si>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</si>
  <si>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</si>
  <si>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</si>
  <si>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</si>
  <si>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</si>
  <si>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</si>
  <si>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</si>
  <si>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</si>
  <si>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</si>
  <si>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</si>
  <si>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</si>
  <si>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</si>
  <si>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</si>
  <si>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</si>
  <si>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</si>
  <si>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</si>
  <si>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</si>
  <si>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</si>
  <si>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</si>
  <si>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</si>
  <si>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</si>
  <si>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</si>
  <si>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</si>
  <si>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</si>
  <si>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</si>
  <si>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</si>
  <si>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</si>
  <si>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</si>
  <si>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</si>
  <si>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</si>
  <si>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</si>
  <si>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</si>
  <si>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</si>
  <si>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</si>
  <si>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</si>
  <si>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</si>
  <si>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</si>
  <si>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</si>
  <si>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</si>
  <si>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</si>
  <si>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</si>
  <si>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</si>
  <si>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</si>
  <si>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</si>
  <si>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</si>
  <si>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</si>
  <si>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</si>
  <si>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</si>
  <si>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</si>
  <si>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</si>
  <si>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</si>
  <si>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</si>
  <si>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</si>
  <si>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</si>
  <si>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</si>
  <si>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</si>
  <si>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</si>
  <si>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</si>
  <si>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</si>
  <si>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</si>
  <si>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</si>
  <si>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</si>
  <si>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</si>
  <si>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</si>
  <si>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</si>
  <si>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</si>
  <si>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</si>
  <si>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</si>
  <si>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</si>
  <si>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</si>
  <si>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</si>
  <si>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</si>
  <si>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</si>
  <si>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</si>
  <si>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</si>
  <si>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</si>
  <si>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</si>
  <si>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</si>
  <si>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</si>
  <si>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</si>
  <si>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</si>
  <si>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</si>
  <si>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</si>
  <si>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</si>
  <si>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</si>
  <si>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</si>
  <si>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</si>
  <si>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</si>
  <si>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</si>
  <si>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</si>
  <si>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</si>
  <si>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</si>
  <si>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</si>
  <si>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</si>
  <si>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</si>
  <si>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</si>
  <si>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</si>
  <si>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</si>
  <si>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</si>
  <si>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</si>
  <si>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</si>
  <si>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</si>
  <si>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</si>
  <si>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</si>
  <si>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</si>
  <si>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</si>
  <si>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</si>
  <si>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</si>
  <si>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</si>
  <si>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</si>
  <si>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</si>
  <si>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</si>
  <si>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</si>
  <si>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</si>
  <si>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</si>
  <si>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</si>
  <si>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</si>
  <si>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</si>
  <si>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</si>
  <si>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</si>
  <si>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</si>
  <si>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</si>
  <si>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</si>
  <si>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</si>
  <si>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</si>
  <si>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</si>
  <si>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</si>
  <si>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</si>
  <si>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</si>
  <si>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</si>
  <si>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</si>
  <si>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</si>
  <si>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</si>
  <si>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</si>
  <si>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</si>
  <si>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</si>
  <si>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</si>
  <si>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</si>
  <si>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</si>
  <si>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</si>
  <si>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</si>
  <si>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</si>
  <si>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</si>
  <si>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</si>
  <si>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</si>
  <si>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</si>
  <si>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</si>
  <si>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</si>
  <si>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</si>
  <si>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</si>
  <si>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</si>
  <si>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</si>
  <si>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</si>
  <si>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</si>
  <si>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</si>
  <si>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</si>
  <si>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</si>
  <si>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</si>
  <si>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</si>
  <si>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</si>
  <si>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</si>
  <si>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</si>
  <si>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</si>
  <si>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</si>
  <si>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</si>
  <si>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</si>
  <si>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</si>
  <si>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</si>
  <si>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</si>
  <si>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</si>
  <si>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</si>
  <si>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</si>
  <si>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</si>
  <si>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</si>
  <si>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</si>
  <si>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</si>
  <si>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</si>
  <si>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</si>
  <si>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</si>
  <si>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</si>
  <si>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</si>
  <si>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</si>
  <si>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</si>
  <si>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</si>
  <si>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</si>
  <si>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</si>
  <si>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</si>
  <si>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</si>
  <si>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</si>
  <si>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</si>
  <si>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</si>
  <si>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</si>
  <si>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</si>
  <si>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</si>
  <si>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</si>
  <si>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</si>
  <si>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</si>
  <si>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</si>
  <si>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</si>
  <si>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</si>
  <si>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</si>
  <si>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</si>
  <si>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</si>
  <si>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</si>
  <si>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</si>
  <si>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</si>
  <si>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</si>
  <si>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</si>
  <si>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</si>
  <si>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</si>
  <si>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</si>
  <si>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</si>
  <si>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</si>
  <si>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</si>
  <si>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</si>
  <si>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</si>
  <si>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</si>
  <si>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</si>
  <si>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</si>
  <si>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</si>
  <si>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</si>
  <si>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</si>
  <si>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</si>
  <si>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</si>
  <si>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</si>
  <si>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</si>
  <si>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</si>
  <si>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</si>
  <si>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</si>
  <si>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</si>
  <si>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</si>
  <si>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</si>
  <si>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</si>
  <si>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</si>
  <si>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</si>
  <si>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</si>
  <si>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</si>
  <si>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</si>
  <si>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</si>
  <si>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</si>
  <si>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</si>
  <si>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</si>
  <si>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</si>
  <si>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</si>
  <si>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</si>
  <si>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</si>
  <si>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</si>
  <si>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</si>
  <si>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</si>
  <si>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</si>
  <si>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</si>
  <si>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</si>
  <si>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</si>
  <si>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</si>
  <si>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</si>
  <si>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</si>
  <si>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</si>
  <si>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</si>
  <si>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</si>
  <si>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</si>
  <si>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</si>
  <si>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</si>
  <si>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</si>
  <si>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</si>
  <si>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</si>
  <si>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</si>
  <si>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</si>
  <si>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</si>
  <si>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</si>
  <si>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</si>
  <si>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</si>
  <si>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</si>
  <si>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</si>
  <si>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</si>
  <si>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</si>
  <si>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</si>
  <si>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</si>
  <si>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</si>
  <si>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</si>
  <si>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</si>
  <si>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</si>
  <si>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</si>
  <si>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</si>
  <si>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</si>
  <si>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</si>
  <si>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</si>
  <si>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</si>
  <si>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</si>
  <si>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</si>
  <si>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</si>
  <si>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</si>
  <si>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</si>
  <si>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</si>
  <si>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</si>
  <si>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</si>
  <si>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</si>
  <si>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</si>
  <si>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</si>
  <si>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</si>
  <si>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</si>
  <si>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</si>
  <si>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</si>
  <si>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</si>
  <si>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</si>
  <si>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</si>
  <si>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</si>
  <si>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</si>
  <si>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</si>
  <si>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</si>
  <si>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</si>
  <si>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</si>
  <si>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</si>
  <si>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</si>
  <si>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</si>
  <si>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</si>
  <si>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</si>
  <si>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</si>
  <si>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</si>
  <si>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</si>
  <si>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</si>
  <si>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</si>
  <si>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</si>
  <si>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</si>
  <si>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</si>
  <si>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</si>
  <si>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</si>
  <si>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</si>
  <si>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</si>
  <si>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</si>
  <si>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</si>
  <si>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</si>
  <si>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</si>
  <si>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</si>
  <si>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</si>
  <si>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</si>
  <si>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</si>
  <si>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</si>
  <si>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</si>
  <si>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</si>
  <si>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</si>
  <si>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</si>
  <si>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</si>
  <si>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</si>
  <si>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</si>
  <si>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</si>
  <si>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</si>
  <si>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</si>
  <si>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</si>
  <si>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</si>
  <si>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</si>
  <si>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</si>
  <si>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</si>
  <si>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</si>
  <si>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</si>
  <si>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</si>
  <si>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</si>
  <si>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</si>
  <si>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</si>
  <si>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</si>
  <si>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</si>
  <si>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</si>
  <si>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</si>
  <si>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</si>
  <si>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</si>
  <si>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</si>
  <si>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</si>
  <si>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</si>
  <si>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</si>
  <si>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</si>
  <si>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</si>
  <si>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</si>
  <si>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</si>
  <si>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</si>
  <si>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</si>
  <si>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</si>
  <si>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</si>
  <si>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</si>
  <si>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</si>
  <si>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</si>
  <si>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</si>
  <si>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</si>
  <si>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</si>
  <si>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</si>
  <si>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</si>
  <si>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</si>
  <si>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</si>
  <si>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</si>
  <si>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</si>
  <si>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</si>
  <si>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</si>
  <si>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</si>
  <si>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</si>
  <si>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</si>
  <si>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</si>
  <si>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</si>
  <si>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</si>
  <si>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</si>
  <si>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</si>
  <si>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</si>
  <si>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</si>
  <si>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</si>
  <si>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</si>
  <si>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</si>
  <si>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</si>
  <si>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</si>
  <si>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</si>
  <si>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</si>
  <si>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</si>
  <si>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</si>
  <si>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</si>
  <si>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</si>
  <si>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</si>
  <si>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</si>
  <si>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</si>
  <si>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</si>
  <si>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</si>
  <si>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</si>
  <si>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</si>
  <si>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</si>
  <si>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</si>
  <si>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</si>
  <si>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</si>
  <si>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</si>
  <si>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</si>
  <si>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</si>
  <si>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</si>
  <si>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</si>
  <si>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</si>
  <si>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</si>
  <si>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</si>
  <si>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</si>
  <si>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</si>
  <si>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</si>
  <si>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</si>
  <si>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</si>
  <si>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</si>
  <si>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</si>
  <si>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</si>
  <si>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</si>
  <si>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</si>
  <si>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</si>
  <si>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</si>
  <si>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</si>
  <si>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</si>
  <si>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</si>
  <si>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</si>
  <si>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</si>
  <si>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</si>
  <si>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</si>
  <si>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</si>
  <si>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</si>
  <si>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</si>
  <si>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</si>
  <si>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</si>
  <si>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</si>
  <si>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</si>
  <si>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</si>
  <si>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</si>
  <si>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</si>
  <si>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</si>
  <si>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</si>
  <si>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</si>
  <si>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</si>
  <si>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</si>
  <si>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</si>
  <si>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</si>
  <si>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</si>
  <si>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</si>
  <si>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</si>
  <si>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</si>
  <si>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</si>
  <si>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</si>
  <si>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</si>
  <si>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</si>
  <si>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</si>
  <si>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</si>
  <si>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</si>
  <si>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</si>
  <si>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</si>
  <si>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</si>
  <si>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</si>
  <si>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</si>
  <si>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</si>
  <si>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</si>
  <si>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</si>
  <si>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</si>
  <si>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</si>
  <si>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</si>
  <si>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</si>
  <si>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</si>
  <si>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</si>
  <si>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</si>
  <si>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</si>
  <si>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</si>
  <si>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</si>
  <si>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</si>
  <si>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</si>
  <si>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</si>
  <si>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</si>
  <si>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</si>
  <si>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</si>
  <si>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</si>
  <si>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</si>
  <si>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</si>
  <si>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</si>
  <si>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</si>
  <si>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</si>
  <si>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</si>
  <si>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</si>
  <si>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</si>
  <si>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</si>
  <si>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</si>
  <si>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</si>
  <si>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</si>
  <si>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</si>
  <si>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</si>
  <si>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</si>
  <si>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</si>
  <si>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</si>
  <si>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</si>
  <si>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</si>
  <si>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</si>
  <si>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</si>
  <si>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</si>
  <si>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</si>
  <si>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</si>
  <si>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</si>
  <si>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</si>
  <si>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</si>
  <si>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</si>
  <si>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</si>
  <si>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</si>
  <si>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</si>
  <si>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</si>
  <si>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</si>
  <si>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</si>
  <si>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</si>
  <si>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</si>
  <si>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</si>
  <si>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</si>
  <si>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</si>
  <si>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</si>
  <si>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</si>
  <si>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</si>
  <si>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</si>
  <si>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</si>
  <si>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</si>
  <si>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</si>
  <si>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</si>
  <si>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</si>
  <si>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</si>
  <si>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</si>
  <si>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</si>
  <si>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</si>
  <si>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</si>
  <si>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</si>
  <si>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</si>
  <si>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</si>
  <si>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</si>
  <si>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</si>
  <si>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</si>
  <si>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</si>
  <si>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</si>
  <si>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</si>
  <si>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</si>
  <si>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</si>
  <si>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</si>
  <si>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</si>
  <si>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</si>
  <si>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</si>
  <si>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</si>
  <si>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</si>
  <si>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</si>
  <si>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</si>
  <si>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</si>
  <si>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</si>
  <si>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</si>
  <si>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</si>
  <si>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</si>
  <si>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</si>
  <si>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</si>
  <si>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</si>
  <si>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</si>
  <si>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</si>
  <si>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</si>
  <si>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</si>
  <si>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</si>
  <si>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</si>
  <si>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</si>
  <si>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</si>
  <si>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</si>
  <si>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</si>
  <si>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</si>
  <si>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</si>
  <si>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</si>
  <si>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</si>
  <si>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</si>
  <si>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</si>
  <si>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</si>
  <si>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</si>
  <si>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</si>
  <si>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</si>
  <si>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</si>
  <si>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</si>
  <si>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</si>
  <si>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</si>
  <si>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</si>
  <si>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</si>
  <si>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</si>
  <si>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</si>
  <si>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</si>
  <si>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</si>
  <si>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</si>
  <si>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</si>
  <si>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</si>
  <si>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</si>
  <si>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</si>
  <si>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</si>
  <si>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</si>
  <si>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</si>
  <si>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</si>
  <si>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</si>
  <si>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</si>
  <si>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</si>
  <si>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</si>
  <si>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</si>
  <si>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</si>
  <si>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</si>
  <si>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</si>
  <si>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</si>
  <si>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</si>
  <si>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</si>
  <si>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</si>
  <si>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</si>
  <si>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</si>
  <si>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</si>
  <si>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</si>
  <si>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</si>
  <si>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</si>
  <si>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</si>
  <si>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</si>
  <si>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</si>
  <si>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</si>
  <si>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</si>
  <si>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</si>
  <si>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</si>
  <si>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</si>
  <si>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</si>
  <si>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</si>
  <si>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</si>
  <si>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</si>
  <si>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</si>
  <si>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</si>
  <si>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</si>
  <si>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</si>
  <si>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</si>
  <si>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</si>
  <si>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</si>
  <si>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</si>
  <si>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</si>
  <si>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</si>
  <si>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</si>
  <si>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</si>
  <si>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</si>
  <si>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</si>
  <si>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</si>
  <si>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</si>
  <si>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</si>
  <si>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</si>
  <si>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</si>
  <si>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</si>
  <si>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</si>
  <si>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</si>
  <si>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</si>
  <si>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</si>
  <si>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</si>
  <si>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</si>
  <si>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</si>
  <si>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</si>
  <si>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</si>
  <si>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</si>
  <si>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</si>
  <si>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</si>
  <si>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</si>
  <si>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</si>
  <si>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</si>
  <si>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</si>
  <si>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</si>
  <si>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</si>
  <si>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</si>
  <si>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</si>
  <si>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</si>
  <si>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</si>
  <si>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</si>
  <si>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</si>
  <si>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</si>
  <si>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</si>
  <si>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</si>
  <si>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</si>
  <si>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</si>
  <si>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</si>
  <si>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</si>
  <si>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</si>
  <si>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</si>
  <si>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</si>
  <si>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</si>
  <si>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</si>
  <si>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</si>
  <si>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</si>
  <si>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</si>
  <si>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</si>
  <si>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</si>
  <si>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</si>
  <si>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</si>
  <si>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</si>
  <si>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</si>
  <si>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</si>
  <si>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</si>
  <si>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</si>
  <si>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</si>
  <si>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</si>
  <si>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</si>
  <si>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</si>
  <si>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</si>
  <si>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</si>
  <si>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</si>
  <si>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</si>
  <si>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</si>
  <si>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</si>
  <si>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</si>
  <si>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</si>
  <si>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</si>
  <si>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</si>
  <si>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</si>
  <si>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</si>
  <si>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</si>
  <si>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</si>
  <si>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</si>
  <si>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</si>
  <si>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</si>
  <si>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</si>
  <si>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</si>
  <si>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</si>
  <si>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</si>
  <si>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</si>
  <si>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</si>
  <si>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</si>
  <si>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</si>
  <si>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</si>
  <si>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</si>
  <si>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</si>
  <si>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</si>
  <si>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</si>
  <si>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</si>
  <si>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</si>
  <si>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</si>
  <si>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</si>
  <si>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</si>
  <si>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</si>
  <si>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</si>
  <si>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</si>
  <si>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</si>
  <si>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</si>
  <si>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</si>
  <si>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</si>
  <si>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</si>
  <si>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</si>
  <si>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</si>
  <si>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</si>
  <si>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</si>
  <si>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</si>
  <si>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</si>
  <si>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</si>
  <si>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</si>
  <si>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</si>
  <si>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</si>
  <si>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</si>
  <si>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</si>
  <si>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</si>
  <si>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</si>
  <si>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</si>
  <si>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</si>
  <si>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</si>
  <si>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</si>
  <si>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</si>
  <si>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</si>
  <si>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</si>
  <si>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</si>
  <si>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</si>
  <si>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</si>
  <si>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</si>
  <si>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</si>
  <si>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</si>
  <si>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</si>
  <si>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</si>
  <si>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</si>
  <si>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</si>
  <si>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</si>
  <si>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</si>
  <si>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</si>
  <si>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</si>
  <si>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</si>
  <si>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</si>
  <si>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</si>
  <si>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</si>
  <si>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</si>
  <si>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</si>
  <si>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</si>
  <si>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</si>
  <si>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</si>
  <si>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</si>
  <si>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</si>
  <si>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</si>
  <si>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</si>
  <si>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</si>
  <si>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</si>
  <si>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</si>
  <si>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</si>
  <si>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</si>
  <si>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</si>
  <si>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</si>
  <si>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</si>
  <si>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</si>
  <si>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</si>
  <si>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</si>
  <si>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</si>
  <si>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</si>
  <si>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</si>
  <si>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</si>
  <si>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</si>
  <si>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</si>
  <si>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</si>
  <si>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</si>
  <si>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</si>
  <si>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</si>
  <si>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</si>
  <si>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</si>
  <si>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</si>
  <si>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</si>
  <si>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</si>
  <si>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</si>
  <si>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</si>
  <si>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</si>
  <si>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</si>
  <si>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</si>
  <si>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</si>
  <si>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</si>
  <si>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</si>
  <si>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</si>
  <si>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</si>
  <si>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</si>
  <si>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</si>
  <si>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</si>
  <si>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</si>
  <si>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</si>
  <si>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</si>
  <si>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</si>
  <si>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</si>
  <si>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</si>
  <si>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</si>
  <si>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</si>
  <si>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</si>
  <si>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</si>
  <si>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</si>
  <si>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</si>
  <si>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</si>
  <si>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</si>
  <si>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</si>
  <si>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</si>
  <si>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</si>
  <si>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</si>
  <si>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</si>
  <si>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</si>
  <si>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</si>
  <si>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</si>
  <si>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</si>
  <si>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</si>
  <si>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</si>
  <si>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</si>
  <si>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</si>
  <si>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</si>
  <si>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</si>
  <si>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</si>
  <si>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</si>
  <si>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</si>
  <si>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</si>
  <si>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</si>
  <si>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</si>
  <si>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</si>
  <si>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</si>
  <si>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</si>
  <si>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</si>
  <si>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</si>
  <si>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</si>
  <si>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</si>
  <si>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</si>
  <si>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</si>
  <si>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</si>
  <si>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</si>
  <si>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</si>
  <si>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</si>
  <si>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</si>
  <si>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</si>
  <si>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</si>
  <si>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</si>
  <si>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</si>
  <si>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</si>
  <si>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</si>
  <si>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</si>
  <si>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</si>
  <si>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</si>
  <si>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</si>
  <si>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</si>
  <si>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</si>
  <si>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</si>
  <si>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</si>
  <si>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</si>
  <si>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</si>
  <si>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</si>
  <si>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</si>
  <si>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</si>
  <si>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</si>
  <si>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</si>
  <si>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</si>
  <si>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</si>
  <si>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</si>
  <si>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</si>
  <si>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</si>
  <si>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</si>
  <si>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</si>
  <si>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</si>
  <si>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</si>
  <si>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</si>
  <si>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</si>
  <si>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</si>
  <si>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</si>
  <si>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</si>
  <si>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</si>
  <si>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</si>
  <si>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</si>
  <si>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</si>
  <si>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</si>
  <si>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</si>
  <si>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</si>
  <si>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</si>
  <si>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</si>
  <si>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</si>
  <si>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</si>
  <si>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</si>
  <si>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</si>
  <si>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</si>
  <si>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</si>
  <si>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</si>
  <si>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</si>
  <si>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</si>
  <si>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</si>
  <si>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</si>
  <si>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</si>
  <si>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</si>
  <si>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</si>
  <si>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</si>
  <si>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</si>
  <si>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</si>
  <si>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</si>
  <si>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</si>
  <si>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</si>
  <si>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</si>
  <si>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</si>
  <si>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</si>
  <si>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</si>
  <si>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</si>
  <si>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</si>
  <si>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</si>
  <si>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</si>
  <si>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</si>
  <si>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</si>
  <si>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</si>
  <si>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</si>
  <si>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</si>
  <si>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</si>
  <si>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</si>
  <si>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</si>
  <si>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</si>
  <si>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</si>
  <si>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</si>
  <si>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</si>
  <si>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</si>
  <si>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</si>
  <si>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</si>
  <si>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</si>
  <si>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</si>
  <si>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</si>
  <si>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</si>
  <si>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</si>
  <si>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</si>
  <si>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</si>
  <si>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</si>
  <si>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</si>
  <si>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</si>
  <si>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</si>
  <si>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</si>
  <si>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</si>
  <si>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</si>
  <si>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</si>
  <si>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</si>
  <si>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</si>
  <si>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</si>
  <si>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</si>
  <si>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</si>
  <si>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</si>
  <si>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</si>
  <si>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</si>
  <si>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</si>
  <si>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</si>
  <si>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</si>
  <si>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</si>
  <si>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</si>
  <si>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</si>
  <si>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</si>
  <si>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</si>
  <si>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</si>
  <si>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</si>
  <si>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</si>
  <si>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</si>
  <si>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</si>
  <si>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</si>
  <si>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</si>
  <si>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</si>
  <si>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</si>
  <si>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</si>
  <si>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</si>
  <si>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</si>
  <si>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</si>
  <si>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</si>
  <si>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</si>
  <si>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</si>
  <si>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</si>
  <si>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</si>
  <si>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</si>
  <si>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</si>
  <si>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</si>
  <si>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</si>
  <si>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</si>
  <si>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</si>
  <si>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</si>
  <si>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</si>
  <si>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</si>
  <si>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</si>
  <si>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</si>
  <si>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</si>
  <si>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</si>
  <si>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</si>
  <si>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</si>
  <si>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</si>
  <si>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</si>
  <si>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</si>
  <si>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</si>
  <si>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</si>
  <si>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</si>
  <si>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</si>
  <si>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</si>
  <si>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</si>
  <si>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</si>
  <si>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</si>
  <si>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</si>
  <si>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</si>
  <si>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</si>
  <si>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</si>
  <si>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</si>
  <si>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</si>
  <si>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</si>
  <si>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</si>
  <si>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</si>
  <si>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</si>
  <si>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</si>
  <si>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</si>
  <si>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</si>
  <si>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</si>
  <si>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</si>
  <si>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</si>
  <si>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</si>
  <si>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</si>
  <si>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</si>
  <si>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</si>
  <si>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</si>
  <si>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</si>
  <si>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</si>
  <si>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</si>
  <si>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</si>
  <si>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</si>
  <si>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</si>
  <si>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</si>
  <si>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</si>
  <si>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</si>
  <si>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</si>
  <si>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</si>
  <si>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</si>
  <si>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</si>
  <si>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</si>
  <si>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</si>
  <si>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</si>
  <si>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</si>
  <si>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</si>
  <si>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</si>
  <si>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</si>
  <si>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</si>
  <si>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</si>
  <si>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</si>
  <si>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</si>
  <si>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</si>
  <si>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</si>
  <si>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</si>
  <si>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</si>
  <si>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</si>
  <si>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</si>
  <si>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</si>
  <si>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</si>
  <si>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</si>
  <si>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</si>
  <si>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</si>
  <si>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</si>
  <si>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</si>
  <si>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</si>
  <si>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</si>
  <si>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</si>
  <si>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</si>
  <si>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</si>
  <si>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</si>
  <si>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</si>
  <si>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</si>
  <si>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</si>
  <si>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</si>
  <si>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</si>
  <si>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</si>
  <si>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</si>
  <si>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</si>
  <si>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</si>
  <si>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</si>
  <si>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</si>
  <si>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</si>
  <si>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</si>
  <si>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</si>
  <si>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</si>
  <si>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</si>
  <si>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</si>
  <si>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</si>
  <si>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</si>
  <si>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</si>
  <si>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</si>
  <si>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</si>
  <si>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</si>
  <si>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</si>
  <si>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</si>
  <si>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</si>
  <si>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</si>
  <si>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</si>
  <si>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</si>
  <si>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</si>
  <si>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</si>
  <si>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</si>
  <si>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</si>
  <si>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</si>
  <si>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</si>
  <si>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</si>
  <si>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</si>
  <si>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</si>
  <si>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</si>
  <si>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</si>
  <si>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</si>
  <si>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</si>
  <si>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</si>
  <si>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</si>
  <si>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</si>
  <si>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</si>
  <si>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</si>
  <si>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</si>
  <si>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</si>
  <si>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</si>
  <si>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</si>
  <si>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</si>
  <si>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</si>
  <si>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</si>
  <si>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</si>
  <si>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</si>
  <si>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</si>
  <si>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</si>
  <si>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</si>
  <si>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</si>
  <si>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</si>
  <si>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</si>
  <si>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</si>
  <si>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</si>
  <si>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</si>
  <si>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</si>
  <si>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</si>
  <si>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</si>
  <si>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</si>
  <si>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</si>
  <si>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</si>
  <si>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</si>
  <si>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</si>
  <si>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</si>
  <si>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</si>
  <si>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</si>
  <si>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</si>
  <si>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</si>
  <si>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</si>
  <si>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</si>
  <si>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</si>
  <si>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</si>
  <si>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</si>
  <si>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</si>
  <si>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</si>
  <si>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</si>
  <si>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</si>
  <si>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</si>
  <si>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</si>
  <si>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</si>
  <si>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</si>
  <si>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</si>
  <si>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</si>
  <si>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</si>
  <si>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</si>
  <si>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</si>
  <si>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</si>
  <si>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</si>
  <si>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</si>
  <si>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</si>
  <si>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</si>
  <si>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</si>
  <si>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</si>
  <si>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</si>
  <si>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</si>
  <si>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</si>
  <si>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</si>
  <si>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</si>
  <si>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</si>
  <si>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</si>
  <si>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</si>
  <si>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</si>
  <si>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</si>
  <si>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</si>
  <si>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</si>
  <si>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</si>
  <si>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</si>
  <si>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</si>
  <si>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</si>
  <si>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</si>
  <si>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</si>
  <si>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</si>
  <si>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</si>
  <si>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</si>
  <si>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</si>
  <si>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</si>
  <si>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</si>
  <si>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</si>
  <si>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</si>
  <si>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</si>
  <si>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</si>
  <si>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</si>
  <si>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</si>
  <si>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</si>
  <si>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</si>
  <si>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</si>
  <si>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</si>
  <si>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</si>
  <si>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</si>
  <si>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</si>
  <si>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</si>
  <si>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</si>
  <si>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</si>
  <si>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</si>
  <si>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</si>
  <si>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</si>
  <si>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</si>
  <si>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</si>
  <si>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</si>
  <si>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</si>
  <si>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</si>
  <si>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</si>
  <si>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</si>
  <si>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</si>
  <si>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</si>
  <si>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</si>
  <si>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</si>
  <si>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</si>
  <si>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</si>
  <si>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</si>
  <si>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</si>
  <si>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</si>
  <si>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</si>
  <si>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</si>
  <si>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</si>
  <si>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</si>
  <si>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</si>
  <si>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</si>
  <si>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</si>
  <si>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</si>
  <si>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</si>
  <si>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</si>
  <si>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</si>
  <si>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</si>
  <si>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</si>
  <si>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</si>
  <si>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</si>
  <si>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</si>
  <si>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</si>
  <si>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</si>
  <si>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</si>
  <si>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</si>
  <si>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</si>
  <si>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</si>
  <si>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</si>
  <si>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</si>
  <si>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</si>
  <si>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</si>
  <si>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</si>
  <si>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</si>
  <si>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</si>
  <si>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</si>
  <si>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</si>
  <si>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</si>
  <si>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</si>
  <si>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</si>
  <si>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</si>
  <si>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</si>
  <si>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</si>
  <si>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</si>
  <si>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</si>
  <si>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</si>
  <si>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</si>
  <si>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</si>
  <si>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</si>
  <si>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</si>
  <si>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</si>
  <si>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</si>
  <si>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</si>
  <si>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</si>
  <si>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</si>
  <si>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</si>
  <si>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</si>
  <si>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</si>
  <si>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</si>
  <si>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</si>
  <si>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</si>
  <si>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</si>
  <si>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</si>
  <si>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</si>
  <si>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</si>
  <si>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</si>
  <si>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</si>
  <si>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</si>
  <si>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</si>
  <si>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</si>
  <si>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</si>
  <si>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</si>
  <si>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</si>
  <si>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</si>
  <si>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</si>
  <si>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</si>
  <si>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</si>
  <si>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</si>
  <si>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</si>
  <si>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</si>
  <si>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</si>
  <si>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</si>
  <si>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</si>
  <si>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</si>
  <si>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</si>
  <si>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</si>
  <si>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</si>
  <si>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</si>
  <si>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</si>
  <si>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</si>
  <si>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</si>
  <si>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</si>
  <si>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</si>
  <si>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</si>
  <si>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</si>
  <si>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</si>
  <si>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</si>
  <si>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</si>
  <si>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</si>
  <si>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</si>
  <si>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</si>
  <si>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</si>
  <si>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</si>
  <si>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</si>
  <si>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</si>
  <si>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</si>
  <si>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</si>
  <si>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</si>
  <si>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</si>
  <si>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</si>
  <si>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</si>
  <si>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</si>
  <si>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</si>
  <si>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</si>
  <si>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</si>
  <si>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</si>
  <si>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</si>
  <si>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</si>
  <si>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</si>
  <si>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</si>
  <si>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</si>
  <si>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</si>
  <si>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</si>
  <si>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</si>
  <si>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</si>
  <si>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</si>
  <si>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</si>
  <si>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</si>
  <si>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</si>
  <si>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</si>
  <si>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</si>
  <si>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</si>
  <si>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</si>
  <si>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</si>
  <si>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</si>
  <si>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</si>
  <si>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</si>
  <si>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</si>
  <si>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</si>
  <si>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</si>
  <si>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</si>
  <si>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</si>
  <si>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</si>
  <si>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</si>
  <si>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</si>
  <si>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</si>
  <si>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</si>
  <si>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</si>
  <si>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</si>
  <si>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</si>
  <si>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</si>
  <si>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</si>
  <si>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</si>
  <si>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</si>
  <si>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</si>
  <si>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</si>
  <si>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</si>
  <si>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</si>
  <si>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</si>
  <si>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</si>
  <si>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</si>
  <si>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</si>
  <si>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</si>
  <si>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</si>
  <si>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</si>
  <si>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</si>
  <si>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</si>
  <si>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</si>
  <si>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</si>
  <si>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</si>
  <si>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</si>
  <si>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</si>
  <si>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</si>
  <si>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</si>
  <si>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</si>
  <si>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</si>
  <si>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</si>
  <si>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</si>
  <si>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</si>
  <si>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</si>
  <si>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</si>
  <si>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</si>
  <si>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</si>
  <si>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</si>
  <si>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</si>
  <si>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</si>
  <si>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</si>
  <si>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</si>
  <si>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</si>
  <si>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</si>
  <si>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</si>
  <si>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</si>
  <si>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</si>
  <si>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</si>
  <si>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</si>
  <si>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</si>
  <si>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</si>
  <si>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</si>
  <si>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</si>
  <si>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</si>
  <si>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</si>
  <si>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</si>
  <si>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</si>
  <si>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</si>
  <si>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</si>
  <si>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</si>
  <si>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</si>
  <si>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</si>
  <si>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</si>
  <si>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</si>
  <si>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</si>
  <si>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</si>
  <si>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</si>
  <si>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</si>
  <si>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</si>
  <si>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</si>
  <si>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</si>
  <si>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</si>
  <si>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</si>
  <si>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</si>
  <si>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</si>
  <si>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</si>
  <si>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</si>
  <si>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</si>
  <si>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</si>
  <si>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</si>
  <si>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</si>
  <si>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</si>
  <si>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</si>
  <si>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</si>
  <si>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</si>
  <si>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</si>
  <si>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</si>
  <si>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</si>
  <si>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</si>
  <si>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</si>
  <si>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</si>
  <si>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</si>
  <si>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</si>
  <si>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</si>
  <si>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</si>
  <si>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</si>
  <si>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</si>
  <si>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</si>
  <si>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</si>
  <si>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</si>
  <si>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</si>
  <si>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</si>
  <si>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</si>
  <si>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</si>
  <si>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</si>
  <si>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</si>
  <si>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</si>
  <si>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</si>
  <si>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</si>
  <si>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</si>
  <si>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</si>
  <si>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</si>
  <si>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</si>
  <si>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</si>
  <si>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</si>
  <si>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</si>
  <si>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</si>
  <si>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</si>
  <si>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</si>
  <si>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</si>
  <si>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</si>
  <si>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</si>
  <si>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</si>
  <si>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</si>
  <si>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</si>
  <si>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</si>
  <si>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</si>
  <si>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</si>
  <si>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</si>
  <si>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</si>
  <si>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</si>
  <si>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</si>
  <si>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</si>
  <si>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</si>
  <si>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</si>
  <si>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</si>
  <si>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</si>
  <si>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</si>
  <si>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</si>
  <si>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</si>
  <si>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</si>
  <si>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</si>
  <si>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</si>
  <si>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</si>
  <si>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</si>
  <si>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</si>
  <si>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</si>
  <si>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</si>
  <si>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</si>
  <si>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</si>
  <si>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</si>
  <si>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</si>
  <si>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</si>
  <si>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</si>
  <si>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</si>
  <si>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</si>
  <si>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</si>
  <si>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</si>
  <si>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</si>
  <si>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</si>
  <si>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</si>
  <si>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</si>
  <si>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</si>
  <si>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</si>
  <si>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</si>
  <si>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</si>
  <si>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</si>
  <si>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</si>
  <si>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</si>
  <si>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</si>
  <si>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</si>
  <si>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</si>
  <si>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</si>
  <si>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</si>
  <si>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</si>
  <si>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</si>
  <si>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</si>
  <si>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</si>
  <si>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</si>
  <si>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</si>
  <si>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</si>
  <si>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</si>
  <si>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</si>
  <si>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</si>
  <si>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</si>
  <si>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</si>
  <si>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</si>
  <si>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</si>
  <si>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</si>
  <si>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</si>
  <si>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</si>
  <si>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</si>
  <si>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</si>
  <si>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</si>
  <si>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</si>
  <si>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</si>
  <si>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</si>
  <si>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</si>
  <si>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</si>
  <si>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</si>
  <si>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</si>
  <si>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</si>
  <si>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</si>
  <si>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</si>
  <si>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</si>
  <si>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</si>
  <si>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</si>
  <si>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</si>
  <si>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</si>
  <si>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</si>
  <si>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</si>
  <si>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</si>
  <si>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</si>
  <si>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</si>
  <si>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</si>
  <si>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</si>
  <si>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</si>
  <si>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</si>
  <si>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</si>
  <si>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</si>
  <si>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</si>
  <si>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</si>
  <si>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</si>
  <si>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</si>
  <si>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</si>
  <si>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</si>
  <si>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</si>
  <si>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</si>
  <si>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</si>
  <si>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</si>
  <si>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</si>
  <si>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</si>
  <si>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</si>
  <si>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</si>
  <si>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</si>
  <si>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</si>
  <si>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</si>
  <si>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</si>
  <si>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</si>
  <si>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</si>
  <si>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</si>
  <si>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</si>
  <si>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</si>
  <si>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</si>
  <si>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</si>
  <si>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</si>
  <si>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</si>
  <si>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</si>
  <si>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</si>
  <si>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</si>
  <si>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</si>
  <si>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</si>
  <si>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</si>
  <si>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</si>
  <si>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</si>
  <si>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</si>
  <si>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</si>
  <si>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</si>
  <si>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</si>
  <si>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</si>
  <si>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</si>
  <si>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</si>
  <si>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</si>
  <si>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</si>
  <si>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</si>
  <si>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</si>
  <si>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</si>
  <si>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</si>
  <si>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</si>
  <si>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</si>
  <si>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</si>
  <si>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</si>
  <si>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</si>
  <si>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</si>
  <si>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</si>
  <si>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</si>
  <si>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</si>
  <si>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</si>
  <si>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</si>
  <si>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</si>
  <si>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</si>
  <si>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</si>
  <si>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</si>
  <si>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</si>
  <si>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</si>
  <si>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</si>
  <si>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</si>
  <si>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</si>
  <si>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</si>
  <si>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</si>
  <si>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</si>
  <si>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</si>
  <si>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</si>
  <si>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</si>
  <si>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</si>
  <si>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</si>
  <si>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</si>
  <si>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</si>
  <si>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</si>
  <si>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</si>
  <si>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</si>
  <si>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</si>
  <si>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</si>
  <si>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</si>
  <si>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</si>
  <si>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</si>
  <si>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</si>
  <si>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</si>
  <si>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</si>
  <si>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</si>
  <si>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</si>
  <si>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</si>
  <si>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</si>
  <si>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</si>
  <si>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</si>
  <si>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</si>
  <si>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</si>
  <si>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</si>
  <si>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</si>
  <si>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</si>
  <si>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</si>
  <si>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</si>
  <si>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</si>
  <si>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</si>
  <si>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</si>
  <si>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</si>
  <si>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</si>
  <si>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</si>
  <si>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</si>
  <si>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</si>
  <si>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</si>
  <si>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</si>
  <si>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</si>
  <si>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</si>
  <si>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</si>
  <si>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</si>
  <si>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</si>
  <si>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</si>
  <si>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</si>
  <si>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</si>
  <si>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</si>
  <si>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</si>
  <si>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</si>
  <si>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</si>
  <si>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</si>
  <si>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</si>
  <si>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</si>
  <si>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</si>
  <si>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</si>
  <si>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</si>
  <si>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</si>
  <si>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</si>
  <si>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</si>
  <si>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</si>
  <si>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</si>
  <si>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</si>
  <si>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</si>
  <si>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</si>
  <si>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</si>
  <si>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</si>
  <si>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</si>
  <si>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</si>
  <si>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</si>
  <si>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</si>
  <si>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</si>
  <si>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</si>
  <si>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</si>
  <si>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</si>
  <si>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</si>
  <si>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</si>
  <si>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</si>
  <si>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</si>
  <si>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</si>
  <si>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</si>
  <si>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</si>
  <si>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</si>
  <si>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</si>
  <si>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</si>
  <si>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</si>
  <si>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</si>
  <si>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</si>
  <si>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</si>
  <si>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</si>
  <si>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</si>
  <si>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</si>
  <si>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</si>
  <si>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</si>
  <si>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</si>
  <si>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</si>
  <si>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</si>
  <si>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</si>
  <si>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</si>
  <si>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</si>
  <si>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</si>
  <si>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</si>
  <si>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</si>
  <si>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</si>
  <si>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</si>
  <si>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</si>
  <si>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</si>
  <si>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</si>
  <si>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</si>
  <si>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</si>
  <si>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</si>
  <si>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</si>
  <si>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</si>
  <si>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</si>
  <si>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</si>
  <si>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</si>
  <si>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</si>
  <si>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</si>
  <si>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</si>
  <si>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</si>
  <si>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</si>
  <si>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</si>
  <si>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</si>
  <si>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</si>
  <si>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</si>
  <si>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</si>
  <si>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</si>
  <si>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</si>
  <si>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</si>
  <si>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</si>
  <si>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</si>
  <si>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</si>
  <si>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</si>
  <si>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</si>
  <si>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</si>
  <si>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</si>
  <si>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</si>
  <si>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</si>
  <si>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</si>
  <si>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</si>
  <si>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</si>
  <si>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</si>
  <si>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</si>
  <si>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</si>
  <si>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</si>
  <si>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</si>
  <si>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</si>
  <si>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</si>
  <si>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</si>
  <si>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</si>
  <si>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</si>
  <si>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</si>
  <si>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</si>
  <si>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</si>
  <si>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</si>
  <si>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</si>
  <si>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</si>
  <si>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</si>
  <si>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</si>
  <si>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</si>
  <si>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</si>
  <si>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</si>
  <si>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</si>
  <si>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</si>
  <si>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</si>
  <si>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</si>
  <si>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</si>
  <si>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</si>
  <si>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</si>
  <si>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</si>
  <si>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</si>
  <si>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</si>
  <si>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</si>
  <si>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</si>
  <si>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</si>
  <si>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</si>
  <si>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</si>
  <si>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</si>
  <si>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</si>
  <si>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</si>
  <si>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</si>
  <si>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</si>
  <si>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</si>
  <si>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</si>
  <si>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</si>
  <si>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</si>
  <si>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</si>
  <si>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</si>
  <si>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</si>
  <si>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</si>
  <si>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</si>
  <si>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</si>
  <si>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</si>
  <si>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</si>
  <si>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</si>
  <si>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</si>
  <si>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</si>
  <si>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</si>
  <si>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</si>
  <si>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</si>
  <si>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</si>
  <si>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</si>
  <si>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</si>
  <si>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</si>
  <si>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</si>
  <si>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</si>
  <si>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</si>
  <si>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</si>
  <si>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</si>
  <si>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</si>
  <si>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</si>
  <si>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</si>
  <si>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</si>
  <si>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</si>
  <si>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</si>
  <si>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</si>
  <si>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</si>
  <si>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</si>
  <si>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</si>
  <si>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</si>
  <si>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</si>
  <si>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</si>
  <si>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</si>
  <si>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</si>
  <si>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</si>
  <si>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</si>
  <si>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</si>
  <si>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</si>
  <si>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</si>
  <si>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</si>
  <si>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</si>
  <si>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</si>
  <si>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</si>
  <si>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</si>
  <si>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</si>
  <si>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</si>
  <si>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</si>
  <si>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</si>
  <si>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</si>
  <si>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</si>
  <si>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</si>
  <si>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</si>
  <si>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</si>
  <si>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</si>
  <si>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</si>
  <si>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</si>
  <si>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</si>
  <si>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</si>
  <si>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</si>
  <si>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</si>
  <si>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</si>
  <si>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</si>
  <si>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</si>
  <si>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</si>
  <si>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</si>
  <si>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</si>
  <si>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</si>
  <si>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</si>
  <si>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</si>
  <si>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</si>
  <si>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</si>
  <si>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</si>
  <si>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</si>
  <si>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</si>
  <si>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</si>
  <si>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</si>
  <si>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</si>
  <si>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</si>
  <si>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</si>
  <si>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</si>
  <si>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</si>
  <si>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</si>
  <si>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</si>
  <si>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</si>
  <si>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</si>
  <si>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</si>
  <si>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</si>
  <si>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</si>
  <si>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</si>
  <si>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</si>
  <si>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</si>
  <si>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</si>
  <si>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</si>
  <si>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</si>
  <si>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</si>
  <si>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</si>
  <si>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</si>
  <si>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</si>
  <si>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</si>
  <si>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</si>
  <si>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</si>
  <si>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</si>
  <si>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</si>
  <si>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</si>
  <si>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</si>
  <si>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</si>
  <si>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</si>
  <si>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</si>
  <si>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</si>
  <si>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</si>
  <si>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</si>
  <si>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</si>
  <si>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</si>
  <si>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</si>
  <si>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</si>
  <si>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</si>
  <si>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</si>
  <si>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</si>
  <si>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</si>
  <si>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</si>
  <si>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</si>
  <si>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</si>
  <si>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</si>
  <si>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</si>
  <si>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</si>
  <si>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</si>
  <si>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</si>
  <si>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</si>
  <si>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</si>
  <si>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</si>
  <si>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</si>
  <si>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</si>
  <si>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</si>
  <si>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</si>
  <si>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</si>
  <si>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</si>
  <si>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</si>
  <si>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</si>
  <si>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</si>
  <si>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</si>
  <si>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</si>
  <si>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</si>
  <si>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</si>
  <si>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</si>
  <si>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</si>
  <si>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</si>
  <si>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</si>
  <si>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</si>
  <si>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</si>
  <si>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</si>
  <si>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</si>
  <si>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</si>
  <si>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</si>
  <si>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</si>
  <si>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</si>
  <si>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</si>
  <si>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</si>
  <si>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</si>
  <si>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</si>
  <si>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</si>
  <si>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</si>
  <si>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</si>
  <si>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</si>
  <si>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</si>
  <si>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</si>
  <si>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</si>
  <si>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</si>
  <si>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</si>
  <si>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</si>
  <si>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</si>
  <si>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</si>
  <si>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</si>
  <si>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</si>
  <si>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</si>
  <si>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</si>
  <si>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</si>
  <si>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</si>
  <si>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</si>
  <si>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</si>
  <si>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</si>
  <si>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</si>
  <si>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</si>
  <si>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</si>
  <si>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</si>
  <si>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</si>
  <si>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</si>
  <si>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</si>
  <si>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</si>
  <si>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</si>
  <si>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</si>
  <si>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</si>
  <si>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</si>
  <si>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</si>
  <si>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</si>
  <si>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</si>
  <si>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</si>
  <si>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</si>
  <si>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</si>
  <si>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</si>
  <si>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</si>
  <si>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</si>
  <si>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</si>
  <si>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</si>
  <si>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</si>
  <si>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</si>
  <si>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</si>
  <si>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</si>
  <si>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</si>
  <si>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</si>
  <si>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</si>
  <si>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</si>
  <si>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</si>
  <si>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</si>
  <si>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</si>
  <si>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</si>
  <si>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</si>
  <si>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</si>
  <si>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</si>
  <si>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</si>
  <si>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</si>
  <si>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</si>
  <si>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</si>
  <si>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</si>
  <si>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</si>
  <si>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</si>
  <si>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</si>
  <si>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</si>
  <si>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</si>
  <si>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</si>
  <si>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</si>
  <si>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</si>
  <si>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</si>
  <si>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</si>
  <si>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</si>
  <si>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</si>
  <si>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</si>
  <si>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</si>
  <si>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</si>
  <si>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</si>
  <si>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</si>
  <si>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</si>
  <si>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</si>
  <si>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</si>
  <si>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</si>
  <si>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</si>
  <si>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</si>
  <si>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</si>
  <si>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</si>
  <si>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</si>
  <si>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</si>
  <si>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</si>
  <si>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</si>
  <si>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</si>
  <si>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</si>
  <si>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</si>
  <si>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</si>
  <si>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</si>
  <si>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</si>
  <si>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</si>
  <si>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</si>
  <si>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</si>
  <si>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</si>
  <si>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</si>
  <si>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</si>
  <si>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</si>
  <si>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</si>
  <si>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</si>
  <si>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</si>
  <si>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</si>
  <si>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</si>
  <si>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</si>
  <si>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</si>
  <si>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</si>
  <si>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</si>
  <si>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</si>
  <si>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</si>
  <si>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</si>
  <si>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</si>
  <si>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</si>
  <si>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</si>
  <si>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</si>
  <si>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</si>
  <si>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</si>
  <si>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</si>
  <si>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</si>
  <si>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</si>
  <si>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</si>
  <si>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</si>
  <si>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</si>
  <si>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</si>
  <si>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</si>
  <si>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</si>
  <si>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</si>
  <si>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</si>
  <si>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</si>
  <si>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</si>
  <si>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</si>
  <si>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</si>
  <si>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</si>
  <si>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</si>
  <si>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</si>
  <si>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</si>
  <si>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</si>
  <si>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</si>
  <si>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</si>
  <si>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</si>
  <si>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</si>
  <si>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</si>
  <si>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</si>
  <si>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</si>
  <si>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</si>
  <si>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</si>
  <si>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</si>
  <si>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</si>
  <si>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</si>
  <si>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</si>
  <si>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</si>
  <si>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</si>
  <si>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</si>
  <si>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</si>
  <si>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</si>
  <si>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</si>
  <si>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</si>
  <si>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</si>
  <si>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</si>
  <si>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</si>
  <si>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</si>
  <si>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</si>
  <si>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</si>
  <si>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</si>
  <si>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</si>
  <si>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</si>
  <si>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</si>
  <si>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</si>
  <si>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</si>
  <si>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</si>
  <si>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</si>
  <si>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</si>
  <si>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</si>
  <si>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</si>
  <si>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</si>
  <si>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</si>
  <si>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</si>
  <si>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</si>
  <si>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</si>
  <si>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</si>
  <si>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</si>
  <si>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</si>
  <si>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</si>
  <si>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</si>
  <si>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</si>
  <si>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</si>
  <si>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</si>
  <si>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</si>
  <si>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</si>
  <si>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</si>
  <si>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</si>
  <si>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</si>
  <si>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</si>
  <si>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</si>
  <si>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</si>
  <si>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</si>
  <si>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</si>
  <si>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</si>
  <si>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</si>
  <si>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</si>
  <si>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</si>
  <si>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</si>
  <si>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</si>
  <si>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</si>
  <si>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</si>
  <si>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</si>
  <si>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</si>
  <si>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</si>
  <si>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</si>
  <si>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</si>
  <si>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</si>
  <si>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</si>
  <si>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</si>
  <si>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</si>
  <si>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</si>
  <si>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</si>
  <si>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</si>
  <si>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</si>
  <si>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</si>
  <si>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</si>
  <si>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</si>
  <si>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</si>
  <si>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</si>
  <si>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</si>
  <si>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</si>
  <si>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</si>
  <si>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</si>
  <si>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</si>
  <si>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</si>
  <si>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</si>
  <si>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</si>
  <si>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</si>
  <si>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</si>
  <si>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</si>
  <si>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</si>
  <si>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</si>
  <si>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</si>
  <si>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</si>
  <si>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</si>
  <si>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</si>
  <si>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</si>
  <si>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</si>
  <si>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</si>
  <si>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</si>
  <si>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</si>
  <si>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</si>
  <si>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</si>
  <si>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</si>
  <si>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</si>
  <si>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</si>
  <si>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</si>
  <si>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</si>
  <si>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</si>
  <si>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</si>
  <si>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</si>
  <si>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</si>
  <si>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</si>
  <si>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</si>
  <si>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</si>
  <si>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</si>
  <si>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</si>
  <si>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</si>
  <si>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</si>
  <si>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</si>
  <si>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</si>
  <si>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</si>
  <si>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</si>
  <si>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</si>
  <si>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</si>
  <si>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</si>
  <si>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</si>
  <si>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</si>
  <si>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</si>
  <si>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</si>
  <si>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</si>
  <si>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</si>
  <si>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</si>
  <si>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</si>
  <si>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</si>
  <si>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</si>
  <si>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</si>
  <si>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</si>
  <si>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</si>
  <si>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</si>
  <si>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</si>
  <si>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</si>
  <si>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</si>
  <si>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</si>
  <si>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</si>
  <si>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</si>
  <si>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</si>
  <si>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</si>
  <si>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</si>
  <si>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</si>
  <si>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</si>
  <si>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</si>
  <si>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</si>
  <si>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</si>
  <si>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</si>
  <si>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</si>
  <si>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</si>
  <si>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</si>
  <si>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</si>
  <si>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</si>
  <si>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</si>
  <si>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</si>
  <si>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</si>
  <si>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</si>
  <si>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</si>
  <si>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</si>
  <si>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</si>
  <si>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</si>
  <si>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</si>
  <si>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</si>
  <si>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</si>
  <si>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</si>
  <si>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</si>
  <si>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</si>
  <si>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</si>
  <si>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</si>
  <si>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</si>
  <si>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</si>
  <si>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</si>
  <si>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</si>
  <si>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</si>
  <si>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</si>
  <si>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</si>
  <si>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</si>
  <si>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</si>
  <si>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</si>
  <si>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</si>
  <si>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</si>
  <si>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</si>
  <si>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</si>
  <si>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</si>
  <si>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</si>
  <si>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</si>
  <si>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</si>
  <si>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</si>
  <si>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</si>
  <si>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</si>
  <si>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</si>
  <si>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</si>
  <si>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</si>
  <si>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</si>
  <si>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</si>
  <si>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</si>
  <si>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</si>
  <si>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</si>
  <si>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</si>
  <si>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</si>
  <si>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</si>
  <si>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</si>
  <si>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</si>
  <si>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</si>
  <si>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</si>
  <si>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</si>
  <si>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</si>
  <si>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</si>
  <si>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</si>
  <si>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</si>
  <si>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</si>
  <si>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</si>
  <si>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</si>
  <si>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</si>
  <si>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</si>
  <si>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</si>
  <si>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</si>
  <si>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</si>
  <si>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</si>
  <si>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</si>
  <si>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</si>
  <si>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</si>
  <si>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</si>
  <si>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</si>
  <si>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</si>
  <si>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</si>
  <si>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</si>
  <si>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</si>
  <si>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</si>
  <si>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</si>
  <si>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</si>
  <si>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</si>
  <si>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</si>
  <si>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</si>
  <si>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</si>
  <si>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</si>
  <si>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</si>
  <si>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</si>
  <si>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</si>
  <si>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</si>
  <si>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</si>
  <si>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</si>
  <si>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</si>
  <si>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</si>
  <si>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</si>
  <si>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</si>
  <si>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</si>
  <si>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</si>
  <si>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</si>
  <si>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</si>
  <si>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</si>
  <si>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</si>
  <si>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</si>
  <si>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</si>
  <si>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</si>
  <si>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</si>
  <si>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</si>
  <si>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</si>
  <si>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</si>
  <si>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</si>
  <si>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</si>
  <si>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</si>
  <si>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</si>
  <si>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</si>
  <si>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</si>
  <si>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</si>
  <si>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</si>
  <si>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</si>
  <si>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</si>
  <si>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</si>
  <si>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</si>
  <si>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</si>
  <si>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</si>
  <si>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</si>
  <si>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</si>
  <si>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</si>
  <si>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</si>
  <si>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</si>
  <si>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</si>
  <si>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</si>
  <si>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</si>
  <si>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</si>
  <si>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</si>
  <si>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</si>
  <si>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</si>
  <si>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</si>
  <si>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</si>
  <si>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</si>
  <si>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</si>
  <si>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</si>
  <si>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</si>
  <si>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</si>
  <si>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</si>
  <si>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</si>
  <si>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</si>
  <si>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</si>
  <si>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</si>
  <si>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</si>
  <si>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</si>
  <si>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</si>
  <si>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</si>
  <si>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</si>
  <si>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</si>
  <si>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</si>
  <si>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</si>
  <si>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</si>
  <si>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</si>
  <si>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</si>
  <si>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</si>
  <si>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</si>
  <si>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</si>
  <si>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</si>
  <si>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</si>
  <si>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</si>
  <si>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</si>
  <si>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</si>
  <si>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</si>
  <si>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</si>
  <si>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</si>
  <si>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</si>
  <si>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</si>
  <si>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</si>
  <si>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</si>
  <si>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</si>
  <si>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</si>
  <si>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</si>
  <si>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</si>
  <si>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</si>
  <si>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</si>
  <si>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</si>
  <si>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</si>
  <si>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</si>
  <si>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</si>
  <si>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</si>
  <si>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</si>
  <si>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</si>
  <si>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</si>
  <si>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</si>
  <si>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</si>
  <si>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</si>
  <si>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</si>
  <si>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</si>
  <si>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</si>
  <si>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</si>
  <si>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</si>
  <si>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</si>
  <si>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</si>
  <si>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</si>
  <si>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</si>
  <si>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</si>
  <si>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</si>
  <si>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</si>
  <si>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</si>
  <si>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</si>
  <si>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</si>
  <si>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</si>
  <si>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</si>
  <si>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</si>
  <si>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</si>
  <si>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</si>
  <si>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</si>
  <si>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</si>
  <si>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</si>
  <si>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</si>
  <si>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</si>
  <si>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</si>
  <si>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</si>
  <si>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</si>
  <si>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</si>
  <si>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</si>
  <si>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</si>
  <si>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</si>
  <si>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</si>
  <si>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</si>
  <si>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</si>
  <si>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</si>
  <si>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</si>
  <si>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</si>
  <si>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</si>
  <si>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</si>
  <si>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</si>
  <si>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</si>
  <si>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</si>
  <si>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</si>
  <si>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</si>
  <si>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</si>
  <si>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</si>
  <si>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</si>
  <si>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</si>
  <si>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</si>
  <si>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</si>
  <si>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</si>
  <si>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</si>
  <si>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</si>
  <si>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</si>
  <si>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</si>
  <si>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</si>
  <si>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</si>
  <si>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</si>
  <si>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</si>
  <si>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</si>
  <si>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</si>
  <si>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</si>
  <si>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</si>
  <si>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</si>
  <si>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</si>
  <si>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</si>
  <si>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</si>
  <si>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</si>
  <si>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</si>
  <si>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</si>
  <si>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</si>
  <si>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</si>
  <si>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</si>
  <si>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</si>
  <si>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</si>
  <si>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</si>
  <si>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</si>
  <si>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</si>
  <si>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</si>
  <si>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</si>
  <si>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</si>
  <si>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</si>
  <si>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</si>
  <si>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</si>
  <si>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</si>
  <si>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</si>
  <si>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</si>
  <si>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</si>
  <si>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</si>
  <si>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</si>
  <si>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</si>
  <si>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</si>
  <si>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</si>
  <si>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</si>
  <si>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</si>
  <si>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</si>
  <si>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</si>
  <si>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</si>
  <si>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</si>
  <si>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</si>
  <si>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</si>
  <si>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</si>
  <si>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</si>
  <si>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</si>
  <si>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</si>
  <si>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</si>
  <si>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</si>
  <si>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</si>
  <si>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</si>
  <si>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</si>
  <si>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</si>
  <si>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</si>
  <si>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</si>
  <si>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</si>
  <si>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</si>
  <si>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</si>
  <si>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</si>
  <si>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</si>
  <si>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</si>
  <si>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</si>
  <si>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</si>
  <si>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</si>
  <si>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</si>
  <si>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</si>
  <si>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</si>
  <si>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</si>
  <si>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</si>
  <si>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</si>
  <si>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</si>
  <si>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</si>
  <si>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</si>
  <si>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</si>
  <si>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</si>
  <si>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</si>
  <si>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</si>
  <si>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</si>
  <si>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</si>
  <si>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</si>
  <si>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</si>
  <si>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</si>
  <si>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</si>
  <si>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</si>
  <si>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</si>
  <si>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</si>
  <si>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</si>
  <si>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</si>
  <si>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</si>
  <si>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</si>
  <si>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</si>
  <si>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</si>
  <si>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</si>
  <si>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</si>
  <si>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</si>
  <si>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</si>
  <si>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</si>
  <si>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</si>
  <si>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</si>
  <si>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</si>
  <si>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</si>
  <si>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</si>
  <si>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</si>
  <si>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</si>
  <si>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</si>
  <si>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</si>
  <si>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</si>
  <si>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</si>
  <si>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</si>
  <si>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</si>
  <si>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</si>
  <si>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</si>
  <si>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</si>
  <si>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</si>
  <si>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</si>
  <si>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</si>
  <si>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</si>
  <si>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</si>
  <si>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</si>
  <si>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</si>
  <si>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</si>
  <si>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</si>
  <si>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</si>
  <si>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</si>
  <si>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</si>
  <si>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</si>
  <si>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</si>
  <si>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</si>
  <si>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</si>
  <si>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</si>
  <si>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</si>
  <si>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</si>
  <si>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</si>
  <si>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</si>
  <si>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</si>
  <si>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</si>
  <si>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</si>
  <si>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</si>
  <si>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</si>
  <si>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</si>
  <si>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</si>
  <si>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</si>
  <si>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</si>
  <si>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</si>
  <si>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</si>
  <si>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</si>
  <si>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</si>
  <si>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</si>
  <si>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</si>
  <si>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</si>
  <si>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</si>
  <si>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</si>
  <si>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</si>
  <si>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</si>
  <si>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</si>
  <si>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</si>
  <si>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</si>
  <si>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</si>
  <si>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</si>
  <si>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</si>
  <si>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</si>
  <si>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</si>
  <si>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</si>
  <si>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</si>
  <si>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</si>
  <si>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</si>
  <si>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</si>
  <si>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</si>
  <si>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</si>
  <si>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</si>
  <si>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</si>
  <si>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</si>
  <si>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</si>
  <si>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</si>
  <si>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</si>
  <si>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</si>
  <si>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</si>
  <si>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</si>
  <si>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</si>
  <si>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</si>
  <si>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</si>
  <si>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</si>
  <si>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</si>
  <si>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</si>
  <si>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</si>
  <si>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</si>
  <si>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</si>
  <si>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</si>
  <si>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</si>
  <si>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</si>
  <si>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</si>
  <si>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</si>
  <si>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</si>
  <si>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</si>
  <si>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</si>
  <si>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</si>
  <si>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</si>
  <si>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</si>
  <si>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</si>
  <si>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</si>
  <si>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</si>
  <si>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</si>
  <si>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</si>
  <si>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</si>
  <si>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</si>
  <si>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</si>
  <si>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</si>
  <si>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</si>
  <si>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</si>
  <si>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</si>
  <si>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</si>
  <si>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</si>
  <si>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</si>
  <si>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</si>
  <si>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</si>
  <si>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</si>
  <si>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</si>
  <si>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</si>
  <si>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</si>
  <si>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</si>
  <si>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</si>
  <si>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</si>
  <si>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</si>
  <si>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</si>
  <si>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</si>
  <si>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</si>
  <si>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</si>
  <si>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</si>
  <si>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</si>
  <si>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</si>
  <si>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</si>
  <si>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</si>
  <si>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</si>
  <si>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</si>
  <si>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</si>
  <si>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</si>
  <si>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</si>
  <si>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</si>
  <si>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</si>
  <si>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</si>
  <si>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</si>
  <si>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</si>
  <si>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</si>
  <si>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</si>
  <si>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</si>
  <si>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</si>
  <si>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</si>
  <si>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</si>
  <si>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</si>
  <si>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</si>
  <si>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</si>
  <si>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</si>
  <si>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</si>
  <si>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</si>
  <si>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</si>
  <si>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</si>
  <si>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</si>
  <si>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</si>
  <si>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</si>
  <si>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</si>
  <si>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</si>
  <si>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</si>
  <si>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</si>
  <si>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</si>
  <si>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</si>
  <si>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</si>
  <si>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</si>
  <si>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</si>
  <si>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</si>
  <si>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</si>
  <si>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</si>
  <si>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</si>
  <si>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</si>
  <si>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</si>
  <si>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</si>
  <si>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</si>
  <si>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</si>
  <si>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</si>
  <si>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</si>
  <si>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</si>
  <si>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</si>
  <si>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</si>
  <si>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</si>
  <si>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</si>
  <si>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</si>
  <si>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</si>
  <si>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</si>
  <si>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</si>
  <si>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</si>
  <si>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</si>
  <si>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</si>
  <si>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</si>
  <si>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</si>
  <si>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</si>
  <si>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</si>
  <si>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</si>
  <si>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</si>
  <si>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</si>
  <si>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</si>
  <si>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</si>
  <si>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</si>
  <si>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</si>
  <si>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</si>
  <si>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</si>
  <si>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</si>
  <si>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</si>
  <si>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</si>
  <si>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</si>
  <si>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</si>
  <si>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</si>
  <si>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</si>
  <si>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</si>
  <si>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</si>
  <si>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</si>
  <si>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</si>
  <si>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</si>
  <si>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</si>
  <si>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</si>
  <si>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</si>
  <si>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</si>
  <si>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</si>
  <si>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</si>
  <si>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</si>
  <si>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</si>
  <si>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</si>
  <si>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</si>
  <si>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</si>
  <si>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</si>
  <si>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</si>
  <si>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</si>
  <si>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</si>
  <si>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</si>
  <si>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</si>
  <si>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</si>
  <si>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</si>
  <si>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</si>
  <si>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</si>
  <si>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</si>
  <si>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</si>
  <si>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</si>
  <si>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</si>
  <si>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</si>
  <si>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</si>
  <si>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</si>
  <si>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</si>
  <si>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</si>
  <si>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</si>
  <si>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</si>
  <si>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</si>
  <si>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</si>
  <si>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</si>
  <si>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</si>
  <si>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</si>
  <si>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</si>
  <si>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</si>
  <si>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</si>
  <si>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</si>
  <si>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</si>
  <si>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</si>
  <si>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</si>
  <si>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</si>
  <si>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</si>
  <si>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</si>
  <si>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</si>
  <si>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</si>
  <si>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</si>
  <si>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</si>
  <si>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</si>
  <si>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</si>
  <si>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</si>
  <si>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</si>
  <si>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</si>
  <si>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</si>
  <si>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</si>
  <si>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</si>
  <si>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</si>
  <si>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</si>
  <si>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</si>
  <si>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</si>
  <si>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</si>
  <si>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</si>
  <si>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</si>
  <si>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</si>
  <si>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</si>
  <si>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</si>
  <si>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</si>
  <si>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</si>
  <si>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</si>
  <si>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</si>
  <si>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</si>
  <si>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</si>
  <si>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</si>
  <si>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</si>
  <si>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</si>
  <si>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</si>
  <si>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</si>
  <si>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</si>
  <si>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</si>
  <si>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</si>
  <si>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</si>
  <si>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</si>
  <si>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</si>
  <si>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</si>
  <si>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</si>
  <si>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</si>
  <si>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</si>
  <si>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</si>
  <si>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</si>
  <si>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</si>
  <si>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</si>
  <si>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</si>
  <si>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</si>
  <si>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</si>
  <si>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</si>
  <si>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</si>
  <si>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</si>
  <si>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</si>
  <si>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</si>
  <si>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</si>
  <si>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</si>
  <si>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</si>
  <si>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</si>
  <si>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</si>
  <si>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</si>
  <si>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</si>
  <si>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</si>
  <si>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</si>
  <si>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</si>
  <si>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</si>
  <si>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</si>
  <si>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</si>
  <si>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</si>
  <si>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</si>
  <si>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</si>
  <si>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</si>
  <si>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</si>
  <si>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</si>
  <si>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</si>
  <si>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</si>
  <si>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</si>
  <si>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</si>
  <si>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</si>
  <si>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</si>
  <si>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</si>
  <si>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</si>
  <si>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</si>
  <si>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</si>
  <si>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</si>
  <si>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</si>
  <si>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</si>
  <si>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</si>
  <si>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</si>
  <si>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</si>
  <si>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</si>
  <si>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</si>
  <si>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</si>
  <si>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</si>
  <si>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</si>
  <si>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</si>
  <si>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</si>
  <si>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</si>
  <si>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</si>
  <si>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</si>
  <si>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</si>
  <si>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</si>
  <si>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</si>
  <si>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</si>
  <si>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</si>
  <si>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</si>
  <si>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</si>
  <si>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</si>
  <si>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</si>
  <si>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</si>
  <si>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</si>
  <si>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</si>
  <si>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</si>
  <si>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</si>
  <si>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</si>
  <si>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</si>
  <si>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</si>
  <si>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</si>
  <si>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</si>
  <si>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</si>
  <si>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</si>
  <si>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</si>
  <si>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</si>
  <si>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</si>
  <si>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</si>
  <si>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</si>
  <si>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</si>
  <si>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</si>
  <si>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</si>
  <si>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</si>
  <si>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</si>
  <si>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</si>
  <si>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</si>
  <si>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</si>
  <si>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</si>
  <si>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</si>
  <si>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</si>
  <si>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</si>
  <si>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</si>
  <si>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</si>
  <si>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</si>
  <si>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</si>
  <si>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</si>
  <si>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</si>
  <si>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</si>
  <si>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</si>
  <si>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</si>
  <si>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</si>
  <si>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</si>
  <si>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</si>
  <si>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</si>
  <si>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</si>
  <si>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</si>
  <si>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</si>
  <si>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</si>
  <si>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</si>
  <si>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</si>
  <si>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</si>
  <si>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</si>
  <si>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</si>
  <si>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</si>
  <si>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</si>
  <si>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</si>
  <si>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</si>
  <si>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</si>
  <si>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</si>
  <si>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</si>
  <si>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</si>
  <si>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</si>
  <si>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</si>
  <si>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</si>
  <si>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</si>
  <si>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</si>
  <si>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</si>
  <si>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</si>
  <si>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</si>
  <si>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</si>
  <si>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</si>
  <si>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</si>
  <si>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</si>
  <si>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</si>
  <si>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</si>
  <si>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</si>
  <si>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</si>
  <si>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</si>
  <si>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</si>
  <si>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</si>
  <si>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</si>
  <si>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</si>
  <si>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</si>
  <si>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</si>
  <si>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</si>
  <si>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</si>
  <si>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</si>
  <si>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</si>
  <si>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</si>
  <si>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</si>
  <si>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</si>
  <si>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</si>
  <si>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</si>
  <si>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</si>
  <si>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</si>
  <si>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</si>
  <si>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</si>
  <si>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</si>
  <si>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</si>
  <si>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</si>
  <si>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</si>
  <si>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</si>
  <si>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</si>
  <si>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</si>
  <si>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</si>
  <si>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</si>
  <si>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</si>
  <si>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</si>
  <si>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</si>
  <si>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</si>
  <si>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</si>
  <si>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</si>
  <si>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</si>
  <si>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</si>
  <si>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</si>
  <si>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</si>
  <si>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</si>
  <si>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</si>
  <si>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</si>
  <si>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</si>
  <si>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</si>
  <si>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</si>
  <si>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</si>
  <si>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</si>
  <si>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</si>
  <si>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</si>
  <si>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</si>
  <si>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</si>
  <si>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</si>
  <si>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</si>
  <si>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</si>
  <si>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</si>
  <si>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</si>
  <si>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</si>
  <si>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</si>
  <si>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</si>
  <si>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</si>
  <si>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</si>
  <si>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</si>
  <si>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</si>
  <si>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</si>
  <si>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</si>
  <si>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</si>
  <si>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</si>
  <si>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</si>
  <si>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</si>
  <si>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</si>
  <si>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</si>
  <si>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</si>
  <si>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</si>
  <si>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</si>
  <si>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</si>
  <si>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</si>
  <si>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</si>
  <si>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</si>
  <si>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</si>
  <si>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</si>
  <si>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</si>
  <si>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</si>
  <si>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</si>
  <si>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</si>
  <si>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</si>
  <si>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</si>
  <si>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</si>
  <si>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</si>
  <si>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</si>
  <si>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</si>
  <si>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</si>
  <si>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</si>
  <si>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</si>
  <si>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</si>
  <si>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</si>
  <si>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</si>
  <si>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</si>
  <si>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</si>
  <si>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</si>
  <si>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</si>
  <si>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</si>
  <si>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</si>
  <si>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</si>
  <si>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</si>
  <si>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</si>
  <si>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</si>
  <si>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</si>
  <si>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</si>
  <si>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</si>
  <si>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</si>
  <si>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</si>
  <si>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</si>
  <si>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</si>
  <si>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</si>
  <si>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</si>
  <si>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</si>
  <si>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</si>
  <si>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</si>
  <si>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</si>
  <si>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</si>
  <si>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</si>
  <si>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</si>
  <si>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</si>
  <si>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</si>
  <si>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</si>
  <si>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</si>
  <si>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</si>
  <si>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</si>
  <si>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</si>
  <si>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</si>
  <si>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</si>
  <si>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</si>
  <si>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</si>
  <si>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</si>
  <si>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</si>
  <si>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</si>
  <si>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</si>
  <si>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</si>
  <si>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</si>
  <si>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</si>
  <si>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</si>
  <si>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</si>
  <si>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</si>
  <si>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</si>
  <si>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</si>
  <si>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</si>
  <si>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</si>
  <si>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</si>
  <si>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</si>
  <si>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</si>
  <si>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</si>
  <si>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</si>
  <si>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</si>
  <si>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</si>
  <si>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</si>
  <si>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</si>
  <si>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</si>
  <si>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</si>
  <si>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</si>
  <si>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</si>
  <si>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</si>
  <si>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</si>
  <si>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</si>
  <si>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</si>
  <si>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</si>
  <si>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</si>
  <si>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</si>
  <si>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</si>
  <si>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</si>
  <si>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</si>
  <si>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</si>
  <si>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</si>
  <si>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</si>
  <si>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</si>
  <si>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</si>
  <si>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</si>
  <si>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</si>
  <si>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</si>
  <si>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</si>
  <si>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</si>
  <si>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</si>
  <si>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</si>
  <si>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</si>
  <si>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</si>
  <si>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</si>
  <si>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</si>
  <si>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</si>
  <si>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</si>
  <si>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</si>
  <si>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</si>
  <si>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</si>
  <si>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</si>
  <si>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</si>
  <si>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</si>
  <si>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</si>
  <si>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</si>
  <si>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</si>
  <si>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</si>
  <si>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</si>
  <si>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</si>
  <si>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</si>
  <si>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</si>
  <si>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</si>
  <si>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</si>
  <si>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</si>
  <si>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</si>
  <si>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</si>
  <si>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</si>
  <si>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</si>
  <si>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</si>
  <si>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</si>
  <si>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</si>
  <si>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</si>
  <si>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</si>
  <si>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</si>
  <si>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</si>
  <si>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</si>
  <si>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</si>
  <si>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</si>
  <si>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</si>
  <si>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</si>
  <si>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</si>
  <si>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</si>
  <si>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</si>
  <si>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</si>
  <si>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</si>
  <si>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</si>
  <si>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</si>
  <si>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</si>
  <si>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</si>
  <si>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</si>
  <si>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</si>
  <si>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</si>
  <si>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</si>
  <si>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</si>
  <si>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</si>
  <si>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</si>
  <si>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</si>
  <si>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</si>
  <si>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</si>
  <si>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</si>
  <si>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</si>
  <si>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</si>
  <si>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</si>
  <si>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</si>
  <si>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</si>
  <si>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</si>
  <si>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</si>
  <si>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</si>
  <si>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</si>
  <si>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</si>
  <si>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</si>
  <si>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</si>
  <si>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</si>
  <si>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</si>
  <si>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</si>
  <si>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</si>
  <si>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</si>
  <si>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</si>
  <si>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</si>
  <si>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</si>
  <si>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</si>
  <si>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</si>
  <si>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</si>
  <si>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</si>
  <si>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</si>
  <si>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</si>
  <si>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</si>
  <si>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</si>
  <si>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</si>
  <si>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</si>
  <si>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</si>
  <si>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</si>
  <si>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</si>
  <si>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</si>
  <si>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</si>
  <si>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</si>
  <si>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</si>
  <si>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</si>
  <si>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</si>
  <si>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</si>
  <si>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</si>
  <si>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</si>
  <si>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</si>
  <si>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</si>
  <si>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</si>
  <si>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</si>
  <si>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</si>
  <si>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</si>
  <si>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</si>
  <si>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</si>
  <si>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</si>
  <si>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</si>
  <si>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</si>
  <si>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</si>
  <si>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</si>
  <si>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</si>
  <si>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</si>
  <si>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</si>
  <si>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</si>
  <si>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</si>
  <si>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</si>
  <si>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</si>
  <si>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</si>
  <si>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</si>
  <si>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</si>
  <si>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</si>
  <si>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</si>
  <si>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</si>
  <si>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</si>
  <si>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</si>
  <si>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</si>
  <si>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</si>
  <si>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</si>
  <si>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</si>
  <si>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</si>
  <si>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</si>
  <si>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</si>
  <si>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</si>
  <si>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</si>
  <si>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</si>
  <si>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</si>
  <si>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</si>
  <si>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</si>
  <si>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</si>
  <si>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</si>
  <si>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</si>
  <si>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</si>
  <si>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</si>
  <si>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</si>
  <si>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</si>
  <si>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</si>
  <si>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</si>
  <si>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</si>
  <si>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</si>
  <si>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</si>
  <si>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</si>
  <si>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</si>
  <si>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</si>
  <si>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</si>
  <si>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</si>
  <si>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</si>
  <si>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</si>
  <si>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</si>
  <si>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</si>
  <si>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</si>
  <si>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</si>
  <si>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</si>
  <si>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</si>
  <si>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</si>
  <si>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</si>
  <si>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</si>
  <si>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</si>
  <si>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</si>
  <si>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</si>
  <si>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</si>
  <si>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</si>
  <si>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</si>
  <si>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</si>
  <si>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</si>
  <si>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</si>
  <si>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</si>
  <si>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</si>
  <si>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</si>
  <si>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</si>
  <si>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</si>
  <si>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</si>
  <si>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</si>
  <si>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</si>
  <si>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</si>
  <si>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</si>
  <si>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</si>
  <si>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</si>
  <si>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</si>
  <si>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</si>
  <si>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</si>
  <si>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</si>
  <si>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</si>
  <si>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</si>
  <si>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</si>
  <si>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</si>
  <si>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</si>
  <si>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</si>
  <si>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</si>
  <si>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</si>
  <si>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</si>
  <si>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</si>
  <si>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</si>
  <si>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250-255</t>
  </si>
  <si>
    <t>Buy*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</si>
  <si>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</si>
  <si>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</si>
  <si>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</si>
  <si>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</si>
  <si>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</si>
  <si>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</si>
  <si>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</si>
  <si>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</si>
  <si>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</si>
  <si>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</si>
  <si>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</si>
  <si>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</si>
  <si>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</si>
  <si>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</si>
  <si>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</si>
  <si>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</si>
  <si>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</si>
  <si>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</si>
  <si>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</si>
  <si>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</si>
  <si>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</si>
  <si>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</si>
  <si>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</si>
  <si>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</si>
  <si>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</si>
  <si>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</si>
  <si>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</si>
  <si>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</si>
  <si>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</si>
  <si>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</si>
  <si>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</si>
  <si>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</si>
  <si>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</si>
  <si>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</si>
  <si>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</si>
  <si>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</si>
  <si>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</si>
  <si>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</si>
  <si>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</si>
  <si>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</si>
  <si>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</si>
  <si>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</si>
  <si>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</si>
  <si>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</si>
  <si>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</si>
  <si>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</si>
  <si>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</si>
  <si>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</si>
  <si>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</si>
  <si>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</si>
  <si>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</si>
  <si>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</si>
  <si>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</si>
  <si>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</si>
  <si>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</si>
  <si>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</si>
  <si>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</si>
  <si>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</si>
  <si>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</si>
  <si>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HRTI PRIVATE LIMITED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</si>
  <si>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</si>
  <si>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</si>
  <si>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</si>
  <si>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</si>
  <si>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</si>
  <si>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</si>
  <si>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</si>
  <si>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</si>
  <si>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</si>
  <si>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</si>
  <si>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Porfit of Rs.23.50/-</t>
  </si>
  <si>
    <t>Loss of Rs.5.50/-</t>
  </si>
  <si>
    <t>Profit of Rs.0.65/-</t>
  </si>
  <si>
    <t>BANKNIFTY 21000 PE 11 JUN</t>
  </si>
  <si>
    <t>270-280</t>
  </si>
  <si>
    <t>550-570</t>
  </si>
  <si>
    <t xml:space="preserve">RELIANCE </t>
  </si>
  <si>
    <t>Loss of Rs.32.5/-</t>
  </si>
  <si>
    <t>340-335</t>
  </si>
  <si>
    <t>Profit of Rs.4/-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</si>
  <si>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</si>
  <si>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</si>
  <si>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</si>
  <si>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</si>
  <si>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</si>
  <si>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</si>
  <si>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</si>
  <si>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</si>
  <si>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</si>
  <si>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</si>
  <si>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</si>
  <si>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</si>
  <si>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</si>
  <si>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</si>
  <si>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</si>
  <si>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</si>
  <si>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</si>
  <si>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</si>
  <si>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</si>
  <si>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</si>
  <si>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</si>
  <si>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</si>
  <si>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</si>
  <si>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</si>
  <si>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</si>
  <si>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</si>
  <si>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</si>
  <si>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</si>
  <si>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</si>
  <si>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</si>
  <si>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BANKNIFTY 19500 PE 18 JUN</t>
  </si>
  <si>
    <t>230-240</t>
  </si>
  <si>
    <t>230-250</t>
  </si>
  <si>
    <t>8.0-9.0</t>
  </si>
  <si>
    <t>540-550</t>
  </si>
  <si>
    <t>325-330</t>
  </si>
  <si>
    <t>NCC Limited</t>
  </si>
  <si>
    <t>410-415</t>
  </si>
  <si>
    <t xml:space="preserve"> INFY</t>
  </si>
  <si>
    <t>730-740</t>
  </si>
  <si>
    <t>1040-1060</t>
  </si>
  <si>
    <t>RELIANCE 1520 PE JUNE</t>
  </si>
  <si>
    <t>35-40</t>
  </si>
  <si>
    <t>Profit of Rs.15-</t>
  </si>
  <si>
    <t>Loss of Rs.45/-</t>
  </si>
  <si>
    <t>Loss of Rs.140/-</t>
  </si>
  <si>
    <t>Loss of Rs.1.6/-</t>
  </si>
  <si>
    <t>Profit of Rs.14.5/-</t>
  </si>
  <si>
    <t>Loss of Rs.6.50/-</t>
  </si>
  <si>
    <t>470-450</t>
  </si>
  <si>
    <t>1450-1470</t>
  </si>
  <si>
    <t>2305-2310</t>
  </si>
  <si>
    <t>2400-2450</t>
  </si>
  <si>
    <t>BANKNIFTY 19000 PE 25 JUN</t>
  </si>
  <si>
    <t>500-600</t>
  </si>
  <si>
    <t>168-172</t>
  </si>
  <si>
    <t>BANKNIFTY 19500 PE 25 JUN</t>
  </si>
  <si>
    <t>Loss of Rs.14/-</t>
  </si>
  <si>
    <t>335-330</t>
  </si>
  <si>
    <t>Loss of Rs.160/-</t>
  </si>
  <si>
    <t xml:space="preserve">TATAELXSI </t>
  </si>
  <si>
    <t>Profit of Rs7.5/-</t>
  </si>
  <si>
    <t xml:space="preserve"> RITES</t>
  </si>
  <si>
    <t>Part Profit of Rs.18.5/-</t>
  </si>
  <si>
    <t>PRISMMEDI</t>
  </si>
  <si>
    <t>MANISH NITIN THAKUR</t>
  </si>
  <si>
    <t>N.K.SECURITIES</t>
  </si>
  <si>
    <t>United Polyfab Guj. Ltd.</t>
  </si>
  <si>
    <t>SHIV MARKETING AND TRADING</t>
  </si>
  <si>
    <t>872-876</t>
  </si>
  <si>
    <t>920-930</t>
  </si>
  <si>
    <t>1450-1500</t>
  </si>
  <si>
    <t>Loss of Rs.46/-</t>
  </si>
  <si>
    <t>Loss of Rs.125/-</t>
  </si>
  <si>
    <t>GENNEX</t>
  </si>
  <si>
    <t>IVORY CONSULTANTS PVT LTD</t>
  </si>
  <si>
    <t>ICLORGANIC</t>
  </si>
  <si>
    <t>HIL Limited</t>
  </si>
  <si>
    <t>YOGESH KUMAR GAWANDE</t>
  </si>
  <si>
    <t>TOWER RESEARCH CAPITAL MARKETS INDIA PRIVATE LIMITED</t>
  </si>
  <si>
    <t>Jump Networks Limited</t>
  </si>
  <si>
    <t>KISHORKUMAR SOBHAGCHAND MORBIA</t>
  </si>
  <si>
    <t>Profit of Rs.7/-</t>
  </si>
  <si>
    <t>Part Profit of Rs.45/-</t>
  </si>
  <si>
    <t>149-151</t>
  </si>
  <si>
    <t>165-170</t>
  </si>
  <si>
    <t>LT JUN FUT</t>
  </si>
  <si>
    <t>896-899</t>
  </si>
  <si>
    <t>925-935</t>
  </si>
  <si>
    <t>Profit of Rs.26.50/-</t>
  </si>
  <si>
    <t>Loss of Rs.11/-</t>
  </si>
  <si>
    <t>Part Profit of Rs.12.50/-</t>
  </si>
  <si>
    <t>APOLLOTRI</t>
  </si>
  <si>
    <t>IIFL ASSET MANAGEMENT LIMITED</t>
  </si>
  <si>
    <t>CBPL</t>
  </si>
  <si>
    <t>BEELINE BROKING LIMITED</t>
  </si>
  <si>
    <t>GALADA</t>
  </si>
  <si>
    <t>IDBI BANK LIMITED</t>
  </si>
  <si>
    <t>GOYALASS</t>
  </si>
  <si>
    <t>MANOJ SITARAM AGARWAL</t>
  </si>
  <si>
    <t>HKG</t>
  </si>
  <si>
    <t>POOJA BHAVESH BHAGDEV</t>
  </si>
  <si>
    <t>SATYA VEER SINGH .</t>
  </si>
  <si>
    <t>STRATEGIC INVESTMENT SOLUTIONS</t>
  </si>
  <si>
    <t>SMC REAL ESTATE ADVISORS PRIVATE LIMITED</t>
  </si>
  <si>
    <t>MILLENNIUM STOCK BROKING PVT LTD</t>
  </si>
  <si>
    <t>GKN SECURITIES</t>
  </si>
  <si>
    <t>LANCORHOL</t>
  </si>
  <si>
    <t>NETLINK SOLUTIONS (INDIA) LTD</t>
  </si>
  <si>
    <t>LLFICL</t>
  </si>
  <si>
    <t>RASHESH MEHTA .</t>
  </si>
  <si>
    <t>NOVATEOR</t>
  </si>
  <si>
    <t>NARENDRA UIKEY</t>
  </si>
  <si>
    <t>ORIBEVER</t>
  </si>
  <si>
    <t>RAJESH JOSEPH</t>
  </si>
  <si>
    <t>Bajaj Corp Limited</t>
  </si>
  <si>
    <t>EQUITY INTELLIGENCE INDIA</t>
  </si>
  <si>
    <t>Banaras Beads Ltd</t>
  </si>
  <si>
    <t>SUDESH  SINGH</t>
  </si>
  <si>
    <t>Equitas Holdings Limited</t>
  </si>
  <si>
    <t>KOTAK SECURITIES LTD</t>
  </si>
  <si>
    <t>Everest Industries Limite</t>
  </si>
  <si>
    <t>Fiem Industries Limited</t>
  </si>
  <si>
    <t>Orient Green Power Co Ltd</t>
  </si>
  <si>
    <t>ALPHA LEON ENTERPRISES LLP</t>
  </si>
  <si>
    <t>Hisar Metal Ind. Limited</t>
  </si>
  <si>
    <t>RAHUL DOSHI</t>
  </si>
  <si>
    <t>Indiabulls Hsg Fin Ltd</t>
  </si>
  <si>
    <t>MORGAN STANLEY ASIA (SINGAPORE) PTE.</t>
  </si>
  <si>
    <t>ISHARES EMERGING MARKETS DIVIDEND UCITS ETF</t>
  </si>
  <si>
    <t>ISHARES EMERGING MARKETS DIVIDEND ETF</t>
  </si>
  <si>
    <t>SURJECTIVE RESEARCH CAPITAL LLP</t>
  </si>
  <si>
    <t>ALPHAGREP SECURITIES PRIVATE LIMITED</t>
  </si>
  <si>
    <t>GRAVITON RESEARCH CAPITAL LLP</t>
  </si>
  <si>
    <t>Igarashi Motors India Lim</t>
  </si>
  <si>
    <t>Ind Terrain Fashions Ltd</t>
  </si>
  <si>
    <t>MADHAV STOCK VISION P LTD ERROR</t>
  </si>
  <si>
    <t>TANISH TRADEFIN LLP</t>
  </si>
  <si>
    <t>M T CORPORATION</t>
  </si>
  <si>
    <t>ANUPAM NARAIN GUPTA</t>
  </si>
  <si>
    <t>MindTree Limited</t>
  </si>
  <si>
    <t>INTEGRATED CORE STRATEGIES (ASIA) PTE. LTD.</t>
  </si>
  <si>
    <t>Orient Cement Ltd.</t>
  </si>
  <si>
    <t>HDFC TRUSTEE COMPANY LIMITED - HDFC BALANCED ADVANTAGE FUND</t>
  </si>
  <si>
    <t>Ramco Systems Limited</t>
  </si>
  <si>
    <t>RBL Bank Limited</t>
  </si>
  <si>
    <t>Reliance Indl Infra Ltd</t>
  </si>
  <si>
    <t>Stampede Capital Limited</t>
  </si>
  <si>
    <t>SACHI  KAPOOR</t>
  </si>
  <si>
    <t>Texmaco Rail &amp; Eng. Ltd.</t>
  </si>
  <si>
    <t>Ujjivan Fin. Servc. Ltd.</t>
  </si>
  <si>
    <t>Alankit Limited</t>
  </si>
  <si>
    <t>KUBER RECYCLE PROJECTS PRIVATE LIMITED</t>
  </si>
  <si>
    <t>KRISHNA JHANWAR</t>
  </si>
  <si>
    <t>COX&amp;KINGS</t>
  </si>
  <si>
    <t>Cox &amp; Kings Limited</t>
  </si>
  <si>
    <t>MULTIPLIER S AND S ADV PVT LTD</t>
  </si>
  <si>
    <t>RUCHIKA AGARWAL</t>
  </si>
  <si>
    <t>ICICI Lombard GIC Limited</t>
  </si>
  <si>
    <t>ICICI BANK LTD. (INVESTMENT)</t>
  </si>
  <si>
    <t>Justdial Ltd.</t>
  </si>
  <si>
    <t>ISHARES IV PUBLIC LIMITED COMPANY - ISHARES DIGITALISATION UCITS ETF</t>
  </si>
  <si>
    <t>THE VANGUARD GROUP  INC A/C VANGUARD EMERG. MKTS STOCK INDEXFD A SERIES OF V I E I F</t>
  </si>
  <si>
    <t>National Alum Co Ltd</t>
  </si>
  <si>
    <t>HDFC TRUSTEE CO LTD AC HDFC EQUITY OPPORTUNITIES FUND II 1126D MAY 2017 1</t>
  </si>
  <si>
    <t>EDATTU JOSHY JOBIN</t>
  </si>
  <si>
    <t>HDFC TRUSTEE CO LTD A/C HDFC EQUITY OPPORTUNITIES FUND II 1100D JUNE 2017 (1)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</si>
</sst>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7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0" fillId="50" borderId="37" xfId="0" applyNumberForma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43" fontId="6" fillId="50" borderId="37" xfId="160" applyFont="1" applyFill="1" applyBorder="1"/>
    <xf numFmtId="43" fontId="8" fillId="50" borderId="37" xfId="160" applyFont="1" applyFill="1" applyBorder="1" applyAlignment="1">
      <alignment horizontal="left"/>
    </xf>
    <xf numFmtId="43" fontId="48" fillId="50" borderId="37" xfId="160" applyFont="1" applyFill="1" applyBorder="1" applyAlignment="1">
      <alignment horizontal="center" vertical="top"/>
    </xf>
    <xf numFmtId="0" fontId="0" fillId="50" borderId="37" xfId="0" applyFill="1" applyBorder="1" applyAlignment="1">
      <alignment horizontal="center" vertical="center"/>
    </xf>
    <xf numFmtId="0" fontId="48" fillId="50" borderId="37" xfId="0" applyFont="1" applyFill="1" applyBorder="1" applyAlignment="1">
      <alignment horizontal="center" vertical="top"/>
    </xf>
    <xf numFmtId="43" fontId="7" fillId="50" borderId="5" xfId="160" applyFont="1" applyFill="1" applyBorder="1" applyAlignment="1">
      <alignment horizontal="center" vertical="center"/>
    </xf>
    <xf numFmtId="43" fontId="7" fillId="50" borderId="37" xfId="160" applyFont="1" applyFill="1" applyBorder="1" applyAlignment="1">
      <alignment horizontal="center"/>
    </xf>
    <xf numFmtId="0" fontId="0" fillId="31" borderId="37" xfId="0" applyNumberFormat="1" applyFill="1" applyBorder="1" applyAlignment="1">
      <alignment horizontal="center" vertical="center"/>
    </xf>
    <xf numFmtId="164" fontId="0" fillId="31" borderId="37" xfId="0" applyNumberFormat="1" applyFill="1" applyBorder="1" applyAlignment="1">
      <alignment horizontal="center" vertical="center"/>
    </xf>
    <xf numFmtId="43" fontId="6" fillId="31" borderId="37" xfId="160" applyFont="1" applyFill="1" applyBorder="1"/>
    <xf numFmtId="43" fontId="8" fillId="31" borderId="37" xfId="160" applyFont="1" applyFill="1" applyBorder="1" applyAlignment="1">
      <alignment horizontal="left"/>
    </xf>
    <xf numFmtId="43" fontId="48" fillId="31" borderId="37" xfId="160" applyFont="1" applyFill="1" applyBorder="1" applyAlignment="1">
      <alignment horizontal="center" vertical="top"/>
    </xf>
    <xf numFmtId="0" fontId="48" fillId="31" borderId="37" xfId="0" applyFont="1" applyFill="1" applyBorder="1" applyAlignment="1">
      <alignment horizontal="center" vertical="center"/>
    </xf>
    <xf numFmtId="0" fontId="48" fillId="31" borderId="37" xfId="0" applyFont="1" applyFill="1" applyBorder="1" applyAlignment="1">
      <alignment horizontal="center" vertical="top"/>
    </xf>
    <xf numFmtId="0" fontId="7" fillId="31" borderId="5" xfId="0" applyFont="1" applyFill="1" applyBorder="1" applyAlignment="1">
      <alignment horizontal="center" vertical="center"/>
    </xf>
    <xf numFmtId="10" fontId="7" fillId="31" borderId="37" xfId="51" applyNumberFormat="1" applyFont="1" applyFill="1" applyBorder="1" applyAlignment="1" applyProtection="1">
      <alignment horizontal="center" vertical="center" wrapText="1"/>
    </xf>
    <xf numFmtId="43" fontId="7" fillId="31" borderId="5" xfId="160" applyFont="1" applyFill="1" applyBorder="1" applyAlignment="1">
      <alignment horizontal="center" vertical="center"/>
    </xf>
    <xf numFmtId="16" fontId="7" fillId="31" borderId="37" xfId="160" applyNumberFormat="1" applyFont="1" applyFill="1" applyBorder="1" applyAlignment="1">
      <alignment horizontal="center" vertical="center"/>
    </xf>
    <xf numFmtId="43" fontId="7" fillId="31" borderId="37" xfId="16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44004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16" sqref="G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44004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56" t="s">
        <v>16</v>
      </c>
      <c r="B9" s="558" t="s">
        <v>17</v>
      </c>
      <c r="C9" s="558" t="s">
        <v>18</v>
      </c>
      <c r="D9" s="275" t="s">
        <v>19</v>
      </c>
      <c r="E9" s="275" t="s">
        <v>20</v>
      </c>
      <c r="F9" s="553" t="s">
        <v>21</v>
      </c>
      <c r="G9" s="554"/>
      <c r="H9" s="555"/>
      <c r="I9" s="553" t="s">
        <v>22</v>
      </c>
      <c r="J9" s="554"/>
      <c r="K9" s="555"/>
      <c r="L9" s="275"/>
      <c r="M9" s="282"/>
      <c r="N9" s="282"/>
      <c r="O9" s="282"/>
    </row>
    <row r="10" spans="1:15" ht="59.25" customHeight="1">
      <c r="A10" s="557"/>
      <c r="B10" s="559" t="s">
        <v>17</v>
      </c>
      <c r="C10" s="559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21308.85</v>
      </c>
      <c r="E11" s="304">
        <v>21199.683333333334</v>
      </c>
      <c r="F11" s="316">
        <v>20935.166666666668</v>
      </c>
      <c r="G11" s="316">
        <v>20561.483333333334</v>
      </c>
      <c r="H11" s="316">
        <v>20296.966666666667</v>
      </c>
      <c r="I11" s="316">
        <v>21573.366666666669</v>
      </c>
      <c r="J11" s="316">
        <v>21837.883333333331</v>
      </c>
      <c r="K11" s="316">
        <v>22211.566666666669</v>
      </c>
      <c r="L11" s="303">
        <v>21464.2</v>
      </c>
      <c r="M11" s="303">
        <v>20826</v>
      </c>
      <c r="N11" s="320">
        <v>2039510</v>
      </c>
      <c r="O11" s="321">
        <v>-6.3637448809064703E-2</v>
      </c>
    </row>
    <row r="12" spans="1:15" ht="15">
      <c r="A12" s="278">
        <v>2</v>
      </c>
      <c r="B12" s="400" t="s">
        <v>34</v>
      </c>
      <c r="C12" s="278" t="s">
        <v>36</v>
      </c>
      <c r="D12" s="317">
        <v>10235.549999999999</v>
      </c>
      <c r="E12" s="317">
        <v>10179.516666666666</v>
      </c>
      <c r="F12" s="318">
        <v>10107.033333333333</v>
      </c>
      <c r="G12" s="318">
        <v>9978.5166666666664</v>
      </c>
      <c r="H12" s="318">
        <v>9906.0333333333328</v>
      </c>
      <c r="I12" s="318">
        <v>10308.033333333333</v>
      </c>
      <c r="J12" s="318">
        <v>10380.516666666666</v>
      </c>
      <c r="K12" s="318">
        <v>10509.033333333333</v>
      </c>
      <c r="L12" s="305">
        <v>10252</v>
      </c>
      <c r="M12" s="305">
        <v>10051</v>
      </c>
      <c r="N12" s="320">
        <v>11505000</v>
      </c>
      <c r="O12" s="321">
        <v>3.0290818725233395E-2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14451</v>
      </c>
      <c r="E13" s="317">
        <v>14478</v>
      </c>
      <c r="F13" s="318">
        <v>14373</v>
      </c>
      <c r="G13" s="318">
        <v>14295</v>
      </c>
      <c r="H13" s="318">
        <v>14190</v>
      </c>
      <c r="I13" s="318">
        <v>14556</v>
      </c>
      <c r="J13" s="318">
        <v>14661</v>
      </c>
      <c r="K13" s="318">
        <v>14739</v>
      </c>
      <c r="L13" s="305">
        <v>14583</v>
      </c>
      <c r="M13" s="305">
        <v>14400</v>
      </c>
      <c r="N13" s="320">
        <v>950</v>
      </c>
      <c r="O13" s="321">
        <v>-0.24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1274.1500000000001</v>
      </c>
      <c r="E14" s="317">
        <v>1269.6333333333334</v>
      </c>
      <c r="F14" s="318">
        <v>1252.8666666666668</v>
      </c>
      <c r="G14" s="318">
        <v>1231.5833333333333</v>
      </c>
      <c r="H14" s="318">
        <v>1214.8166666666666</v>
      </c>
      <c r="I14" s="318">
        <v>1290.916666666667</v>
      </c>
      <c r="J14" s="318">
        <v>1307.6833333333338</v>
      </c>
      <c r="K14" s="318">
        <v>1328.9666666666672</v>
      </c>
      <c r="L14" s="305">
        <v>1286.4000000000001</v>
      </c>
      <c r="M14" s="305">
        <v>1248.3499999999999</v>
      </c>
      <c r="N14" s="320">
        <v>2250300</v>
      </c>
      <c r="O14" s="321">
        <v>4.8553189506546759E-2</v>
      </c>
    </row>
    <row r="15" spans="1:15" ht="15">
      <c r="A15" s="278">
        <v>5</v>
      </c>
      <c r="B15" s="400" t="s">
        <v>40</v>
      </c>
      <c r="C15" s="278" t="s">
        <v>41</v>
      </c>
      <c r="D15" s="317">
        <v>152.1</v>
      </c>
      <c r="E15" s="317">
        <v>151.58333333333331</v>
      </c>
      <c r="F15" s="318">
        <v>149.21666666666664</v>
      </c>
      <c r="G15" s="318">
        <v>146.33333333333331</v>
      </c>
      <c r="H15" s="318">
        <v>143.96666666666664</v>
      </c>
      <c r="I15" s="318">
        <v>154.46666666666664</v>
      </c>
      <c r="J15" s="318">
        <v>156.83333333333331</v>
      </c>
      <c r="K15" s="318">
        <v>159.71666666666664</v>
      </c>
      <c r="L15" s="305">
        <v>153.94999999999999</v>
      </c>
      <c r="M15" s="305">
        <v>148.69999999999999</v>
      </c>
      <c r="N15" s="320">
        <v>18096000</v>
      </c>
      <c r="O15" s="321">
        <v>-5.3952321204516936E-2</v>
      </c>
    </row>
    <row r="16" spans="1:15" ht="15">
      <c r="A16" s="278">
        <v>6</v>
      </c>
      <c r="B16" s="400" t="s">
        <v>40</v>
      </c>
      <c r="C16" s="278" t="s">
        <v>42</v>
      </c>
      <c r="D16" s="317">
        <v>349.75</v>
      </c>
      <c r="E16" s="317">
        <v>348.7833333333333</v>
      </c>
      <c r="F16" s="318">
        <v>343.21666666666658</v>
      </c>
      <c r="G16" s="318">
        <v>336.68333333333328</v>
      </c>
      <c r="H16" s="318">
        <v>331.11666666666656</v>
      </c>
      <c r="I16" s="318">
        <v>355.31666666666661</v>
      </c>
      <c r="J16" s="318">
        <v>360.88333333333333</v>
      </c>
      <c r="K16" s="318">
        <v>367.41666666666663</v>
      </c>
      <c r="L16" s="305">
        <v>354.35</v>
      </c>
      <c r="M16" s="305">
        <v>342.25</v>
      </c>
      <c r="N16" s="320">
        <v>32762500</v>
      </c>
      <c r="O16" s="321">
        <v>2.4148171303532355E-2</v>
      </c>
    </row>
    <row r="17" spans="1:15" ht="15">
      <c r="A17" s="278">
        <v>7</v>
      </c>
      <c r="B17" s="400" t="s">
        <v>43</v>
      </c>
      <c r="C17" s="278" t="s">
        <v>44</v>
      </c>
      <c r="D17" s="317">
        <v>38</v>
      </c>
      <c r="E17" s="317">
        <v>38.050000000000004</v>
      </c>
      <c r="F17" s="318">
        <v>37.600000000000009</v>
      </c>
      <c r="G17" s="318">
        <v>37.200000000000003</v>
      </c>
      <c r="H17" s="318">
        <v>36.750000000000007</v>
      </c>
      <c r="I17" s="318">
        <v>38.45000000000001</v>
      </c>
      <c r="J17" s="318">
        <v>38.900000000000013</v>
      </c>
      <c r="K17" s="318">
        <v>39.300000000000011</v>
      </c>
      <c r="L17" s="305">
        <v>38.5</v>
      </c>
      <c r="M17" s="305">
        <v>37.65</v>
      </c>
      <c r="N17" s="320">
        <v>31590000</v>
      </c>
      <c r="O17" s="321">
        <v>-2.9194837123540259E-2</v>
      </c>
    </row>
    <row r="18" spans="1:15" ht="15">
      <c r="A18" s="278">
        <v>8</v>
      </c>
      <c r="B18" s="400" t="s">
        <v>45</v>
      </c>
      <c r="C18" s="278" t="s">
        <v>46</v>
      </c>
      <c r="D18" s="317">
        <v>675</v>
      </c>
      <c r="E18" s="317">
        <v>677.66666666666663</v>
      </c>
      <c r="F18" s="318">
        <v>670.33333333333326</v>
      </c>
      <c r="G18" s="318">
        <v>665.66666666666663</v>
      </c>
      <c r="H18" s="318">
        <v>658.33333333333326</v>
      </c>
      <c r="I18" s="318">
        <v>682.33333333333326</v>
      </c>
      <c r="J18" s="318">
        <v>689.66666666666652</v>
      </c>
      <c r="K18" s="318">
        <v>694.33333333333326</v>
      </c>
      <c r="L18" s="305">
        <v>685</v>
      </c>
      <c r="M18" s="305">
        <v>673</v>
      </c>
      <c r="N18" s="320">
        <v>1423800</v>
      </c>
      <c r="O18" s="321">
        <v>6.2061763389527076E-2</v>
      </c>
    </row>
    <row r="19" spans="1:15" ht="15">
      <c r="A19" s="278">
        <v>9</v>
      </c>
      <c r="B19" s="400" t="s">
        <v>38</v>
      </c>
      <c r="C19" s="278" t="s">
        <v>47</v>
      </c>
      <c r="D19" s="317">
        <v>191.35</v>
      </c>
      <c r="E19" s="317">
        <v>191.06666666666669</v>
      </c>
      <c r="F19" s="318">
        <v>187.88333333333338</v>
      </c>
      <c r="G19" s="318">
        <v>184.41666666666669</v>
      </c>
      <c r="H19" s="318">
        <v>181.23333333333338</v>
      </c>
      <c r="I19" s="318">
        <v>194.53333333333339</v>
      </c>
      <c r="J19" s="318">
        <v>197.71666666666673</v>
      </c>
      <c r="K19" s="318">
        <v>201.18333333333339</v>
      </c>
      <c r="L19" s="305">
        <v>194.25</v>
      </c>
      <c r="M19" s="305">
        <v>187.6</v>
      </c>
      <c r="N19" s="320">
        <v>18671500</v>
      </c>
      <c r="O19" s="321">
        <v>7.9901677270098323E-2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1373.2</v>
      </c>
      <c r="E20" s="317">
        <v>1370.3999999999999</v>
      </c>
      <c r="F20" s="318">
        <v>1354.8499999999997</v>
      </c>
      <c r="G20" s="318">
        <v>1336.4999999999998</v>
      </c>
      <c r="H20" s="318">
        <v>1320.9499999999996</v>
      </c>
      <c r="I20" s="318">
        <v>1388.7499999999998</v>
      </c>
      <c r="J20" s="318">
        <v>1404.3</v>
      </c>
      <c r="K20" s="318">
        <v>1422.6499999999999</v>
      </c>
      <c r="L20" s="305">
        <v>1385.95</v>
      </c>
      <c r="M20" s="305">
        <v>1352.05</v>
      </c>
      <c r="N20" s="320">
        <v>998500</v>
      </c>
      <c r="O20" s="321">
        <v>9.6056622851365021E-3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109.25</v>
      </c>
      <c r="E21" s="317">
        <v>108.5</v>
      </c>
      <c r="F21" s="318">
        <v>106.8</v>
      </c>
      <c r="G21" s="318">
        <v>104.35</v>
      </c>
      <c r="H21" s="318">
        <v>102.64999999999999</v>
      </c>
      <c r="I21" s="318">
        <v>110.95</v>
      </c>
      <c r="J21" s="318">
        <v>112.64999999999999</v>
      </c>
      <c r="K21" s="318">
        <v>115.10000000000001</v>
      </c>
      <c r="L21" s="305">
        <v>110.2</v>
      </c>
      <c r="M21" s="305">
        <v>106.05</v>
      </c>
      <c r="N21" s="320">
        <v>10926000</v>
      </c>
      <c r="O21" s="321">
        <v>0.26810584958217271</v>
      </c>
    </row>
    <row r="22" spans="1:15" ht="15">
      <c r="A22" s="278">
        <v>12</v>
      </c>
      <c r="B22" s="400" t="s">
        <v>45</v>
      </c>
      <c r="C22" s="278" t="s">
        <v>50</v>
      </c>
      <c r="D22" s="317">
        <v>54.4</v>
      </c>
      <c r="E22" s="317">
        <v>53.5</v>
      </c>
      <c r="F22" s="318">
        <v>52.05</v>
      </c>
      <c r="G22" s="318">
        <v>49.699999999999996</v>
      </c>
      <c r="H22" s="318">
        <v>48.249999999999993</v>
      </c>
      <c r="I22" s="318">
        <v>55.85</v>
      </c>
      <c r="J22" s="318">
        <v>57.300000000000004</v>
      </c>
      <c r="K22" s="318">
        <v>59.650000000000006</v>
      </c>
      <c r="L22" s="305">
        <v>54.95</v>
      </c>
      <c r="M22" s="305">
        <v>51.15</v>
      </c>
      <c r="N22" s="320">
        <v>42829000</v>
      </c>
      <c r="O22" s="321">
        <v>4.6191802237529923E-2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1621.25</v>
      </c>
      <c r="E23" s="317">
        <v>1612.3166666666666</v>
      </c>
      <c r="F23" s="318">
        <v>1597.6333333333332</v>
      </c>
      <c r="G23" s="318">
        <v>1574.0166666666667</v>
      </c>
      <c r="H23" s="318">
        <v>1559.3333333333333</v>
      </c>
      <c r="I23" s="318">
        <v>1635.9333333333332</v>
      </c>
      <c r="J23" s="318">
        <v>1650.6166666666666</v>
      </c>
      <c r="K23" s="318">
        <v>1674.2333333333331</v>
      </c>
      <c r="L23" s="305">
        <v>1627</v>
      </c>
      <c r="M23" s="305">
        <v>1588.7</v>
      </c>
      <c r="N23" s="320">
        <v>5186400</v>
      </c>
      <c r="O23" s="321">
        <v>-6.6651344518501498E-3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784.95</v>
      </c>
      <c r="E24" s="317">
        <v>787.31666666666661</v>
      </c>
      <c r="F24" s="318">
        <v>779.13333333333321</v>
      </c>
      <c r="G24" s="318">
        <v>773.31666666666661</v>
      </c>
      <c r="H24" s="318">
        <v>765.13333333333321</v>
      </c>
      <c r="I24" s="318">
        <v>793.13333333333321</v>
      </c>
      <c r="J24" s="318">
        <v>801.31666666666661</v>
      </c>
      <c r="K24" s="318">
        <v>807.13333333333321</v>
      </c>
      <c r="L24" s="305">
        <v>795.5</v>
      </c>
      <c r="M24" s="305">
        <v>781.5</v>
      </c>
      <c r="N24" s="320">
        <v>10276600</v>
      </c>
      <c r="O24" s="321">
        <v>1.2842119787508747E-2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417.25</v>
      </c>
      <c r="E25" s="317">
        <v>415.7833333333333</v>
      </c>
      <c r="F25" s="318">
        <v>408.66666666666663</v>
      </c>
      <c r="G25" s="318">
        <v>400.08333333333331</v>
      </c>
      <c r="H25" s="318">
        <v>392.96666666666664</v>
      </c>
      <c r="I25" s="318">
        <v>424.36666666666662</v>
      </c>
      <c r="J25" s="318">
        <v>431.48333333333329</v>
      </c>
      <c r="K25" s="318">
        <v>440.06666666666661</v>
      </c>
      <c r="L25" s="305">
        <v>422.9</v>
      </c>
      <c r="M25" s="305">
        <v>407.2</v>
      </c>
      <c r="N25" s="320">
        <v>68955600</v>
      </c>
      <c r="O25" s="321">
        <v>-1.5117289313640312E-3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2679</v>
      </c>
      <c r="E26" s="317">
        <v>2684.2833333333333</v>
      </c>
      <c r="F26" s="318">
        <v>2654.7166666666667</v>
      </c>
      <c r="G26" s="318">
        <v>2630.4333333333334</v>
      </c>
      <c r="H26" s="318">
        <v>2600.8666666666668</v>
      </c>
      <c r="I26" s="318">
        <v>2708.5666666666666</v>
      </c>
      <c r="J26" s="318">
        <v>2738.1333333333332</v>
      </c>
      <c r="K26" s="318">
        <v>2762.4166666666665</v>
      </c>
      <c r="L26" s="305">
        <v>2713.85</v>
      </c>
      <c r="M26" s="305">
        <v>2660</v>
      </c>
      <c r="N26" s="320">
        <v>1995000</v>
      </c>
      <c r="O26" s="321">
        <v>6.5278334000800964E-2</v>
      </c>
    </row>
    <row r="27" spans="1:15" ht="15">
      <c r="A27" s="278">
        <v>17</v>
      </c>
      <c r="B27" s="400" t="s">
        <v>58</v>
      </c>
      <c r="C27" s="278" t="s">
        <v>59</v>
      </c>
      <c r="D27" s="317">
        <v>5892.05</v>
      </c>
      <c r="E27" s="317">
        <v>5766.0333333333328</v>
      </c>
      <c r="F27" s="318">
        <v>5571.0666666666657</v>
      </c>
      <c r="G27" s="318">
        <v>5250.083333333333</v>
      </c>
      <c r="H27" s="318">
        <v>5055.1166666666659</v>
      </c>
      <c r="I27" s="318">
        <v>6087.0166666666655</v>
      </c>
      <c r="J27" s="318">
        <v>6281.9833333333327</v>
      </c>
      <c r="K27" s="318">
        <v>6602.9666666666653</v>
      </c>
      <c r="L27" s="305">
        <v>5961</v>
      </c>
      <c r="M27" s="305">
        <v>5445.05</v>
      </c>
      <c r="N27" s="320">
        <v>806000</v>
      </c>
      <c r="O27" s="321">
        <v>-4.5165111802162004E-2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2699.25</v>
      </c>
      <c r="E28" s="317">
        <v>2655.8333333333335</v>
      </c>
      <c r="F28" s="318">
        <v>2598.0166666666669</v>
      </c>
      <c r="G28" s="318">
        <v>2496.7833333333333</v>
      </c>
      <c r="H28" s="318">
        <v>2438.9666666666667</v>
      </c>
      <c r="I28" s="318">
        <v>2757.0666666666671</v>
      </c>
      <c r="J28" s="318">
        <v>2814.8833333333337</v>
      </c>
      <c r="K28" s="318">
        <v>2916.1166666666672</v>
      </c>
      <c r="L28" s="305">
        <v>2713.65</v>
      </c>
      <c r="M28" s="305">
        <v>2554.6</v>
      </c>
      <c r="N28" s="320">
        <v>7093000</v>
      </c>
      <c r="O28" s="321">
        <v>5.3976745049964706E-2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1215.6500000000001</v>
      </c>
      <c r="E29" s="317">
        <v>1220.4166666666667</v>
      </c>
      <c r="F29" s="318">
        <v>1201.2333333333336</v>
      </c>
      <c r="G29" s="318">
        <v>1186.8166666666668</v>
      </c>
      <c r="H29" s="318">
        <v>1167.6333333333337</v>
      </c>
      <c r="I29" s="318">
        <v>1234.8333333333335</v>
      </c>
      <c r="J29" s="318">
        <v>1254.0166666666664</v>
      </c>
      <c r="K29" s="318">
        <v>1268.4333333333334</v>
      </c>
      <c r="L29" s="305">
        <v>1239.5999999999999</v>
      </c>
      <c r="M29" s="305">
        <v>1206</v>
      </c>
      <c r="N29" s="320">
        <v>1697600</v>
      </c>
      <c r="O29" s="321">
        <v>6.8479355488418936E-2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291.64999999999998</v>
      </c>
      <c r="E30" s="317">
        <v>286.68333333333334</v>
      </c>
      <c r="F30" s="318">
        <v>278.36666666666667</v>
      </c>
      <c r="G30" s="318">
        <v>265.08333333333331</v>
      </c>
      <c r="H30" s="318">
        <v>256.76666666666665</v>
      </c>
      <c r="I30" s="318">
        <v>299.9666666666667</v>
      </c>
      <c r="J30" s="318">
        <v>308.28333333333342</v>
      </c>
      <c r="K30" s="318">
        <v>321.56666666666672</v>
      </c>
      <c r="L30" s="305">
        <v>295</v>
      </c>
      <c r="M30" s="305">
        <v>273.39999999999998</v>
      </c>
      <c r="N30" s="320">
        <v>11120400</v>
      </c>
      <c r="O30" s="321">
        <v>-1.785808913147157E-2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47.2</v>
      </c>
      <c r="E31" s="317">
        <v>46.933333333333337</v>
      </c>
      <c r="F31" s="318">
        <v>46.166666666666671</v>
      </c>
      <c r="G31" s="318">
        <v>45.133333333333333</v>
      </c>
      <c r="H31" s="318">
        <v>44.366666666666667</v>
      </c>
      <c r="I31" s="318">
        <v>47.966666666666676</v>
      </c>
      <c r="J31" s="318">
        <v>48.733333333333341</v>
      </c>
      <c r="K31" s="318">
        <v>49.76666666666668</v>
      </c>
      <c r="L31" s="305">
        <v>47.7</v>
      </c>
      <c r="M31" s="305">
        <v>45.9</v>
      </c>
      <c r="N31" s="320">
        <v>59286200</v>
      </c>
      <c r="O31" s="321">
        <v>6.2495743651319914E-2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1342.35</v>
      </c>
      <c r="E32" s="317">
        <v>1339.1333333333332</v>
      </c>
      <c r="F32" s="318">
        <v>1322.2666666666664</v>
      </c>
      <c r="G32" s="318">
        <v>1302.1833333333332</v>
      </c>
      <c r="H32" s="318">
        <v>1285.3166666666664</v>
      </c>
      <c r="I32" s="318">
        <v>1359.2166666666665</v>
      </c>
      <c r="J32" s="318">
        <v>1376.0833333333333</v>
      </c>
      <c r="K32" s="318">
        <v>1396.1666666666665</v>
      </c>
      <c r="L32" s="305">
        <v>1356</v>
      </c>
      <c r="M32" s="305">
        <v>1319.05</v>
      </c>
      <c r="N32" s="320">
        <v>1430550</v>
      </c>
      <c r="O32" s="321">
        <v>1.0882238631947143E-2</v>
      </c>
    </row>
    <row r="33" spans="1:15" ht="15">
      <c r="A33" s="278">
        <v>23</v>
      </c>
      <c r="B33" s="400" t="s">
        <v>65</v>
      </c>
      <c r="C33" s="278" t="s">
        <v>66</v>
      </c>
      <c r="D33" s="317">
        <v>80.05</v>
      </c>
      <c r="E33" s="317">
        <v>79.266666666666666</v>
      </c>
      <c r="F33" s="318">
        <v>77.183333333333337</v>
      </c>
      <c r="G33" s="318">
        <v>74.316666666666677</v>
      </c>
      <c r="H33" s="318">
        <v>72.233333333333348</v>
      </c>
      <c r="I33" s="318">
        <v>82.133333333333326</v>
      </c>
      <c r="J33" s="318">
        <v>84.216666666666669</v>
      </c>
      <c r="K33" s="318">
        <v>87.083333333333314</v>
      </c>
      <c r="L33" s="305">
        <v>81.349999999999994</v>
      </c>
      <c r="M33" s="305">
        <v>76.400000000000006</v>
      </c>
      <c r="N33" s="320">
        <v>23381200</v>
      </c>
      <c r="O33" s="321">
        <v>7.2827383683582644E-2</v>
      </c>
    </row>
    <row r="34" spans="1:15" ht="15">
      <c r="A34" s="278">
        <v>24</v>
      </c>
      <c r="B34" s="400" t="s">
        <v>51</v>
      </c>
      <c r="C34" s="278" t="s">
        <v>67</v>
      </c>
      <c r="D34" s="317">
        <v>501.05</v>
      </c>
      <c r="E34" s="317">
        <v>502.68333333333334</v>
      </c>
      <c r="F34" s="318">
        <v>494.36666666666667</v>
      </c>
      <c r="G34" s="318">
        <v>487.68333333333334</v>
      </c>
      <c r="H34" s="318">
        <v>479.36666666666667</v>
      </c>
      <c r="I34" s="318">
        <v>509.36666666666667</v>
      </c>
      <c r="J34" s="318">
        <v>517.68333333333339</v>
      </c>
      <c r="K34" s="318">
        <v>524.36666666666667</v>
      </c>
      <c r="L34" s="305">
        <v>511</v>
      </c>
      <c r="M34" s="305">
        <v>496</v>
      </c>
      <c r="N34" s="320">
        <v>4198700</v>
      </c>
      <c r="O34" s="321">
        <v>2.1680942184154176E-2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376.15</v>
      </c>
      <c r="E35" s="317">
        <v>372.25</v>
      </c>
      <c r="F35" s="318">
        <v>364.75</v>
      </c>
      <c r="G35" s="318">
        <v>353.35</v>
      </c>
      <c r="H35" s="318">
        <v>345.85</v>
      </c>
      <c r="I35" s="318">
        <v>383.65</v>
      </c>
      <c r="J35" s="318">
        <v>391.15</v>
      </c>
      <c r="K35" s="318">
        <v>402.54999999999995</v>
      </c>
      <c r="L35" s="305">
        <v>379.75</v>
      </c>
      <c r="M35" s="305">
        <v>360.85</v>
      </c>
      <c r="N35" s="320">
        <v>6056900</v>
      </c>
      <c r="O35" s="321">
        <v>-6.7451886066204766E-2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571.9</v>
      </c>
      <c r="E36" s="317">
        <v>569.2166666666667</v>
      </c>
      <c r="F36" s="318">
        <v>562.53333333333342</v>
      </c>
      <c r="G36" s="318">
        <v>553.16666666666674</v>
      </c>
      <c r="H36" s="318">
        <v>546.48333333333346</v>
      </c>
      <c r="I36" s="318">
        <v>578.58333333333337</v>
      </c>
      <c r="J36" s="318">
        <v>585.26666666666677</v>
      </c>
      <c r="K36" s="318">
        <v>594.63333333333333</v>
      </c>
      <c r="L36" s="305">
        <v>575.9</v>
      </c>
      <c r="M36" s="305">
        <v>559.85</v>
      </c>
      <c r="N36" s="320">
        <v>82893333</v>
      </c>
      <c r="O36" s="321">
        <v>-2.0194285214195074E-2</v>
      </c>
    </row>
    <row r="37" spans="1:15" ht="15">
      <c r="A37" s="278">
        <v>27</v>
      </c>
      <c r="B37" s="400" t="s">
        <v>65</v>
      </c>
      <c r="C37" s="278" t="s">
        <v>71</v>
      </c>
      <c r="D37" s="317">
        <v>32.450000000000003</v>
      </c>
      <c r="E37" s="317">
        <v>32.316666666666663</v>
      </c>
      <c r="F37" s="318">
        <v>31.733333333333327</v>
      </c>
      <c r="G37" s="318">
        <v>31.016666666666666</v>
      </c>
      <c r="H37" s="318">
        <v>30.43333333333333</v>
      </c>
      <c r="I37" s="318">
        <v>33.033333333333324</v>
      </c>
      <c r="J37" s="318">
        <v>33.616666666666667</v>
      </c>
      <c r="K37" s="318">
        <v>34.333333333333321</v>
      </c>
      <c r="L37" s="305">
        <v>32.9</v>
      </c>
      <c r="M37" s="305">
        <v>31.6</v>
      </c>
      <c r="N37" s="320">
        <v>61378800</v>
      </c>
      <c r="O37" s="321">
        <v>-0.15332812831923107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382</v>
      </c>
      <c r="E38" s="317">
        <v>386.66666666666669</v>
      </c>
      <c r="F38" s="318">
        <v>376.23333333333335</v>
      </c>
      <c r="G38" s="318">
        <v>370.46666666666664</v>
      </c>
      <c r="H38" s="318">
        <v>360.0333333333333</v>
      </c>
      <c r="I38" s="318">
        <v>392.43333333333339</v>
      </c>
      <c r="J38" s="318">
        <v>402.86666666666667</v>
      </c>
      <c r="K38" s="318">
        <v>408.63333333333344</v>
      </c>
      <c r="L38" s="305">
        <v>397.1</v>
      </c>
      <c r="M38" s="305">
        <v>380.9</v>
      </c>
      <c r="N38" s="320">
        <v>17270700</v>
      </c>
      <c r="O38" s="321">
        <v>2.8771064529387588E-2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10989.6</v>
      </c>
      <c r="E39" s="317">
        <v>10914.949999999999</v>
      </c>
      <c r="F39" s="318">
        <v>10742.649999999998</v>
      </c>
      <c r="G39" s="318">
        <v>10495.699999999999</v>
      </c>
      <c r="H39" s="318">
        <v>10323.399999999998</v>
      </c>
      <c r="I39" s="318">
        <v>11161.899999999998</v>
      </c>
      <c r="J39" s="318">
        <v>11334.199999999997</v>
      </c>
      <c r="K39" s="318">
        <v>11581.149999999998</v>
      </c>
      <c r="L39" s="305">
        <v>11087.25</v>
      </c>
      <c r="M39" s="305">
        <v>10668</v>
      </c>
      <c r="N39" s="320">
        <v>134550</v>
      </c>
      <c r="O39" s="321">
        <v>-1.2114537444933921E-2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381.1</v>
      </c>
      <c r="E40" s="317">
        <v>378.66666666666669</v>
      </c>
      <c r="F40" s="318">
        <v>372.58333333333337</v>
      </c>
      <c r="G40" s="318">
        <v>364.06666666666666</v>
      </c>
      <c r="H40" s="318">
        <v>357.98333333333335</v>
      </c>
      <c r="I40" s="318">
        <v>387.18333333333339</v>
      </c>
      <c r="J40" s="318">
        <v>393.26666666666677</v>
      </c>
      <c r="K40" s="318">
        <v>401.78333333333342</v>
      </c>
      <c r="L40" s="305">
        <v>384.75</v>
      </c>
      <c r="M40" s="305">
        <v>370.15</v>
      </c>
      <c r="N40" s="320">
        <v>19429200</v>
      </c>
      <c r="O40" s="321">
        <v>6.6212813578289658E-3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3436.65</v>
      </c>
      <c r="E41" s="317">
        <v>3421.5666666666671</v>
      </c>
      <c r="F41" s="318">
        <v>3398.1333333333341</v>
      </c>
      <c r="G41" s="318">
        <v>3359.6166666666672</v>
      </c>
      <c r="H41" s="318">
        <v>3336.1833333333343</v>
      </c>
      <c r="I41" s="318">
        <v>3460.0833333333339</v>
      </c>
      <c r="J41" s="318">
        <v>3483.5166666666673</v>
      </c>
      <c r="K41" s="318">
        <v>3522.0333333333338</v>
      </c>
      <c r="L41" s="305">
        <v>3445</v>
      </c>
      <c r="M41" s="305">
        <v>3383.05</v>
      </c>
      <c r="N41" s="320">
        <v>1827800</v>
      </c>
      <c r="O41" s="321">
        <v>-2.1879444262115741E-4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362.55</v>
      </c>
      <c r="E42" s="317">
        <v>364.05</v>
      </c>
      <c r="F42" s="318">
        <v>358.6</v>
      </c>
      <c r="G42" s="318">
        <v>354.65000000000003</v>
      </c>
      <c r="H42" s="318">
        <v>349.20000000000005</v>
      </c>
      <c r="I42" s="318">
        <v>368</v>
      </c>
      <c r="J42" s="318">
        <v>373.44999999999993</v>
      </c>
      <c r="K42" s="318">
        <v>377.4</v>
      </c>
      <c r="L42" s="305">
        <v>369.5</v>
      </c>
      <c r="M42" s="305">
        <v>360.1</v>
      </c>
      <c r="N42" s="320">
        <v>7807800</v>
      </c>
      <c r="O42" s="321">
        <v>0.10046511627906977</v>
      </c>
    </row>
    <row r="43" spans="1:15" ht="15">
      <c r="A43" s="278">
        <v>33</v>
      </c>
      <c r="B43" s="400" t="s">
        <v>55</v>
      </c>
      <c r="C43" s="278" t="s">
        <v>78</v>
      </c>
      <c r="D43" s="317">
        <v>107.65</v>
      </c>
      <c r="E43" s="317">
        <v>106.68333333333334</v>
      </c>
      <c r="F43" s="318">
        <v>104.61666666666667</v>
      </c>
      <c r="G43" s="318">
        <v>101.58333333333334</v>
      </c>
      <c r="H43" s="318">
        <v>99.51666666666668</v>
      </c>
      <c r="I43" s="318">
        <v>109.71666666666667</v>
      </c>
      <c r="J43" s="318">
        <v>111.78333333333333</v>
      </c>
      <c r="K43" s="318">
        <v>114.81666666666666</v>
      </c>
      <c r="L43" s="305">
        <v>108.75</v>
      </c>
      <c r="M43" s="305">
        <v>103.65</v>
      </c>
      <c r="N43" s="320">
        <v>14366600</v>
      </c>
      <c r="O43" s="321">
        <v>0.16716223901210497</v>
      </c>
    </row>
    <row r="44" spans="1:15" ht="15">
      <c r="A44" s="278">
        <v>34</v>
      </c>
      <c r="B44" s="400" t="s">
        <v>80</v>
      </c>
      <c r="C44" s="278" t="s">
        <v>81</v>
      </c>
      <c r="D44" s="317">
        <v>318.8</v>
      </c>
      <c r="E44" s="317">
        <v>315.25</v>
      </c>
      <c r="F44" s="318">
        <v>308.8</v>
      </c>
      <c r="G44" s="318">
        <v>298.8</v>
      </c>
      <c r="H44" s="318">
        <v>292.35000000000002</v>
      </c>
      <c r="I44" s="318">
        <v>325.25</v>
      </c>
      <c r="J44" s="318">
        <v>331.70000000000005</v>
      </c>
      <c r="K44" s="318">
        <v>341.7</v>
      </c>
      <c r="L44" s="305">
        <v>321.7</v>
      </c>
      <c r="M44" s="305">
        <v>305.25</v>
      </c>
      <c r="N44" s="320">
        <v>3029600</v>
      </c>
      <c r="O44" s="321">
        <v>4.138594802694899E-2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194.2</v>
      </c>
      <c r="E45" s="317">
        <v>190.68333333333331</v>
      </c>
      <c r="F45" s="318">
        <v>181.71666666666661</v>
      </c>
      <c r="G45" s="318">
        <v>169.23333333333329</v>
      </c>
      <c r="H45" s="318">
        <v>160.26666666666659</v>
      </c>
      <c r="I45" s="318">
        <v>203.16666666666663</v>
      </c>
      <c r="J45" s="318">
        <v>212.13333333333333</v>
      </c>
      <c r="K45" s="318">
        <v>224.61666666666665</v>
      </c>
      <c r="L45" s="305">
        <v>199.65</v>
      </c>
      <c r="M45" s="305">
        <v>178.2</v>
      </c>
      <c r="N45" s="320">
        <v>7172500</v>
      </c>
      <c r="O45" s="321">
        <v>-9.3232044198895032E-3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637.5</v>
      </c>
      <c r="E46" s="317">
        <v>639.63333333333333</v>
      </c>
      <c r="F46" s="318">
        <v>630.86666666666667</v>
      </c>
      <c r="G46" s="318">
        <v>624.23333333333335</v>
      </c>
      <c r="H46" s="318">
        <v>615.4666666666667</v>
      </c>
      <c r="I46" s="318">
        <v>646.26666666666665</v>
      </c>
      <c r="J46" s="318">
        <v>655.0333333333333</v>
      </c>
      <c r="K46" s="318">
        <v>661.66666666666663</v>
      </c>
      <c r="L46" s="305">
        <v>648.4</v>
      </c>
      <c r="M46" s="305">
        <v>633</v>
      </c>
      <c r="N46" s="320">
        <v>12135900</v>
      </c>
      <c r="O46" s="321">
        <v>5.7954337421868868E-2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137.15</v>
      </c>
      <c r="E47" s="317">
        <v>137.28333333333333</v>
      </c>
      <c r="F47" s="318">
        <v>134.86666666666667</v>
      </c>
      <c r="G47" s="318">
        <v>132.58333333333334</v>
      </c>
      <c r="H47" s="318">
        <v>130.16666666666669</v>
      </c>
      <c r="I47" s="318">
        <v>139.56666666666666</v>
      </c>
      <c r="J47" s="318">
        <v>141.98333333333335</v>
      </c>
      <c r="K47" s="318">
        <v>144.26666666666665</v>
      </c>
      <c r="L47" s="305">
        <v>139.69999999999999</v>
      </c>
      <c r="M47" s="305">
        <v>135</v>
      </c>
      <c r="N47" s="320">
        <v>37323300</v>
      </c>
      <c r="O47" s="321">
        <v>-1.7194934735611421E-2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1358.25</v>
      </c>
      <c r="E48" s="317">
        <v>1359.2333333333333</v>
      </c>
      <c r="F48" s="318">
        <v>1350.4666666666667</v>
      </c>
      <c r="G48" s="318">
        <v>1342.6833333333334</v>
      </c>
      <c r="H48" s="318">
        <v>1333.9166666666667</v>
      </c>
      <c r="I48" s="318">
        <v>1367.0166666666667</v>
      </c>
      <c r="J48" s="318">
        <v>1375.7833333333335</v>
      </c>
      <c r="K48" s="318">
        <v>1383.5666666666666</v>
      </c>
      <c r="L48" s="305">
        <v>1368</v>
      </c>
      <c r="M48" s="305">
        <v>1351.45</v>
      </c>
      <c r="N48" s="320">
        <v>1787800</v>
      </c>
      <c r="O48" s="321">
        <v>-3.2209170140204621E-2</v>
      </c>
    </row>
    <row r="49" spans="1:15" ht="15">
      <c r="A49" s="278">
        <v>39</v>
      </c>
      <c r="B49" s="400" t="s">
        <v>40</v>
      </c>
      <c r="C49" s="278" t="s">
        <v>87</v>
      </c>
      <c r="D49" s="317">
        <v>408.55</v>
      </c>
      <c r="E49" s="317">
        <v>406.09999999999997</v>
      </c>
      <c r="F49" s="318">
        <v>400.64999999999992</v>
      </c>
      <c r="G49" s="318">
        <v>392.74999999999994</v>
      </c>
      <c r="H49" s="318">
        <v>387.2999999999999</v>
      </c>
      <c r="I49" s="318">
        <v>413.99999999999994</v>
      </c>
      <c r="J49" s="318">
        <v>419.45</v>
      </c>
      <c r="K49" s="318">
        <v>427.34999999999997</v>
      </c>
      <c r="L49" s="305">
        <v>411.55</v>
      </c>
      <c r="M49" s="305">
        <v>398.2</v>
      </c>
      <c r="N49" s="320">
        <v>5775285</v>
      </c>
      <c r="O49" s="321">
        <v>-2.3778071334214002E-2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375.85</v>
      </c>
      <c r="E50" s="317">
        <v>373.88333333333338</v>
      </c>
      <c r="F50" s="318">
        <v>370.76666666666677</v>
      </c>
      <c r="G50" s="318">
        <v>365.68333333333339</v>
      </c>
      <c r="H50" s="318">
        <v>362.56666666666678</v>
      </c>
      <c r="I50" s="318">
        <v>378.96666666666675</v>
      </c>
      <c r="J50" s="318">
        <v>382.08333333333343</v>
      </c>
      <c r="K50" s="318">
        <v>387.16666666666674</v>
      </c>
      <c r="L50" s="305">
        <v>377</v>
      </c>
      <c r="M50" s="305">
        <v>368.8</v>
      </c>
      <c r="N50" s="320">
        <v>1411200</v>
      </c>
      <c r="O50" s="321">
        <v>-9.8926541780677748E-3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444.1</v>
      </c>
      <c r="E51" s="317">
        <v>445.48333333333335</v>
      </c>
      <c r="F51" s="318">
        <v>441.4666666666667</v>
      </c>
      <c r="G51" s="318">
        <v>438.83333333333337</v>
      </c>
      <c r="H51" s="318">
        <v>434.81666666666672</v>
      </c>
      <c r="I51" s="318">
        <v>448.11666666666667</v>
      </c>
      <c r="J51" s="318">
        <v>452.13333333333333</v>
      </c>
      <c r="K51" s="318">
        <v>454.76666666666665</v>
      </c>
      <c r="L51" s="305">
        <v>449.5</v>
      </c>
      <c r="M51" s="305">
        <v>442.85</v>
      </c>
      <c r="N51" s="320">
        <v>14513750</v>
      </c>
      <c r="O51" s="321">
        <v>2.7885977337110481E-2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2307.4499999999998</v>
      </c>
      <c r="E52" s="317">
        <v>2308.5499999999997</v>
      </c>
      <c r="F52" s="318">
        <v>2287.0999999999995</v>
      </c>
      <c r="G52" s="318">
        <v>2266.7499999999995</v>
      </c>
      <c r="H52" s="318">
        <v>2245.2999999999993</v>
      </c>
      <c r="I52" s="318">
        <v>2328.8999999999996</v>
      </c>
      <c r="J52" s="318">
        <v>2350.3499999999995</v>
      </c>
      <c r="K52" s="318">
        <v>2370.6999999999998</v>
      </c>
      <c r="L52" s="305">
        <v>2330</v>
      </c>
      <c r="M52" s="305">
        <v>2288.1999999999998</v>
      </c>
      <c r="N52" s="320">
        <v>3406400</v>
      </c>
      <c r="O52" s="321">
        <v>2.3188754055028234E-2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161.9</v>
      </c>
      <c r="E53" s="317">
        <v>157.91666666666666</v>
      </c>
      <c r="F53" s="318">
        <v>152.83333333333331</v>
      </c>
      <c r="G53" s="318">
        <v>143.76666666666665</v>
      </c>
      <c r="H53" s="318">
        <v>138.68333333333331</v>
      </c>
      <c r="I53" s="318">
        <v>166.98333333333332</v>
      </c>
      <c r="J53" s="318">
        <v>172.06666666666663</v>
      </c>
      <c r="K53" s="318">
        <v>181.13333333333333</v>
      </c>
      <c r="L53" s="305">
        <v>163</v>
      </c>
      <c r="M53" s="305">
        <v>148.85</v>
      </c>
      <c r="N53" s="320">
        <v>30492000</v>
      </c>
      <c r="O53" s="321">
        <v>7.0683661645422946E-2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4009.95</v>
      </c>
      <c r="E54" s="317">
        <v>4018.2666666666664</v>
      </c>
      <c r="F54" s="318">
        <v>3986.6833333333329</v>
      </c>
      <c r="G54" s="318">
        <v>3963.4166666666665</v>
      </c>
      <c r="H54" s="318">
        <v>3931.833333333333</v>
      </c>
      <c r="I54" s="318">
        <v>4041.5333333333328</v>
      </c>
      <c r="J54" s="318">
        <v>4073.1166666666668</v>
      </c>
      <c r="K54" s="318">
        <v>4096.3833333333332</v>
      </c>
      <c r="L54" s="305">
        <v>4049.85</v>
      </c>
      <c r="M54" s="305">
        <v>3995</v>
      </c>
      <c r="N54" s="320">
        <v>3176000</v>
      </c>
      <c r="O54" s="321">
        <v>3.9513197407934249E-3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17361.75</v>
      </c>
      <c r="E55" s="317">
        <v>17259.966666666667</v>
      </c>
      <c r="F55" s="318">
        <v>16969.933333333334</v>
      </c>
      <c r="G55" s="318">
        <v>16578.116666666669</v>
      </c>
      <c r="H55" s="318">
        <v>16288.083333333336</v>
      </c>
      <c r="I55" s="318">
        <v>17651.783333333333</v>
      </c>
      <c r="J55" s="318">
        <v>17941.816666666666</v>
      </c>
      <c r="K55" s="318">
        <v>18333.633333333331</v>
      </c>
      <c r="L55" s="305">
        <v>17550</v>
      </c>
      <c r="M55" s="305">
        <v>16868.150000000001</v>
      </c>
      <c r="N55" s="320">
        <v>282825</v>
      </c>
      <c r="O55" s="321">
        <v>-2.3613484542488739E-2</v>
      </c>
    </row>
    <row r="56" spans="1:15" ht="15">
      <c r="A56" s="278">
        <v>46</v>
      </c>
      <c r="B56" s="400" t="s">
        <v>58</v>
      </c>
      <c r="C56" s="278" t="s">
        <v>97</v>
      </c>
      <c r="D56" s="317">
        <v>53</v>
      </c>
      <c r="E56" s="317">
        <v>51.933333333333337</v>
      </c>
      <c r="F56" s="318">
        <v>50.566666666666677</v>
      </c>
      <c r="G56" s="318">
        <v>48.13333333333334</v>
      </c>
      <c r="H56" s="318">
        <v>46.76666666666668</v>
      </c>
      <c r="I56" s="318">
        <v>54.366666666666674</v>
      </c>
      <c r="J56" s="318">
        <v>55.733333333333334</v>
      </c>
      <c r="K56" s="318">
        <v>58.166666666666671</v>
      </c>
      <c r="L56" s="305">
        <v>53.3</v>
      </c>
      <c r="M56" s="305">
        <v>49.5</v>
      </c>
      <c r="N56" s="320">
        <v>17644900</v>
      </c>
      <c r="O56" s="321">
        <v>0.28306949484078797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995.6</v>
      </c>
      <c r="E57" s="317">
        <v>991.25</v>
      </c>
      <c r="F57" s="318">
        <v>982.95</v>
      </c>
      <c r="G57" s="318">
        <v>970.30000000000007</v>
      </c>
      <c r="H57" s="318">
        <v>962.00000000000011</v>
      </c>
      <c r="I57" s="318">
        <v>1003.9</v>
      </c>
      <c r="J57" s="318">
        <v>1012.1999999999999</v>
      </c>
      <c r="K57" s="318">
        <v>1024.8499999999999</v>
      </c>
      <c r="L57" s="305">
        <v>999.55</v>
      </c>
      <c r="M57" s="305">
        <v>978.6</v>
      </c>
      <c r="N57" s="320">
        <v>3077800</v>
      </c>
      <c r="O57" s="321">
        <v>-5.0237610319076711E-2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152</v>
      </c>
      <c r="E58" s="317">
        <v>151.66666666666666</v>
      </c>
      <c r="F58" s="318">
        <v>149.43333333333331</v>
      </c>
      <c r="G58" s="318">
        <v>146.86666666666665</v>
      </c>
      <c r="H58" s="318">
        <v>144.6333333333333</v>
      </c>
      <c r="I58" s="318">
        <v>154.23333333333332</v>
      </c>
      <c r="J58" s="318">
        <v>156.46666666666667</v>
      </c>
      <c r="K58" s="318">
        <v>159.03333333333333</v>
      </c>
      <c r="L58" s="305">
        <v>153.9</v>
      </c>
      <c r="M58" s="305">
        <v>149.1</v>
      </c>
      <c r="N58" s="320">
        <v>10368800</v>
      </c>
      <c r="O58" s="321">
        <v>9.7912982708781141E-2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51.15</v>
      </c>
      <c r="E59" s="317">
        <v>50.183333333333337</v>
      </c>
      <c r="F59" s="318">
        <v>48.866666666666674</v>
      </c>
      <c r="G59" s="318">
        <v>46.583333333333336</v>
      </c>
      <c r="H59" s="318">
        <v>45.266666666666673</v>
      </c>
      <c r="I59" s="318">
        <v>52.466666666666676</v>
      </c>
      <c r="J59" s="318">
        <v>53.783333333333339</v>
      </c>
      <c r="K59" s="318">
        <v>56.066666666666677</v>
      </c>
      <c r="L59" s="305">
        <v>51.5</v>
      </c>
      <c r="M59" s="305">
        <v>47.9</v>
      </c>
      <c r="N59" s="320">
        <v>74222000</v>
      </c>
      <c r="O59" s="321">
        <v>0.17043555050935125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99.7</v>
      </c>
      <c r="E60" s="317">
        <v>99.166666666666671</v>
      </c>
      <c r="F60" s="318">
        <v>98.13333333333334</v>
      </c>
      <c r="G60" s="318">
        <v>96.566666666666663</v>
      </c>
      <c r="H60" s="318">
        <v>95.533333333333331</v>
      </c>
      <c r="I60" s="318">
        <v>100.73333333333335</v>
      </c>
      <c r="J60" s="318">
        <v>101.76666666666668</v>
      </c>
      <c r="K60" s="318">
        <v>103.33333333333336</v>
      </c>
      <c r="L60" s="305">
        <v>100.2</v>
      </c>
      <c r="M60" s="305">
        <v>97.6</v>
      </c>
      <c r="N60" s="320">
        <v>31989042</v>
      </c>
      <c r="O60" s="321">
        <v>-4.8722055559388404E-2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409.95</v>
      </c>
      <c r="E61" s="317">
        <v>411.7</v>
      </c>
      <c r="F61" s="318">
        <v>406.4</v>
      </c>
      <c r="G61" s="318">
        <v>402.84999999999997</v>
      </c>
      <c r="H61" s="318">
        <v>397.54999999999995</v>
      </c>
      <c r="I61" s="318">
        <v>415.25</v>
      </c>
      <c r="J61" s="318">
        <v>420.55000000000007</v>
      </c>
      <c r="K61" s="318">
        <v>424.1</v>
      </c>
      <c r="L61" s="305">
        <v>417</v>
      </c>
      <c r="M61" s="305">
        <v>408.15</v>
      </c>
      <c r="N61" s="320">
        <v>4892000</v>
      </c>
      <c r="O61" s="321">
        <v>5.2065635820125161E-2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21.7</v>
      </c>
      <c r="E62" s="317">
        <v>21.333333333333332</v>
      </c>
      <c r="F62" s="318">
        <v>20.716666666666665</v>
      </c>
      <c r="G62" s="318">
        <v>19.733333333333334</v>
      </c>
      <c r="H62" s="318">
        <v>19.116666666666667</v>
      </c>
      <c r="I62" s="318">
        <v>22.316666666666663</v>
      </c>
      <c r="J62" s="318">
        <v>22.93333333333333</v>
      </c>
      <c r="K62" s="318">
        <v>23.916666666666661</v>
      </c>
      <c r="L62" s="305">
        <v>21.95</v>
      </c>
      <c r="M62" s="305">
        <v>20.350000000000001</v>
      </c>
      <c r="N62" s="320">
        <v>90540000</v>
      </c>
      <c r="O62" s="321">
        <v>0.19406528189910979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651.4</v>
      </c>
      <c r="E63" s="317">
        <v>648.11666666666667</v>
      </c>
      <c r="F63" s="318">
        <v>641.23333333333335</v>
      </c>
      <c r="G63" s="318">
        <v>631.06666666666672</v>
      </c>
      <c r="H63" s="318">
        <v>624.18333333333339</v>
      </c>
      <c r="I63" s="318">
        <v>658.2833333333333</v>
      </c>
      <c r="J63" s="318">
        <v>665.16666666666674</v>
      </c>
      <c r="K63" s="318">
        <v>675.33333333333326</v>
      </c>
      <c r="L63" s="305">
        <v>655</v>
      </c>
      <c r="M63" s="305">
        <v>637.95000000000005</v>
      </c>
      <c r="N63" s="320">
        <v>6701800</v>
      </c>
      <c r="O63" s="321">
        <v>-3.6276054830364844E-3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890.5</v>
      </c>
      <c r="E64" s="317">
        <v>873.16666666666663</v>
      </c>
      <c r="F64" s="318">
        <v>846.33333333333326</v>
      </c>
      <c r="G64" s="318">
        <v>802.16666666666663</v>
      </c>
      <c r="H64" s="318">
        <v>775.33333333333326</v>
      </c>
      <c r="I64" s="318">
        <v>917.33333333333326</v>
      </c>
      <c r="J64" s="318">
        <v>944.16666666666652</v>
      </c>
      <c r="K64" s="318">
        <v>988.33333333333326</v>
      </c>
      <c r="L64" s="305">
        <v>900</v>
      </c>
      <c r="M64" s="305">
        <v>829</v>
      </c>
      <c r="N64" s="320">
        <v>575250</v>
      </c>
      <c r="O64" s="321">
        <v>0.35944700460829493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601.75</v>
      </c>
      <c r="E65" s="317">
        <v>600.23333333333323</v>
      </c>
      <c r="F65" s="318">
        <v>596.11666666666645</v>
      </c>
      <c r="G65" s="318">
        <v>590.48333333333323</v>
      </c>
      <c r="H65" s="318">
        <v>586.36666666666645</v>
      </c>
      <c r="I65" s="318">
        <v>605.86666666666645</v>
      </c>
      <c r="J65" s="318">
        <v>609.98333333333323</v>
      </c>
      <c r="K65" s="318">
        <v>615.61666666666645</v>
      </c>
      <c r="L65" s="305">
        <v>604.35</v>
      </c>
      <c r="M65" s="305">
        <v>594.6</v>
      </c>
      <c r="N65" s="320">
        <v>18997800</v>
      </c>
      <c r="O65" s="321">
        <v>6.2367419577808326E-3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566.65</v>
      </c>
      <c r="E66" s="317">
        <v>562.28333333333342</v>
      </c>
      <c r="F66" s="318">
        <v>549.56666666666683</v>
      </c>
      <c r="G66" s="318">
        <v>532.48333333333346</v>
      </c>
      <c r="H66" s="318">
        <v>519.76666666666688</v>
      </c>
      <c r="I66" s="318">
        <v>579.36666666666679</v>
      </c>
      <c r="J66" s="318">
        <v>592.08333333333326</v>
      </c>
      <c r="K66" s="318">
        <v>609.16666666666674</v>
      </c>
      <c r="L66" s="305">
        <v>575</v>
      </c>
      <c r="M66" s="305">
        <v>545.20000000000005</v>
      </c>
      <c r="N66" s="320">
        <v>5654000</v>
      </c>
      <c r="O66" s="321">
        <v>1.0184027157405753E-2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571.1</v>
      </c>
      <c r="E67" s="317">
        <v>572.33333333333337</v>
      </c>
      <c r="F67" s="318">
        <v>567.41666666666674</v>
      </c>
      <c r="G67" s="318">
        <v>563.73333333333335</v>
      </c>
      <c r="H67" s="318">
        <v>558.81666666666672</v>
      </c>
      <c r="I67" s="318">
        <v>576.01666666666677</v>
      </c>
      <c r="J67" s="318">
        <v>580.93333333333351</v>
      </c>
      <c r="K67" s="318">
        <v>584.61666666666679</v>
      </c>
      <c r="L67" s="305">
        <v>577.25</v>
      </c>
      <c r="M67" s="305">
        <v>568.65</v>
      </c>
      <c r="N67" s="320">
        <v>21060200</v>
      </c>
      <c r="O67" s="321">
        <v>1.8069842988630212E-2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1836.65</v>
      </c>
      <c r="E68" s="317">
        <v>1838.6333333333332</v>
      </c>
      <c r="F68" s="318">
        <v>1812.2666666666664</v>
      </c>
      <c r="G68" s="318">
        <v>1787.8833333333332</v>
      </c>
      <c r="H68" s="318">
        <v>1761.5166666666664</v>
      </c>
      <c r="I68" s="318">
        <v>1863.0166666666664</v>
      </c>
      <c r="J68" s="318">
        <v>1889.3833333333332</v>
      </c>
      <c r="K68" s="318">
        <v>1913.7666666666664</v>
      </c>
      <c r="L68" s="305">
        <v>1865</v>
      </c>
      <c r="M68" s="305">
        <v>1814.25</v>
      </c>
      <c r="N68" s="320">
        <v>30156950</v>
      </c>
      <c r="O68" s="321">
        <v>5.158005771024575E-2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1030.25</v>
      </c>
      <c r="E69" s="317">
        <v>1027.4166666666667</v>
      </c>
      <c r="F69" s="318">
        <v>1012.1833333333334</v>
      </c>
      <c r="G69" s="318">
        <v>994.11666666666667</v>
      </c>
      <c r="H69" s="318">
        <v>978.88333333333333</v>
      </c>
      <c r="I69" s="318">
        <v>1045.4833333333336</v>
      </c>
      <c r="J69" s="318">
        <v>1060.7166666666667</v>
      </c>
      <c r="K69" s="318">
        <v>1078.7833333333335</v>
      </c>
      <c r="L69" s="305">
        <v>1042.6500000000001</v>
      </c>
      <c r="M69" s="305">
        <v>1009.35</v>
      </c>
      <c r="N69" s="320">
        <v>37485200</v>
      </c>
      <c r="O69" s="321">
        <v>3.9634015278946867E-2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521.95000000000005</v>
      </c>
      <c r="E70" s="317">
        <v>520.15</v>
      </c>
      <c r="F70" s="318">
        <v>515.84999999999991</v>
      </c>
      <c r="G70" s="318">
        <v>509.74999999999989</v>
      </c>
      <c r="H70" s="318">
        <v>505.44999999999982</v>
      </c>
      <c r="I70" s="318">
        <v>526.25</v>
      </c>
      <c r="J70" s="318">
        <v>530.54999999999995</v>
      </c>
      <c r="K70" s="318">
        <v>536.65000000000009</v>
      </c>
      <c r="L70" s="305">
        <v>524.45000000000005</v>
      </c>
      <c r="M70" s="305">
        <v>514.04999999999995</v>
      </c>
      <c r="N70" s="320">
        <v>18692800</v>
      </c>
      <c r="O70" s="321">
        <v>-1.5816186845818505E-2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2362.4</v>
      </c>
      <c r="E71" s="317">
        <v>2358.9333333333334</v>
      </c>
      <c r="F71" s="318">
        <v>2332.4666666666667</v>
      </c>
      <c r="G71" s="318">
        <v>2302.5333333333333</v>
      </c>
      <c r="H71" s="318">
        <v>2276.0666666666666</v>
      </c>
      <c r="I71" s="318">
        <v>2388.8666666666668</v>
      </c>
      <c r="J71" s="318">
        <v>2415.3333333333339</v>
      </c>
      <c r="K71" s="318">
        <v>2445.2666666666669</v>
      </c>
      <c r="L71" s="305">
        <v>2385.4</v>
      </c>
      <c r="M71" s="305">
        <v>2329</v>
      </c>
      <c r="N71" s="320">
        <v>3125900</v>
      </c>
      <c r="O71" s="321">
        <v>0.39089614665836075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150.85</v>
      </c>
      <c r="E72" s="317">
        <v>150.63333333333335</v>
      </c>
      <c r="F72" s="318">
        <v>148.76666666666671</v>
      </c>
      <c r="G72" s="318">
        <v>146.68333333333337</v>
      </c>
      <c r="H72" s="318">
        <v>144.81666666666672</v>
      </c>
      <c r="I72" s="318">
        <v>152.7166666666667</v>
      </c>
      <c r="J72" s="318">
        <v>154.58333333333331</v>
      </c>
      <c r="K72" s="318">
        <v>156.66666666666669</v>
      </c>
      <c r="L72" s="305">
        <v>152.5</v>
      </c>
      <c r="M72" s="305">
        <v>148.55000000000001</v>
      </c>
      <c r="N72" s="320">
        <v>34582100</v>
      </c>
      <c r="O72" s="321">
        <v>1.1857250274741164E-4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223.55</v>
      </c>
      <c r="E73" s="317">
        <v>222.9</v>
      </c>
      <c r="F73" s="318">
        <v>219.75</v>
      </c>
      <c r="G73" s="318">
        <v>215.95</v>
      </c>
      <c r="H73" s="318">
        <v>212.79999999999998</v>
      </c>
      <c r="I73" s="318">
        <v>226.70000000000002</v>
      </c>
      <c r="J73" s="318">
        <v>229.85000000000005</v>
      </c>
      <c r="K73" s="318">
        <v>233.65000000000003</v>
      </c>
      <c r="L73" s="305">
        <v>226.05</v>
      </c>
      <c r="M73" s="305">
        <v>219.1</v>
      </c>
      <c r="N73" s="320">
        <v>19834500</v>
      </c>
      <c r="O73" s="321">
        <v>4.9444444444444444E-2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2092.6</v>
      </c>
      <c r="E74" s="317">
        <v>2081.85</v>
      </c>
      <c r="F74" s="318">
        <v>2063.6999999999998</v>
      </c>
      <c r="G74" s="318">
        <v>2034.7999999999997</v>
      </c>
      <c r="H74" s="318">
        <v>2016.6499999999996</v>
      </c>
      <c r="I74" s="318">
        <v>2110.75</v>
      </c>
      <c r="J74" s="318">
        <v>2128.9000000000005</v>
      </c>
      <c r="K74" s="318">
        <v>2157.8000000000002</v>
      </c>
      <c r="L74" s="305">
        <v>2100</v>
      </c>
      <c r="M74" s="305">
        <v>2052.9499999999998</v>
      </c>
      <c r="N74" s="320">
        <v>19458600</v>
      </c>
      <c r="O74" s="321">
        <v>-8.6658821012089438E-3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202.05</v>
      </c>
      <c r="E75" s="317">
        <v>188.96666666666667</v>
      </c>
      <c r="F75" s="318">
        <v>169.83333333333334</v>
      </c>
      <c r="G75" s="318">
        <v>137.61666666666667</v>
      </c>
      <c r="H75" s="318">
        <v>118.48333333333335</v>
      </c>
      <c r="I75" s="318">
        <v>221.18333333333334</v>
      </c>
      <c r="J75" s="318">
        <v>240.31666666666666</v>
      </c>
      <c r="K75" s="318">
        <v>272.5333333333333</v>
      </c>
      <c r="L75" s="305">
        <v>208.1</v>
      </c>
      <c r="M75" s="305">
        <v>156.75</v>
      </c>
      <c r="N75" s="320">
        <v>16322700</v>
      </c>
      <c r="O75" s="321">
        <v>7.9300950844386847E-2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363.4</v>
      </c>
      <c r="E76" s="317">
        <v>359.0333333333333</v>
      </c>
      <c r="F76" s="318">
        <v>353.16666666666663</v>
      </c>
      <c r="G76" s="318">
        <v>342.93333333333334</v>
      </c>
      <c r="H76" s="318">
        <v>337.06666666666666</v>
      </c>
      <c r="I76" s="318">
        <v>369.26666666666659</v>
      </c>
      <c r="J76" s="318">
        <v>375.13333333333327</v>
      </c>
      <c r="K76" s="318">
        <v>385.36666666666656</v>
      </c>
      <c r="L76" s="305">
        <v>364.9</v>
      </c>
      <c r="M76" s="305">
        <v>348.8</v>
      </c>
      <c r="N76" s="320">
        <v>118361375</v>
      </c>
      <c r="O76" s="321">
        <v>-3.5020458494479011E-2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389.7</v>
      </c>
      <c r="E77" s="317">
        <v>389.76666666666665</v>
      </c>
      <c r="F77" s="318">
        <v>383.48333333333329</v>
      </c>
      <c r="G77" s="318">
        <v>377.26666666666665</v>
      </c>
      <c r="H77" s="318">
        <v>370.98333333333329</v>
      </c>
      <c r="I77" s="318">
        <v>395.98333333333329</v>
      </c>
      <c r="J77" s="318">
        <v>402.26666666666659</v>
      </c>
      <c r="K77" s="318">
        <v>408.48333333333329</v>
      </c>
      <c r="L77" s="305">
        <v>396.05</v>
      </c>
      <c r="M77" s="305">
        <v>383.55</v>
      </c>
      <c r="N77" s="320">
        <v>9648000</v>
      </c>
      <c r="O77" s="321">
        <v>0.12368972746331237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9.1</v>
      </c>
      <c r="E78" s="317">
        <v>9.25</v>
      </c>
      <c r="F78" s="318">
        <v>8.9</v>
      </c>
      <c r="G78" s="318">
        <v>8.7000000000000011</v>
      </c>
      <c r="H78" s="318">
        <v>8.3500000000000014</v>
      </c>
      <c r="I78" s="318">
        <v>9.4499999999999993</v>
      </c>
      <c r="J78" s="318">
        <v>9.8000000000000007</v>
      </c>
      <c r="K78" s="318">
        <v>9.9999999999999982</v>
      </c>
      <c r="L78" s="305">
        <v>9.6</v>
      </c>
      <c r="M78" s="305">
        <v>9.0500000000000007</v>
      </c>
      <c r="N78" s="320">
        <v>221130000</v>
      </c>
      <c r="O78" s="321">
        <v>-5.089532508112006E-2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25.95</v>
      </c>
      <c r="E79" s="317">
        <v>26</v>
      </c>
      <c r="F79" s="318">
        <v>25.65</v>
      </c>
      <c r="G79" s="318">
        <v>25.349999999999998</v>
      </c>
      <c r="H79" s="318">
        <v>24.999999999999996</v>
      </c>
      <c r="I79" s="318">
        <v>26.3</v>
      </c>
      <c r="J79" s="318">
        <v>26.650000000000002</v>
      </c>
      <c r="K79" s="318">
        <v>26.950000000000003</v>
      </c>
      <c r="L79" s="305">
        <v>26.35</v>
      </c>
      <c r="M79" s="305">
        <v>25.7</v>
      </c>
      <c r="N79" s="320">
        <v>134900000</v>
      </c>
      <c r="O79" s="321">
        <v>-2.8678815981797629E-2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447.95</v>
      </c>
      <c r="E80" s="317">
        <v>448.68333333333339</v>
      </c>
      <c r="F80" s="318">
        <v>443.11666666666679</v>
      </c>
      <c r="G80" s="318">
        <v>438.28333333333342</v>
      </c>
      <c r="H80" s="318">
        <v>432.71666666666681</v>
      </c>
      <c r="I80" s="318">
        <v>453.51666666666677</v>
      </c>
      <c r="J80" s="318">
        <v>459.08333333333337</v>
      </c>
      <c r="K80" s="318">
        <v>463.91666666666674</v>
      </c>
      <c r="L80" s="305">
        <v>454.25</v>
      </c>
      <c r="M80" s="305">
        <v>443.85</v>
      </c>
      <c r="N80" s="320">
        <v>9004875</v>
      </c>
      <c r="O80" s="321">
        <v>-4.2572601490041056E-3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1027.95</v>
      </c>
      <c r="E81" s="317">
        <v>1030.8166666666666</v>
      </c>
      <c r="F81" s="318">
        <v>1013.6333333333332</v>
      </c>
      <c r="G81" s="318">
        <v>999.31666666666661</v>
      </c>
      <c r="H81" s="318">
        <v>982.13333333333321</v>
      </c>
      <c r="I81" s="318">
        <v>1045.1333333333332</v>
      </c>
      <c r="J81" s="318">
        <v>1062.3166666666666</v>
      </c>
      <c r="K81" s="318">
        <v>1076.6333333333332</v>
      </c>
      <c r="L81" s="305">
        <v>1048</v>
      </c>
      <c r="M81" s="305">
        <v>1016.5</v>
      </c>
      <c r="N81" s="320">
        <v>3134200</v>
      </c>
      <c r="O81" s="321">
        <v>-2.2090483619344774E-2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485.15</v>
      </c>
      <c r="E82" s="317">
        <v>489.83333333333331</v>
      </c>
      <c r="F82" s="318">
        <v>468.71666666666664</v>
      </c>
      <c r="G82" s="318">
        <v>452.2833333333333</v>
      </c>
      <c r="H82" s="318">
        <v>431.16666666666663</v>
      </c>
      <c r="I82" s="318">
        <v>506.26666666666665</v>
      </c>
      <c r="J82" s="318">
        <v>527.38333333333333</v>
      </c>
      <c r="K82" s="318">
        <v>543.81666666666661</v>
      </c>
      <c r="L82" s="305">
        <v>510.95</v>
      </c>
      <c r="M82" s="305">
        <v>473.4</v>
      </c>
      <c r="N82" s="320">
        <v>27924400</v>
      </c>
      <c r="O82" s="321">
        <v>5.1133027177595422E-2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219.15</v>
      </c>
      <c r="E83" s="317">
        <v>216.30000000000004</v>
      </c>
      <c r="F83" s="318">
        <v>212.15000000000009</v>
      </c>
      <c r="G83" s="318">
        <v>205.15000000000006</v>
      </c>
      <c r="H83" s="318">
        <v>201.00000000000011</v>
      </c>
      <c r="I83" s="318">
        <v>223.30000000000007</v>
      </c>
      <c r="J83" s="318">
        <v>227.45</v>
      </c>
      <c r="K83" s="318">
        <v>234.45000000000005</v>
      </c>
      <c r="L83" s="305">
        <v>220.45</v>
      </c>
      <c r="M83" s="305">
        <v>209.3</v>
      </c>
      <c r="N83" s="320">
        <v>12762000</v>
      </c>
      <c r="O83" s="321">
        <v>-6.9409860557768923E-3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706.15</v>
      </c>
      <c r="E84" s="317">
        <v>705.36666666666667</v>
      </c>
      <c r="F84" s="318">
        <v>700.7833333333333</v>
      </c>
      <c r="G84" s="318">
        <v>695.41666666666663</v>
      </c>
      <c r="H84" s="318">
        <v>690.83333333333326</v>
      </c>
      <c r="I84" s="318">
        <v>710.73333333333335</v>
      </c>
      <c r="J84" s="318">
        <v>715.31666666666661</v>
      </c>
      <c r="K84" s="318">
        <v>720.68333333333339</v>
      </c>
      <c r="L84" s="305">
        <v>709.95</v>
      </c>
      <c r="M84" s="305">
        <v>700</v>
      </c>
      <c r="N84" s="320">
        <v>50365200</v>
      </c>
      <c r="O84" s="321">
        <v>7.82807059671029E-3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85.45</v>
      </c>
      <c r="E85" s="317">
        <v>85.416666666666671</v>
      </c>
      <c r="F85" s="318">
        <v>84.683333333333337</v>
      </c>
      <c r="G85" s="318">
        <v>83.916666666666671</v>
      </c>
      <c r="H85" s="318">
        <v>83.183333333333337</v>
      </c>
      <c r="I85" s="318">
        <v>86.183333333333337</v>
      </c>
      <c r="J85" s="318">
        <v>86.916666666666657</v>
      </c>
      <c r="K85" s="318">
        <v>87.683333333333337</v>
      </c>
      <c r="L85" s="305">
        <v>86.15</v>
      </c>
      <c r="M85" s="305">
        <v>84.65</v>
      </c>
      <c r="N85" s="320">
        <v>55973000</v>
      </c>
      <c r="O85" s="321">
        <v>5.7379155048776248E-2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184.25</v>
      </c>
      <c r="E86" s="317">
        <v>185.4</v>
      </c>
      <c r="F86" s="318">
        <v>182.5</v>
      </c>
      <c r="G86" s="318">
        <v>180.75</v>
      </c>
      <c r="H86" s="318">
        <v>177.85</v>
      </c>
      <c r="I86" s="318">
        <v>187.15</v>
      </c>
      <c r="J86" s="318">
        <v>190.05000000000004</v>
      </c>
      <c r="K86" s="318">
        <v>191.8</v>
      </c>
      <c r="L86" s="305">
        <v>188.3</v>
      </c>
      <c r="M86" s="305">
        <v>183.65</v>
      </c>
      <c r="N86" s="320">
        <v>72780800</v>
      </c>
      <c r="O86" s="321">
        <v>2.2868835870567338E-2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146.35</v>
      </c>
      <c r="E87" s="317">
        <v>146.61666666666667</v>
      </c>
      <c r="F87" s="318">
        <v>144.73333333333335</v>
      </c>
      <c r="G87" s="318">
        <v>143.11666666666667</v>
      </c>
      <c r="H87" s="318">
        <v>141.23333333333335</v>
      </c>
      <c r="I87" s="318">
        <v>148.23333333333335</v>
      </c>
      <c r="J87" s="318">
        <v>150.11666666666667</v>
      </c>
      <c r="K87" s="318">
        <v>151.73333333333335</v>
      </c>
      <c r="L87" s="305">
        <v>148.5</v>
      </c>
      <c r="M87" s="305">
        <v>145</v>
      </c>
      <c r="N87" s="320">
        <v>18405000</v>
      </c>
      <c r="O87" s="321">
        <v>-1.4985282312014986E-2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194.5</v>
      </c>
      <c r="E88" s="317">
        <v>194.96666666666667</v>
      </c>
      <c r="F88" s="318">
        <v>192.23333333333335</v>
      </c>
      <c r="G88" s="318">
        <v>189.96666666666667</v>
      </c>
      <c r="H88" s="318">
        <v>187.23333333333335</v>
      </c>
      <c r="I88" s="318">
        <v>197.23333333333335</v>
      </c>
      <c r="J88" s="318">
        <v>199.96666666666664</v>
      </c>
      <c r="K88" s="318">
        <v>202.23333333333335</v>
      </c>
      <c r="L88" s="305">
        <v>197.7</v>
      </c>
      <c r="M88" s="305">
        <v>192.7</v>
      </c>
      <c r="N88" s="320">
        <v>38453100</v>
      </c>
      <c r="O88" s="321">
        <v>5.9360743173252815E-2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1689.85</v>
      </c>
      <c r="E89" s="317">
        <v>1692.5</v>
      </c>
      <c r="F89" s="318">
        <v>1668.45</v>
      </c>
      <c r="G89" s="318">
        <v>1647.05</v>
      </c>
      <c r="H89" s="318">
        <v>1623</v>
      </c>
      <c r="I89" s="318">
        <v>1713.9</v>
      </c>
      <c r="J89" s="318">
        <v>1737.9500000000003</v>
      </c>
      <c r="K89" s="318">
        <v>1759.3500000000001</v>
      </c>
      <c r="L89" s="305">
        <v>1716.55</v>
      </c>
      <c r="M89" s="305">
        <v>1671.1</v>
      </c>
      <c r="N89" s="320">
        <v>2595000</v>
      </c>
      <c r="O89" s="321">
        <v>-2.4252679075014102E-2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362.35</v>
      </c>
      <c r="E90" s="317">
        <v>366.11666666666662</v>
      </c>
      <c r="F90" s="318">
        <v>348.23333333333323</v>
      </c>
      <c r="G90" s="318">
        <v>334.11666666666662</v>
      </c>
      <c r="H90" s="318">
        <v>316.23333333333323</v>
      </c>
      <c r="I90" s="318">
        <v>380.23333333333323</v>
      </c>
      <c r="J90" s="318">
        <v>398.11666666666656</v>
      </c>
      <c r="K90" s="318">
        <v>412.23333333333323</v>
      </c>
      <c r="L90" s="305">
        <v>384</v>
      </c>
      <c r="M90" s="305">
        <v>352</v>
      </c>
      <c r="N90" s="320">
        <v>2108400</v>
      </c>
      <c r="O90" s="321">
        <v>-1.6329196603527107E-2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1302.75</v>
      </c>
      <c r="E91" s="317">
        <v>1299.0666666666666</v>
      </c>
      <c r="F91" s="318">
        <v>1283.7833333333333</v>
      </c>
      <c r="G91" s="318">
        <v>1264.8166666666666</v>
      </c>
      <c r="H91" s="318">
        <v>1249.5333333333333</v>
      </c>
      <c r="I91" s="318">
        <v>1318.0333333333333</v>
      </c>
      <c r="J91" s="318">
        <v>1333.3166666666666</v>
      </c>
      <c r="K91" s="318">
        <v>1352.2833333333333</v>
      </c>
      <c r="L91" s="305">
        <v>1314.35</v>
      </c>
      <c r="M91" s="305">
        <v>1280.0999999999999</v>
      </c>
      <c r="N91" s="320">
        <v>11101600</v>
      </c>
      <c r="O91" s="321">
        <v>3.6524066104943404E-3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67.75</v>
      </c>
      <c r="E92" s="317">
        <v>66.88333333333334</v>
      </c>
      <c r="F92" s="318">
        <v>65.26666666666668</v>
      </c>
      <c r="G92" s="318">
        <v>62.783333333333346</v>
      </c>
      <c r="H92" s="318">
        <v>61.166666666666686</v>
      </c>
      <c r="I92" s="318">
        <v>69.366666666666674</v>
      </c>
      <c r="J92" s="318">
        <v>70.98333333333332</v>
      </c>
      <c r="K92" s="318">
        <v>73.466666666666669</v>
      </c>
      <c r="L92" s="305">
        <v>68.5</v>
      </c>
      <c r="M92" s="305">
        <v>64.400000000000006</v>
      </c>
      <c r="N92" s="320">
        <v>32417600</v>
      </c>
      <c r="O92" s="321">
        <v>0.11843448980155116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285.60000000000002</v>
      </c>
      <c r="E93" s="317">
        <v>284.71666666666664</v>
      </c>
      <c r="F93" s="318">
        <v>281.5333333333333</v>
      </c>
      <c r="G93" s="318">
        <v>277.46666666666664</v>
      </c>
      <c r="H93" s="318">
        <v>274.2833333333333</v>
      </c>
      <c r="I93" s="318">
        <v>288.7833333333333</v>
      </c>
      <c r="J93" s="318">
        <v>291.96666666666658</v>
      </c>
      <c r="K93" s="318">
        <v>296.0333333333333</v>
      </c>
      <c r="L93" s="305">
        <v>287.89999999999998</v>
      </c>
      <c r="M93" s="305">
        <v>280.64999999999998</v>
      </c>
      <c r="N93" s="320">
        <v>7991500</v>
      </c>
      <c r="O93" s="321">
        <v>6.507889966947436E-2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899.75</v>
      </c>
      <c r="E94" s="317">
        <v>904.25</v>
      </c>
      <c r="F94" s="318">
        <v>891</v>
      </c>
      <c r="G94" s="318">
        <v>882.25</v>
      </c>
      <c r="H94" s="318">
        <v>869</v>
      </c>
      <c r="I94" s="318">
        <v>913</v>
      </c>
      <c r="J94" s="318">
        <v>926.25</v>
      </c>
      <c r="K94" s="318">
        <v>935</v>
      </c>
      <c r="L94" s="305">
        <v>917.5</v>
      </c>
      <c r="M94" s="305">
        <v>895.5</v>
      </c>
      <c r="N94" s="320">
        <v>13307600</v>
      </c>
      <c r="O94" s="321">
        <v>3.5884981240172496E-2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917.3</v>
      </c>
      <c r="E95" s="317">
        <v>920.13333333333333</v>
      </c>
      <c r="F95" s="318">
        <v>912.26666666666665</v>
      </c>
      <c r="G95" s="318">
        <v>907.23333333333335</v>
      </c>
      <c r="H95" s="318">
        <v>899.36666666666667</v>
      </c>
      <c r="I95" s="318">
        <v>925.16666666666663</v>
      </c>
      <c r="J95" s="318">
        <v>933.03333333333319</v>
      </c>
      <c r="K95" s="318">
        <v>938.06666666666661</v>
      </c>
      <c r="L95" s="305">
        <v>928</v>
      </c>
      <c r="M95" s="305">
        <v>915.1</v>
      </c>
      <c r="N95" s="320">
        <v>7973450</v>
      </c>
      <c r="O95" s="321">
        <v>8.8632740339600682E-3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500.55</v>
      </c>
      <c r="E96" s="317">
        <v>501.45</v>
      </c>
      <c r="F96" s="318">
        <v>495.45</v>
      </c>
      <c r="G96" s="318">
        <v>490.35</v>
      </c>
      <c r="H96" s="318">
        <v>484.35</v>
      </c>
      <c r="I96" s="318">
        <v>506.54999999999995</v>
      </c>
      <c r="J96" s="318">
        <v>512.54999999999995</v>
      </c>
      <c r="K96" s="318">
        <v>517.64999999999986</v>
      </c>
      <c r="L96" s="305">
        <v>507.45</v>
      </c>
      <c r="M96" s="305">
        <v>496.35</v>
      </c>
      <c r="N96" s="320">
        <v>16758000</v>
      </c>
      <c r="O96" s="321">
        <v>-3.7334728431465806E-3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174.9</v>
      </c>
      <c r="E97" s="317">
        <v>173.65</v>
      </c>
      <c r="F97" s="318">
        <v>169.10000000000002</v>
      </c>
      <c r="G97" s="318">
        <v>163.30000000000001</v>
      </c>
      <c r="H97" s="318">
        <v>158.75000000000003</v>
      </c>
      <c r="I97" s="318">
        <v>179.45000000000002</v>
      </c>
      <c r="J97" s="318">
        <v>184.00000000000003</v>
      </c>
      <c r="K97" s="318">
        <v>189.8</v>
      </c>
      <c r="L97" s="305">
        <v>178.2</v>
      </c>
      <c r="M97" s="305">
        <v>167.85</v>
      </c>
      <c r="N97" s="320">
        <v>14998200</v>
      </c>
      <c r="O97" s="321">
        <v>5.4651571619436047E-2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151.85</v>
      </c>
      <c r="E98" s="317">
        <v>151.68333333333331</v>
      </c>
      <c r="F98" s="318">
        <v>149.31666666666661</v>
      </c>
      <c r="G98" s="318">
        <v>146.7833333333333</v>
      </c>
      <c r="H98" s="318">
        <v>144.4166666666666</v>
      </c>
      <c r="I98" s="318">
        <v>154.21666666666661</v>
      </c>
      <c r="J98" s="318">
        <v>156.58333333333334</v>
      </c>
      <c r="K98" s="318">
        <v>159.11666666666662</v>
      </c>
      <c r="L98" s="305">
        <v>154.05000000000001</v>
      </c>
      <c r="M98" s="305">
        <v>149.15</v>
      </c>
      <c r="N98" s="320">
        <v>18666000</v>
      </c>
      <c r="O98" s="321">
        <v>3.2247662044501773E-3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332.25</v>
      </c>
      <c r="E99" s="317">
        <v>332.93333333333334</v>
      </c>
      <c r="F99" s="318">
        <v>330.36666666666667</v>
      </c>
      <c r="G99" s="318">
        <v>328.48333333333335</v>
      </c>
      <c r="H99" s="318">
        <v>325.91666666666669</v>
      </c>
      <c r="I99" s="318">
        <v>334.81666666666666</v>
      </c>
      <c r="J99" s="318">
        <v>337.38333333333338</v>
      </c>
      <c r="K99" s="318">
        <v>339.26666666666665</v>
      </c>
      <c r="L99" s="305">
        <v>335.5</v>
      </c>
      <c r="M99" s="305">
        <v>331.05</v>
      </c>
      <c r="N99" s="320">
        <v>10875400</v>
      </c>
      <c r="O99" s="321">
        <v>6.5900298032246715E-3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5904.45</v>
      </c>
      <c r="E100" s="317">
        <v>5854.5166666666673</v>
      </c>
      <c r="F100" s="318">
        <v>5760.0333333333347</v>
      </c>
      <c r="G100" s="318">
        <v>5615.6166666666677</v>
      </c>
      <c r="H100" s="318">
        <v>5521.133333333335</v>
      </c>
      <c r="I100" s="318">
        <v>5998.9333333333343</v>
      </c>
      <c r="J100" s="318">
        <v>6093.4166666666661</v>
      </c>
      <c r="K100" s="318">
        <v>6237.8333333333339</v>
      </c>
      <c r="L100" s="305">
        <v>5949</v>
      </c>
      <c r="M100" s="305">
        <v>5710.1</v>
      </c>
      <c r="N100" s="320">
        <v>3140300</v>
      </c>
      <c r="O100" s="321">
        <v>9.4181935069109612E-3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618.85</v>
      </c>
      <c r="E101" s="317">
        <v>620.4</v>
      </c>
      <c r="F101" s="318">
        <v>608.4</v>
      </c>
      <c r="G101" s="318">
        <v>597.95000000000005</v>
      </c>
      <c r="H101" s="318">
        <v>585.95000000000005</v>
      </c>
      <c r="I101" s="318">
        <v>630.84999999999991</v>
      </c>
      <c r="J101" s="318">
        <v>642.84999999999991</v>
      </c>
      <c r="K101" s="318">
        <v>653.29999999999984</v>
      </c>
      <c r="L101" s="305">
        <v>632.4</v>
      </c>
      <c r="M101" s="305">
        <v>609.95000000000005</v>
      </c>
      <c r="N101" s="320">
        <v>13320000</v>
      </c>
      <c r="O101" s="321">
        <v>3.920421299005266E-2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498.05</v>
      </c>
      <c r="E102" s="317">
        <v>496.2833333333333</v>
      </c>
      <c r="F102" s="318">
        <v>486.76666666666659</v>
      </c>
      <c r="G102" s="318">
        <v>475.48333333333329</v>
      </c>
      <c r="H102" s="318">
        <v>465.96666666666658</v>
      </c>
      <c r="I102" s="318">
        <v>507.56666666666661</v>
      </c>
      <c r="J102" s="318">
        <v>517.08333333333326</v>
      </c>
      <c r="K102" s="318">
        <v>528.36666666666656</v>
      </c>
      <c r="L102" s="305">
        <v>505.8</v>
      </c>
      <c r="M102" s="305">
        <v>485</v>
      </c>
      <c r="N102" s="320">
        <v>2041000</v>
      </c>
      <c r="O102" s="321">
        <v>2.6143790849673203E-2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1071.55</v>
      </c>
      <c r="E103" s="317">
        <v>1074.9166666666667</v>
      </c>
      <c r="F103" s="318">
        <v>1055.8833333333334</v>
      </c>
      <c r="G103" s="318">
        <v>1040.2166666666667</v>
      </c>
      <c r="H103" s="318">
        <v>1021.1833333333334</v>
      </c>
      <c r="I103" s="318">
        <v>1090.5833333333335</v>
      </c>
      <c r="J103" s="318">
        <v>1109.6166666666668</v>
      </c>
      <c r="K103" s="318">
        <v>1125.2833333333335</v>
      </c>
      <c r="L103" s="305">
        <v>1093.95</v>
      </c>
      <c r="M103" s="305">
        <v>1059.25</v>
      </c>
      <c r="N103" s="320">
        <v>936600</v>
      </c>
      <c r="O103" s="321">
        <v>-9.4547563805104415E-2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916.9</v>
      </c>
      <c r="E104" s="317">
        <v>914.9666666666667</v>
      </c>
      <c r="F104" s="318">
        <v>895.93333333333339</v>
      </c>
      <c r="G104" s="318">
        <v>874.9666666666667</v>
      </c>
      <c r="H104" s="318">
        <v>855.93333333333339</v>
      </c>
      <c r="I104" s="318">
        <v>935.93333333333339</v>
      </c>
      <c r="J104" s="318">
        <v>954.9666666666667</v>
      </c>
      <c r="K104" s="318">
        <v>975.93333333333339</v>
      </c>
      <c r="L104" s="305">
        <v>934</v>
      </c>
      <c r="M104" s="305">
        <v>894</v>
      </c>
      <c r="N104" s="320">
        <v>1768800</v>
      </c>
      <c r="O104" s="321">
        <v>6.5542168674698795E-2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97.5</v>
      </c>
      <c r="E105" s="317">
        <v>97.5</v>
      </c>
      <c r="F105" s="318">
        <v>96</v>
      </c>
      <c r="G105" s="318">
        <v>94.5</v>
      </c>
      <c r="H105" s="318">
        <v>93</v>
      </c>
      <c r="I105" s="318">
        <v>99</v>
      </c>
      <c r="J105" s="318">
        <v>100.5</v>
      </c>
      <c r="K105" s="318">
        <v>102</v>
      </c>
      <c r="L105" s="305">
        <v>99</v>
      </c>
      <c r="M105" s="305">
        <v>96</v>
      </c>
      <c r="N105" s="320">
        <v>23830000</v>
      </c>
      <c r="O105" s="321">
        <v>5.3155585555180558E-3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63049.85</v>
      </c>
      <c r="E106" s="317">
        <v>63159.80000000001</v>
      </c>
      <c r="F106" s="318">
        <v>62639.60000000002</v>
      </c>
      <c r="G106" s="318">
        <v>62229.350000000013</v>
      </c>
      <c r="H106" s="318">
        <v>61709.150000000023</v>
      </c>
      <c r="I106" s="318">
        <v>63570.050000000017</v>
      </c>
      <c r="J106" s="318">
        <v>64090.250000000015</v>
      </c>
      <c r="K106" s="318">
        <v>64500.500000000015</v>
      </c>
      <c r="L106" s="305">
        <v>63680</v>
      </c>
      <c r="M106" s="305">
        <v>62749.55</v>
      </c>
      <c r="N106" s="320">
        <v>15730</v>
      </c>
      <c r="O106" s="321">
        <v>-1.3174404015056462E-2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1180.75</v>
      </c>
      <c r="E107" s="317">
        <v>1187.5333333333333</v>
      </c>
      <c r="F107" s="318">
        <v>1130.0666666666666</v>
      </c>
      <c r="G107" s="318">
        <v>1079.3833333333332</v>
      </c>
      <c r="H107" s="318">
        <v>1021.9166666666665</v>
      </c>
      <c r="I107" s="318">
        <v>1238.2166666666667</v>
      </c>
      <c r="J107" s="318">
        <v>1295.6833333333334</v>
      </c>
      <c r="K107" s="318">
        <v>1346.3666666666668</v>
      </c>
      <c r="L107" s="305">
        <v>1245</v>
      </c>
      <c r="M107" s="305">
        <v>1136.8499999999999</v>
      </c>
      <c r="N107" s="320">
        <v>3466500</v>
      </c>
      <c r="O107" s="321">
        <v>-8.0747812251392201E-2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30.85</v>
      </c>
      <c r="E108" s="317">
        <v>30.900000000000002</v>
      </c>
      <c r="F108" s="318">
        <v>30.400000000000006</v>
      </c>
      <c r="G108" s="318">
        <v>29.950000000000003</v>
      </c>
      <c r="H108" s="318">
        <v>29.450000000000006</v>
      </c>
      <c r="I108" s="318">
        <v>31.350000000000005</v>
      </c>
      <c r="J108" s="318">
        <v>31.849999999999998</v>
      </c>
      <c r="K108" s="318">
        <v>32.300000000000004</v>
      </c>
      <c r="L108" s="305">
        <v>31.4</v>
      </c>
      <c r="M108" s="305">
        <v>30.45</v>
      </c>
      <c r="N108" s="320">
        <v>40154000</v>
      </c>
      <c r="O108" s="321">
        <v>9.4171087876484066E-2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2681.7</v>
      </c>
      <c r="E109" s="317">
        <v>2705.7000000000003</v>
      </c>
      <c r="F109" s="318">
        <v>2606.4000000000005</v>
      </c>
      <c r="G109" s="318">
        <v>2531.1000000000004</v>
      </c>
      <c r="H109" s="318">
        <v>2431.8000000000006</v>
      </c>
      <c r="I109" s="318">
        <v>2781.0000000000005</v>
      </c>
      <c r="J109" s="318">
        <v>2880.3000000000006</v>
      </c>
      <c r="K109" s="318">
        <v>2955.6000000000004</v>
      </c>
      <c r="L109" s="305">
        <v>2805</v>
      </c>
      <c r="M109" s="305">
        <v>2630.4</v>
      </c>
      <c r="N109" s="320">
        <v>793100</v>
      </c>
      <c r="O109" s="321">
        <v>1.641828744632483E-3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31.45</v>
      </c>
      <c r="E110" s="317">
        <v>30.933333333333334</v>
      </c>
      <c r="F110" s="318">
        <v>29.966666666666669</v>
      </c>
      <c r="G110" s="318">
        <v>28.483333333333334</v>
      </c>
      <c r="H110" s="318">
        <v>27.516666666666669</v>
      </c>
      <c r="I110" s="318">
        <v>32.416666666666671</v>
      </c>
      <c r="J110" s="318">
        <v>33.383333333333326</v>
      </c>
      <c r="K110" s="318">
        <v>34.866666666666667</v>
      </c>
      <c r="L110" s="305">
        <v>31.9</v>
      </c>
      <c r="M110" s="305">
        <v>29.45</v>
      </c>
      <c r="N110" s="320">
        <v>29883000</v>
      </c>
      <c r="O110" s="321">
        <v>0.18979933110367894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16127.6</v>
      </c>
      <c r="E111" s="317">
        <v>16168.666666666666</v>
      </c>
      <c r="F111" s="318">
        <v>16037.333333333332</v>
      </c>
      <c r="G111" s="318">
        <v>15947.066666666666</v>
      </c>
      <c r="H111" s="318">
        <v>15815.733333333332</v>
      </c>
      <c r="I111" s="318">
        <v>16258.933333333332</v>
      </c>
      <c r="J111" s="318">
        <v>16390.266666666663</v>
      </c>
      <c r="K111" s="318">
        <v>16480.533333333333</v>
      </c>
      <c r="L111" s="305">
        <v>16300</v>
      </c>
      <c r="M111" s="305">
        <v>16078.4</v>
      </c>
      <c r="N111" s="320">
        <v>512450</v>
      </c>
      <c r="O111" s="321">
        <v>4.1036058913153886E-2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1334.8</v>
      </c>
      <c r="E112" s="317">
        <v>1348.9333333333332</v>
      </c>
      <c r="F112" s="318">
        <v>1310.9666666666662</v>
      </c>
      <c r="G112" s="318">
        <v>1287.133333333333</v>
      </c>
      <c r="H112" s="318">
        <v>1249.1666666666661</v>
      </c>
      <c r="I112" s="318">
        <v>1372.7666666666664</v>
      </c>
      <c r="J112" s="318">
        <v>1410.7333333333331</v>
      </c>
      <c r="K112" s="318">
        <v>1434.5666666666666</v>
      </c>
      <c r="L112" s="305">
        <v>1386.9</v>
      </c>
      <c r="M112" s="305">
        <v>1325.1</v>
      </c>
      <c r="N112" s="320">
        <v>519000</v>
      </c>
      <c r="O112" s="321">
        <v>0.17089678510998307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82.6</v>
      </c>
      <c r="E113" s="317">
        <v>82.850000000000009</v>
      </c>
      <c r="F113" s="318">
        <v>81.750000000000014</v>
      </c>
      <c r="G113" s="318">
        <v>80.900000000000006</v>
      </c>
      <c r="H113" s="318">
        <v>79.800000000000011</v>
      </c>
      <c r="I113" s="318">
        <v>83.700000000000017</v>
      </c>
      <c r="J113" s="318">
        <v>84.800000000000011</v>
      </c>
      <c r="K113" s="318">
        <v>85.65000000000002</v>
      </c>
      <c r="L113" s="305">
        <v>83.95</v>
      </c>
      <c r="M113" s="305">
        <v>82</v>
      </c>
      <c r="N113" s="320">
        <v>27712200</v>
      </c>
      <c r="O113" s="321">
        <v>1.0511828516315009E-3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93.15</v>
      </c>
      <c r="E114" s="317">
        <v>93.216666666666654</v>
      </c>
      <c r="F114" s="318">
        <v>92.433333333333309</v>
      </c>
      <c r="G114" s="318">
        <v>91.716666666666654</v>
      </c>
      <c r="H114" s="318">
        <v>90.933333333333309</v>
      </c>
      <c r="I114" s="318">
        <v>93.933333333333309</v>
      </c>
      <c r="J114" s="318">
        <v>94.71666666666664</v>
      </c>
      <c r="K114" s="318">
        <v>95.433333333333309</v>
      </c>
      <c r="L114" s="305">
        <v>94</v>
      </c>
      <c r="M114" s="305">
        <v>92.5</v>
      </c>
      <c r="N114" s="320">
        <v>55836300</v>
      </c>
      <c r="O114" s="321">
        <v>2.7917996752565361E-2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85.8</v>
      </c>
      <c r="E115" s="317">
        <v>85.533333333333346</v>
      </c>
      <c r="F115" s="318">
        <v>84.616666666666688</v>
      </c>
      <c r="G115" s="318">
        <v>83.433333333333337</v>
      </c>
      <c r="H115" s="318">
        <v>82.51666666666668</v>
      </c>
      <c r="I115" s="318">
        <v>86.716666666666697</v>
      </c>
      <c r="J115" s="318">
        <v>87.633333333333354</v>
      </c>
      <c r="K115" s="318">
        <v>88.816666666666706</v>
      </c>
      <c r="L115" s="305">
        <v>86.45</v>
      </c>
      <c r="M115" s="305">
        <v>84.35</v>
      </c>
      <c r="N115" s="320">
        <v>54292500</v>
      </c>
      <c r="O115" s="321">
        <v>-3.4507759657125027E-3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18085.75</v>
      </c>
      <c r="E116" s="317">
        <v>18068.516666666666</v>
      </c>
      <c r="F116" s="318">
        <v>17837.233333333334</v>
      </c>
      <c r="G116" s="318">
        <v>17588.716666666667</v>
      </c>
      <c r="H116" s="318">
        <v>17357.433333333334</v>
      </c>
      <c r="I116" s="318">
        <v>18317.033333333333</v>
      </c>
      <c r="J116" s="318">
        <v>18548.316666666666</v>
      </c>
      <c r="K116" s="318">
        <v>18796.833333333332</v>
      </c>
      <c r="L116" s="305">
        <v>18299.8</v>
      </c>
      <c r="M116" s="305">
        <v>17820</v>
      </c>
      <c r="N116" s="320">
        <v>155200</v>
      </c>
      <c r="O116" s="321">
        <v>0.10317375697480186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1167.6500000000001</v>
      </c>
      <c r="E117" s="317">
        <v>1136.3500000000001</v>
      </c>
      <c r="F117" s="318">
        <v>1077.3000000000002</v>
      </c>
      <c r="G117" s="318">
        <v>986.95</v>
      </c>
      <c r="H117" s="318">
        <v>927.90000000000009</v>
      </c>
      <c r="I117" s="318">
        <v>1226.7000000000003</v>
      </c>
      <c r="J117" s="318">
        <v>1285.75</v>
      </c>
      <c r="K117" s="318">
        <v>1376.1000000000004</v>
      </c>
      <c r="L117" s="305">
        <v>1195.4000000000001</v>
      </c>
      <c r="M117" s="305">
        <v>1046</v>
      </c>
      <c r="N117" s="320">
        <v>4097242</v>
      </c>
      <c r="O117" s="321">
        <v>3.8993030003494383E-2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260.75</v>
      </c>
      <c r="E118" s="317">
        <v>260.66666666666669</v>
      </c>
      <c r="F118" s="318">
        <v>258.18333333333339</v>
      </c>
      <c r="G118" s="318">
        <v>255.61666666666673</v>
      </c>
      <c r="H118" s="318">
        <v>253.13333333333344</v>
      </c>
      <c r="I118" s="318">
        <v>263.23333333333335</v>
      </c>
      <c r="J118" s="318">
        <v>265.71666666666658</v>
      </c>
      <c r="K118" s="318">
        <v>268.2833333333333</v>
      </c>
      <c r="L118" s="305">
        <v>263.14999999999998</v>
      </c>
      <c r="M118" s="305">
        <v>258.10000000000002</v>
      </c>
      <c r="N118" s="320">
        <v>11877000</v>
      </c>
      <c r="O118" s="321">
        <v>7.8920570264765788E-3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85.4</v>
      </c>
      <c r="E119" s="317">
        <v>85.75</v>
      </c>
      <c r="F119" s="318">
        <v>84.6</v>
      </c>
      <c r="G119" s="318">
        <v>83.8</v>
      </c>
      <c r="H119" s="318">
        <v>82.649999999999991</v>
      </c>
      <c r="I119" s="318">
        <v>86.55</v>
      </c>
      <c r="J119" s="318">
        <v>87.7</v>
      </c>
      <c r="K119" s="318">
        <v>88.5</v>
      </c>
      <c r="L119" s="305">
        <v>86.9</v>
      </c>
      <c r="M119" s="305">
        <v>84.95</v>
      </c>
      <c r="N119" s="320">
        <v>50554800</v>
      </c>
      <c r="O119" s="321">
        <v>2.1548484089200702E-2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1399.9</v>
      </c>
      <c r="E120" s="317">
        <v>1400.6333333333332</v>
      </c>
      <c r="F120" s="318">
        <v>1383.2166666666665</v>
      </c>
      <c r="G120" s="318">
        <v>1366.5333333333333</v>
      </c>
      <c r="H120" s="318">
        <v>1349.1166666666666</v>
      </c>
      <c r="I120" s="318">
        <v>1417.3166666666664</v>
      </c>
      <c r="J120" s="318">
        <v>1434.7333333333333</v>
      </c>
      <c r="K120" s="318">
        <v>1451.4166666666663</v>
      </c>
      <c r="L120" s="305">
        <v>1418.05</v>
      </c>
      <c r="M120" s="305">
        <v>1383.95</v>
      </c>
      <c r="N120" s="320">
        <v>3266000</v>
      </c>
      <c r="O120" s="321">
        <v>-1.8337408312958435E-3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34.65</v>
      </c>
      <c r="E121" s="317">
        <v>34.383333333333333</v>
      </c>
      <c r="F121" s="318">
        <v>33.966666666666669</v>
      </c>
      <c r="G121" s="318">
        <v>33.283333333333339</v>
      </c>
      <c r="H121" s="318">
        <v>32.866666666666674</v>
      </c>
      <c r="I121" s="318">
        <v>35.066666666666663</v>
      </c>
      <c r="J121" s="318">
        <v>35.483333333333334</v>
      </c>
      <c r="K121" s="318">
        <v>36.166666666666657</v>
      </c>
      <c r="L121" s="305">
        <v>34.799999999999997</v>
      </c>
      <c r="M121" s="305">
        <v>33.700000000000003</v>
      </c>
      <c r="N121" s="320">
        <v>70591200</v>
      </c>
      <c r="O121" s="321">
        <v>-9.1250587349300652E-2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171.15</v>
      </c>
      <c r="E122" s="317">
        <v>169.28333333333333</v>
      </c>
      <c r="F122" s="318">
        <v>166.66666666666666</v>
      </c>
      <c r="G122" s="318">
        <v>162.18333333333334</v>
      </c>
      <c r="H122" s="318">
        <v>159.56666666666666</v>
      </c>
      <c r="I122" s="318">
        <v>173.76666666666665</v>
      </c>
      <c r="J122" s="318">
        <v>176.38333333333333</v>
      </c>
      <c r="K122" s="318">
        <v>180.86666666666665</v>
      </c>
      <c r="L122" s="305">
        <v>171.9</v>
      </c>
      <c r="M122" s="305">
        <v>164.8</v>
      </c>
      <c r="N122" s="320">
        <v>37224000</v>
      </c>
      <c r="O122" s="321">
        <v>-3.2439176543980035E-2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1015.15</v>
      </c>
      <c r="E123" s="317">
        <v>1006.9333333333333</v>
      </c>
      <c r="F123" s="318">
        <v>994.31666666666661</v>
      </c>
      <c r="G123" s="318">
        <v>973.48333333333335</v>
      </c>
      <c r="H123" s="318">
        <v>960.86666666666667</v>
      </c>
      <c r="I123" s="318">
        <v>1027.7666666666664</v>
      </c>
      <c r="J123" s="318">
        <v>1040.3833333333332</v>
      </c>
      <c r="K123" s="318">
        <v>1061.2166666666665</v>
      </c>
      <c r="L123" s="305">
        <v>1019.55</v>
      </c>
      <c r="M123" s="305">
        <v>986.1</v>
      </c>
      <c r="N123" s="320">
        <v>1601600</v>
      </c>
      <c r="O123" s="321">
        <v>-1.0380622837370242E-2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641.6</v>
      </c>
      <c r="E124" s="317">
        <v>639.88333333333333</v>
      </c>
      <c r="F124" s="318">
        <v>621.76666666666665</v>
      </c>
      <c r="G124" s="318">
        <v>601.93333333333328</v>
      </c>
      <c r="H124" s="318">
        <v>583.81666666666661</v>
      </c>
      <c r="I124" s="318">
        <v>659.7166666666667</v>
      </c>
      <c r="J124" s="318">
        <v>677.83333333333326</v>
      </c>
      <c r="K124" s="318">
        <v>697.66666666666674</v>
      </c>
      <c r="L124" s="305">
        <v>658</v>
      </c>
      <c r="M124" s="305">
        <v>620.04999999999995</v>
      </c>
      <c r="N124" s="320">
        <v>998750</v>
      </c>
      <c r="O124" s="321">
        <v>0.18419492530234763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169.2</v>
      </c>
      <c r="E125" s="317">
        <v>168.25</v>
      </c>
      <c r="F125" s="318">
        <v>163.85</v>
      </c>
      <c r="G125" s="318">
        <v>158.5</v>
      </c>
      <c r="H125" s="318">
        <v>154.1</v>
      </c>
      <c r="I125" s="318">
        <v>173.6</v>
      </c>
      <c r="J125" s="318">
        <v>177.99999999999997</v>
      </c>
      <c r="K125" s="318">
        <v>183.35</v>
      </c>
      <c r="L125" s="305">
        <v>172.65</v>
      </c>
      <c r="M125" s="305">
        <v>162.9</v>
      </c>
      <c r="N125" s="320">
        <v>21448700</v>
      </c>
      <c r="O125" s="321">
        <v>-2.6196670253385818E-2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106.8</v>
      </c>
      <c r="E126" s="317">
        <v>106.45</v>
      </c>
      <c r="F126" s="318">
        <v>104.4</v>
      </c>
      <c r="G126" s="318">
        <v>102</v>
      </c>
      <c r="H126" s="318">
        <v>99.95</v>
      </c>
      <c r="I126" s="318">
        <v>108.85000000000001</v>
      </c>
      <c r="J126" s="318">
        <v>110.89999999999999</v>
      </c>
      <c r="K126" s="318">
        <v>113.30000000000001</v>
      </c>
      <c r="L126" s="305">
        <v>108.5</v>
      </c>
      <c r="M126" s="305">
        <v>104.05</v>
      </c>
      <c r="N126" s="320">
        <v>19140000</v>
      </c>
      <c r="O126" s="321">
        <v>4.6931407942238268E-2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1760.35</v>
      </c>
      <c r="E127" s="317">
        <v>1734.95</v>
      </c>
      <c r="F127" s="318">
        <v>1685</v>
      </c>
      <c r="G127" s="318">
        <v>1609.6499999999999</v>
      </c>
      <c r="H127" s="318">
        <v>1559.6999999999998</v>
      </c>
      <c r="I127" s="318">
        <v>1810.3000000000002</v>
      </c>
      <c r="J127" s="318">
        <v>1860.2500000000005</v>
      </c>
      <c r="K127" s="318">
        <v>1935.6000000000004</v>
      </c>
      <c r="L127" s="305">
        <v>1784.9</v>
      </c>
      <c r="M127" s="305">
        <v>1659.6</v>
      </c>
      <c r="N127" s="320">
        <v>33936505</v>
      </c>
      <c r="O127" s="321">
        <v>8.3502628099706558E-2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30.15</v>
      </c>
      <c r="E128" s="317">
        <v>30.166666666666668</v>
      </c>
      <c r="F128" s="318">
        <v>29.733333333333334</v>
      </c>
      <c r="G128" s="318">
        <v>29.316666666666666</v>
      </c>
      <c r="H128" s="318">
        <v>28.883333333333333</v>
      </c>
      <c r="I128" s="318">
        <v>30.583333333333336</v>
      </c>
      <c r="J128" s="318">
        <v>31.016666666666666</v>
      </c>
      <c r="K128" s="318">
        <v>31.433333333333337</v>
      </c>
      <c r="L128" s="305">
        <v>30.6</v>
      </c>
      <c r="M128" s="305">
        <v>29.75</v>
      </c>
      <c r="N128" s="320">
        <v>49349000</v>
      </c>
      <c r="O128" s="321">
        <v>-0.1433506344715052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776.95</v>
      </c>
      <c r="E129" s="317">
        <v>775.4666666666667</v>
      </c>
      <c r="F129" s="318">
        <v>769.43333333333339</v>
      </c>
      <c r="G129" s="318">
        <v>761.91666666666674</v>
      </c>
      <c r="H129" s="318">
        <v>755.88333333333344</v>
      </c>
      <c r="I129" s="318">
        <v>782.98333333333335</v>
      </c>
      <c r="J129" s="318">
        <v>789.01666666666665</v>
      </c>
      <c r="K129" s="318">
        <v>796.5333333333333</v>
      </c>
      <c r="L129" s="305">
        <v>781.5</v>
      </c>
      <c r="M129" s="305">
        <v>767.95</v>
      </c>
      <c r="N129" s="320">
        <v>5396250</v>
      </c>
      <c r="O129" s="321">
        <v>-1.7344987708276426E-2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184.9</v>
      </c>
      <c r="E130" s="317">
        <v>183.26666666666665</v>
      </c>
      <c r="F130" s="318">
        <v>181.18333333333331</v>
      </c>
      <c r="G130" s="318">
        <v>177.46666666666667</v>
      </c>
      <c r="H130" s="318">
        <v>175.38333333333333</v>
      </c>
      <c r="I130" s="318">
        <v>186.98333333333329</v>
      </c>
      <c r="J130" s="318">
        <v>189.06666666666666</v>
      </c>
      <c r="K130" s="318">
        <v>192.78333333333327</v>
      </c>
      <c r="L130" s="305">
        <v>185.35</v>
      </c>
      <c r="M130" s="305">
        <v>179.55</v>
      </c>
      <c r="N130" s="320">
        <v>115746000</v>
      </c>
      <c r="O130" s="321">
        <v>-7.700772708786871E-2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21714.799999999999</v>
      </c>
      <c r="E131" s="317">
        <v>21769.45</v>
      </c>
      <c r="F131" s="318">
        <v>21596.9</v>
      </c>
      <c r="G131" s="318">
        <v>21479</v>
      </c>
      <c r="H131" s="318">
        <v>21306.45</v>
      </c>
      <c r="I131" s="318">
        <v>21887.350000000002</v>
      </c>
      <c r="J131" s="318">
        <v>22059.899999999998</v>
      </c>
      <c r="K131" s="318">
        <v>22177.800000000003</v>
      </c>
      <c r="L131" s="305">
        <v>21942</v>
      </c>
      <c r="M131" s="305">
        <v>21651.55</v>
      </c>
      <c r="N131" s="320">
        <v>143150</v>
      </c>
      <c r="O131" s="321">
        <v>-8.9996538594669436E-3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1068.95</v>
      </c>
      <c r="E132" s="317">
        <v>1063.4833333333333</v>
      </c>
      <c r="F132" s="318">
        <v>1049.9166666666667</v>
      </c>
      <c r="G132" s="318">
        <v>1030.8833333333334</v>
      </c>
      <c r="H132" s="318">
        <v>1017.3166666666668</v>
      </c>
      <c r="I132" s="318">
        <v>1082.5166666666667</v>
      </c>
      <c r="J132" s="318">
        <v>1096.0833333333333</v>
      </c>
      <c r="K132" s="318">
        <v>1115.1166666666666</v>
      </c>
      <c r="L132" s="305">
        <v>1077.05</v>
      </c>
      <c r="M132" s="305">
        <v>1044.45</v>
      </c>
      <c r="N132" s="320">
        <v>2301200</v>
      </c>
      <c r="O132" s="321">
        <v>4.3206913106096975E-3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3618.4</v>
      </c>
      <c r="E133" s="317">
        <v>3631.4833333333336</v>
      </c>
      <c r="F133" s="318">
        <v>3589.9666666666672</v>
      </c>
      <c r="G133" s="318">
        <v>3561.5333333333338</v>
      </c>
      <c r="H133" s="318">
        <v>3520.0166666666673</v>
      </c>
      <c r="I133" s="318">
        <v>3659.916666666667</v>
      </c>
      <c r="J133" s="318">
        <v>3701.4333333333334</v>
      </c>
      <c r="K133" s="318">
        <v>3729.8666666666668</v>
      </c>
      <c r="L133" s="305">
        <v>3673</v>
      </c>
      <c r="M133" s="305">
        <v>3603.05</v>
      </c>
      <c r="N133" s="320">
        <v>600750</v>
      </c>
      <c r="O133" s="321">
        <v>4.2064180398959233E-2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661.35</v>
      </c>
      <c r="E134" s="317">
        <v>671.2833333333333</v>
      </c>
      <c r="F134" s="318">
        <v>647.66666666666663</v>
      </c>
      <c r="G134" s="318">
        <v>633.98333333333335</v>
      </c>
      <c r="H134" s="318">
        <v>610.36666666666667</v>
      </c>
      <c r="I134" s="318">
        <v>684.96666666666658</v>
      </c>
      <c r="J134" s="318">
        <v>708.58333333333337</v>
      </c>
      <c r="K134" s="318">
        <v>722.26666666666654</v>
      </c>
      <c r="L134" s="305">
        <v>694.9</v>
      </c>
      <c r="M134" s="305">
        <v>657.6</v>
      </c>
      <c r="N134" s="320">
        <v>3416350</v>
      </c>
      <c r="O134" s="321">
        <v>0.16545277773039727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487.95</v>
      </c>
      <c r="E135" s="317">
        <v>487.7166666666667</v>
      </c>
      <c r="F135" s="318">
        <v>483.73333333333341</v>
      </c>
      <c r="G135" s="318">
        <v>479.51666666666671</v>
      </c>
      <c r="H135" s="318">
        <v>475.53333333333342</v>
      </c>
      <c r="I135" s="318">
        <v>491.93333333333339</v>
      </c>
      <c r="J135" s="318">
        <v>495.91666666666674</v>
      </c>
      <c r="K135" s="318">
        <v>500.13333333333338</v>
      </c>
      <c r="L135" s="305">
        <v>491.7</v>
      </c>
      <c r="M135" s="305">
        <v>483.5</v>
      </c>
      <c r="N135" s="320">
        <v>33533900</v>
      </c>
      <c r="O135" s="321">
        <v>-1.4051005827389319E-2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399.55</v>
      </c>
      <c r="E136" s="317">
        <v>400.51666666666665</v>
      </c>
      <c r="F136" s="318">
        <v>390.73333333333329</v>
      </c>
      <c r="G136" s="318">
        <v>381.91666666666663</v>
      </c>
      <c r="H136" s="318">
        <v>372.13333333333327</v>
      </c>
      <c r="I136" s="318">
        <v>409.33333333333331</v>
      </c>
      <c r="J136" s="318">
        <v>419.11666666666662</v>
      </c>
      <c r="K136" s="318">
        <v>427.93333333333334</v>
      </c>
      <c r="L136" s="305">
        <v>410.3</v>
      </c>
      <c r="M136" s="305">
        <v>391.7</v>
      </c>
      <c r="N136" s="320">
        <v>4855200</v>
      </c>
      <c r="O136" s="321">
        <v>5.1591942820012997E-2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303.7</v>
      </c>
      <c r="E137" s="317">
        <v>303.75</v>
      </c>
      <c r="F137" s="318">
        <v>301</v>
      </c>
      <c r="G137" s="318">
        <v>298.3</v>
      </c>
      <c r="H137" s="318">
        <v>295.55</v>
      </c>
      <c r="I137" s="318">
        <v>306.45</v>
      </c>
      <c r="J137" s="318">
        <v>309.2</v>
      </c>
      <c r="K137" s="318">
        <v>311.89999999999998</v>
      </c>
      <c r="L137" s="305">
        <v>306.5</v>
      </c>
      <c r="M137" s="305">
        <v>301.05</v>
      </c>
      <c r="N137" s="320">
        <v>1987800</v>
      </c>
      <c r="O137" s="321">
        <v>-6.9937056649015889E-3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377.5</v>
      </c>
      <c r="E138" s="317">
        <v>377.08333333333331</v>
      </c>
      <c r="F138" s="318">
        <v>374.31666666666661</v>
      </c>
      <c r="G138" s="318">
        <v>371.13333333333327</v>
      </c>
      <c r="H138" s="318">
        <v>368.36666666666656</v>
      </c>
      <c r="I138" s="318">
        <v>380.26666666666665</v>
      </c>
      <c r="J138" s="318">
        <v>383.03333333333342</v>
      </c>
      <c r="K138" s="318">
        <v>386.2166666666667</v>
      </c>
      <c r="L138" s="305">
        <v>379.85</v>
      </c>
      <c r="M138" s="305">
        <v>373.9</v>
      </c>
      <c r="N138" s="320">
        <v>12179700</v>
      </c>
      <c r="O138" s="321">
        <v>-1.3342082239720035E-2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102.6</v>
      </c>
      <c r="E139" s="317">
        <v>100.73333333333333</v>
      </c>
      <c r="F139" s="318">
        <v>97.316666666666663</v>
      </c>
      <c r="G139" s="318">
        <v>92.033333333333331</v>
      </c>
      <c r="H139" s="318">
        <v>88.61666666666666</v>
      </c>
      <c r="I139" s="318">
        <v>106.01666666666667</v>
      </c>
      <c r="J139" s="318">
        <v>109.43333333333332</v>
      </c>
      <c r="K139" s="318">
        <v>114.71666666666667</v>
      </c>
      <c r="L139" s="305">
        <v>104.15</v>
      </c>
      <c r="M139" s="305">
        <v>95.45</v>
      </c>
      <c r="N139" s="320">
        <v>95796400</v>
      </c>
      <c r="O139" s="321">
        <v>1.1187873733988484E-2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43.35</v>
      </c>
      <c r="E140" s="317">
        <v>43.416666666666664</v>
      </c>
      <c r="F140" s="318">
        <v>42.783333333333331</v>
      </c>
      <c r="G140" s="318">
        <v>42.216666666666669</v>
      </c>
      <c r="H140" s="318">
        <v>41.583333333333336</v>
      </c>
      <c r="I140" s="318">
        <v>43.983333333333327</v>
      </c>
      <c r="J140" s="318">
        <v>44.616666666666667</v>
      </c>
      <c r="K140" s="318">
        <v>45.183333333333323</v>
      </c>
      <c r="L140" s="305">
        <v>44.05</v>
      </c>
      <c r="M140" s="305">
        <v>42.85</v>
      </c>
      <c r="N140" s="320">
        <v>57672000</v>
      </c>
      <c r="O140" s="321">
        <v>1.2482224680044242E-2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320.35000000000002</v>
      </c>
      <c r="E141" s="317">
        <v>320.84999999999997</v>
      </c>
      <c r="F141" s="318">
        <v>316.29999999999995</v>
      </c>
      <c r="G141" s="318">
        <v>312.25</v>
      </c>
      <c r="H141" s="318">
        <v>307.7</v>
      </c>
      <c r="I141" s="318">
        <v>324.89999999999992</v>
      </c>
      <c r="J141" s="318">
        <v>329.45</v>
      </c>
      <c r="K141" s="318">
        <v>333.49999999999989</v>
      </c>
      <c r="L141" s="305">
        <v>325.39999999999998</v>
      </c>
      <c r="M141" s="305">
        <v>316.8</v>
      </c>
      <c r="N141" s="320">
        <v>22080700</v>
      </c>
      <c r="O141" s="321">
        <v>-3.7626394700139468E-2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2049.0500000000002</v>
      </c>
      <c r="E142" s="317">
        <v>2054.9666666666667</v>
      </c>
      <c r="F142" s="318">
        <v>2022.4833333333336</v>
      </c>
      <c r="G142" s="318">
        <v>1995.916666666667</v>
      </c>
      <c r="H142" s="318">
        <v>1963.4333333333338</v>
      </c>
      <c r="I142" s="318">
        <v>2081.5333333333333</v>
      </c>
      <c r="J142" s="318">
        <v>2114.016666666666</v>
      </c>
      <c r="K142" s="318">
        <v>2140.583333333333</v>
      </c>
      <c r="L142" s="305">
        <v>2087.4499999999998</v>
      </c>
      <c r="M142" s="305">
        <v>2028.4</v>
      </c>
      <c r="N142" s="320">
        <v>14326850</v>
      </c>
      <c r="O142" s="321">
        <v>1.6315701734784721E-2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538.35</v>
      </c>
      <c r="E143" s="317">
        <v>537.08333333333337</v>
      </c>
      <c r="F143" s="318">
        <v>531.81666666666672</v>
      </c>
      <c r="G143" s="318">
        <v>525.2833333333333</v>
      </c>
      <c r="H143" s="318">
        <v>520.01666666666665</v>
      </c>
      <c r="I143" s="318">
        <v>543.61666666666679</v>
      </c>
      <c r="J143" s="318">
        <v>548.88333333333344</v>
      </c>
      <c r="K143" s="318">
        <v>555.41666666666686</v>
      </c>
      <c r="L143" s="305">
        <v>542.35</v>
      </c>
      <c r="M143" s="305">
        <v>530.54999999999995</v>
      </c>
      <c r="N143" s="320">
        <v>16933200</v>
      </c>
      <c r="O143" s="321">
        <v>-1.2802574506786063E-2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977.1</v>
      </c>
      <c r="E144" s="317">
        <v>981.36666666666679</v>
      </c>
      <c r="F144" s="318">
        <v>969.78333333333353</v>
      </c>
      <c r="G144" s="318">
        <v>962.4666666666667</v>
      </c>
      <c r="H144" s="318">
        <v>950.88333333333344</v>
      </c>
      <c r="I144" s="318">
        <v>988.68333333333362</v>
      </c>
      <c r="J144" s="318">
        <v>1000.2666666666669</v>
      </c>
      <c r="K144" s="318">
        <v>1007.5833333333337</v>
      </c>
      <c r="L144" s="305">
        <v>992.95</v>
      </c>
      <c r="M144" s="305">
        <v>974.05</v>
      </c>
      <c r="N144" s="320">
        <v>7167750</v>
      </c>
      <c r="O144" s="321">
        <v>7.8034377306759467E-3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2539.15</v>
      </c>
      <c r="E145" s="317">
        <v>2542.7166666666667</v>
      </c>
      <c r="F145" s="318">
        <v>2519.4333333333334</v>
      </c>
      <c r="G145" s="318">
        <v>2499.7166666666667</v>
      </c>
      <c r="H145" s="318">
        <v>2476.4333333333334</v>
      </c>
      <c r="I145" s="318">
        <v>2562.4333333333334</v>
      </c>
      <c r="J145" s="318">
        <v>2585.7166666666672</v>
      </c>
      <c r="K145" s="318">
        <v>2605.4333333333334</v>
      </c>
      <c r="L145" s="305">
        <v>2566</v>
      </c>
      <c r="M145" s="305">
        <v>2523</v>
      </c>
      <c r="N145" s="320">
        <v>1110500</v>
      </c>
      <c r="O145" s="321">
        <v>2.7764923646459973E-2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321.55</v>
      </c>
      <c r="E146" s="317">
        <v>322.13333333333333</v>
      </c>
      <c r="F146" s="318">
        <v>319.26666666666665</v>
      </c>
      <c r="G146" s="318">
        <v>316.98333333333335</v>
      </c>
      <c r="H146" s="318">
        <v>314.11666666666667</v>
      </c>
      <c r="I146" s="318">
        <v>324.41666666666663</v>
      </c>
      <c r="J146" s="318">
        <v>327.2833333333333</v>
      </c>
      <c r="K146" s="318">
        <v>329.56666666666661</v>
      </c>
      <c r="L146" s="305">
        <v>325</v>
      </c>
      <c r="M146" s="305">
        <v>319.85000000000002</v>
      </c>
      <c r="N146" s="320">
        <v>1725000</v>
      </c>
      <c r="O146" s="321">
        <v>-1.3722126929674099E-2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367.5</v>
      </c>
      <c r="E147" s="317">
        <v>366.13333333333338</v>
      </c>
      <c r="F147" s="318">
        <v>361.21666666666675</v>
      </c>
      <c r="G147" s="318">
        <v>354.93333333333339</v>
      </c>
      <c r="H147" s="318">
        <v>350.01666666666677</v>
      </c>
      <c r="I147" s="318">
        <v>372.41666666666674</v>
      </c>
      <c r="J147" s="318">
        <v>377.33333333333337</v>
      </c>
      <c r="K147" s="318">
        <v>383.61666666666673</v>
      </c>
      <c r="L147" s="305">
        <v>371.05</v>
      </c>
      <c r="M147" s="305">
        <v>359.85</v>
      </c>
      <c r="N147" s="320">
        <v>4719250</v>
      </c>
      <c r="O147" s="321">
        <v>4.5817174515235454E-2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1022.4</v>
      </c>
      <c r="E148" s="317">
        <v>1030.8333333333333</v>
      </c>
      <c r="F148" s="318">
        <v>1007.7166666666665</v>
      </c>
      <c r="G148" s="318">
        <v>993.03333333333319</v>
      </c>
      <c r="H148" s="318">
        <v>969.9166666666664</v>
      </c>
      <c r="I148" s="318">
        <v>1045.5166666666664</v>
      </c>
      <c r="J148" s="318">
        <v>1068.6333333333332</v>
      </c>
      <c r="K148" s="318">
        <v>1083.3166666666666</v>
      </c>
      <c r="L148" s="305">
        <v>1053.95</v>
      </c>
      <c r="M148" s="305">
        <v>1016.15</v>
      </c>
      <c r="N148" s="320">
        <v>1059800</v>
      </c>
      <c r="O148" s="321">
        <v>3.9121482498284142E-2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213.4</v>
      </c>
      <c r="E149" s="317">
        <v>212.43333333333337</v>
      </c>
      <c r="F149" s="318">
        <v>205.31666666666672</v>
      </c>
      <c r="G149" s="318">
        <v>197.23333333333335</v>
      </c>
      <c r="H149" s="318">
        <v>190.1166666666667</v>
      </c>
      <c r="I149" s="318">
        <v>220.51666666666674</v>
      </c>
      <c r="J149" s="318">
        <v>227.63333333333335</v>
      </c>
      <c r="K149" s="318">
        <v>235.71666666666675</v>
      </c>
      <c r="L149" s="305">
        <v>219.55</v>
      </c>
      <c r="M149" s="305">
        <v>204.35</v>
      </c>
      <c r="N149" s="320">
        <v>3766600</v>
      </c>
      <c r="O149" s="321">
        <v>0.16801041925080626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3843.9</v>
      </c>
      <c r="E150" s="317">
        <v>3855.4666666666672</v>
      </c>
      <c r="F150" s="318">
        <v>3813.4833333333345</v>
      </c>
      <c r="G150" s="318">
        <v>3783.0666666666675</v>
      </c>
      <c r="H150" s="318">
        <v>3741.0833333333348</v>
      </c>
      <c r="I150" s="318">
        <v>3885.8833333333341</v>
      </c>
      <c r="J150" s="318">
        <v>3927.8666666666668</v>
      </c>
      <c r="K150" s="318">
        <v>3958.2833333333338</v>
      </c>
      <c r="L150" s="305">
        <v>3897.45</v>
      </c>
      <c r="M150" s="305">
        <v>3825.05</v>
      </c>
      <c r="N150" s="320">
        <v>2464800</v>
      </c>
      <c r="O150" s="321">
        <v>1.3570194917345176E-2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437.25</v>
      </c>
      <c r="E151" s="317">
        <v>435.31666666666666</v>
      </c>
      <c r="F151" s="318">
        <v>429.98333333333335</v>
      </c>
      <c r="G151" s="318">
        <v>422.7166666666667</v>
      </c>
      <c r="H151" s="318">
        <v>417.38333333333338</v>
      </c>
      <c r="I151" s="318">
        <v>442.58333333333331</v>
      </c>
      <c r="J151" s="318">
        <v>447.91666666666669</v>
      </c>
      <c r="K151" s="318">
        <v>455.18333333333328</v>
      </c>
      <c r="L151" s="305">
        <v>440.65</v>
      </c>
      <c r="M151" s="305">
        <v>428.05</v>
      </c>
      <c r="N151" s="320">
        <v>9919300</v>
      </c>
      <c r="O151" s="321">
        <v>-6.4746369979257021E-2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105.5</v>
      </c>
      <c r="E152" s="317">
        <v>106.51666666666667</v>
      </c>
      <c r="F152" s="318">
        <v>103.78333333333333</v>
      </c>
      <c r="G152" s="318">
        <v>102.06666666666666</v>
      </c>
      <c r="H152" s="318">
        <v>99.333333333333329</v>
      </c>
      <c r="I152" s="318">
        <v>108.23333333333333</v>
      </c>
      <c r="J152" s="318">
        <v>110.96666666666665</v>
      </c>
      <c r="K152" s="318">
        <v>112.68333333333334</v>
      </c>
      <c r="L152" s="305">
        <v>109.25</v>
      </c>
      <c r="M152" s="305">
        <v>104.8</v>
      </c>
      <c r="N152" s="320">
        <v>108838000</v>
      </c>
      <c r="O152" s="321">
        <v>3.5226305351716135E-2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550</v>
      </c>
      <c r="E153" s="317">
        <v>547.41666666666663</v>
      </c>
      <c r="F153" s="318">
        <v>543.13333333333321</v>
      </c>
      <c r="G153" s="318">
        <v>536.26666666666654</v>
      </c>
      <c r="H153" s="318">
        <v>531.98333333333312</v>
      </c>
      <c r="I153" s="318">
        <v>554.2833333333333</v>
      </c>
      <c r="J153" s="318">
        <v>558.56666666666683</v>
      </c>
      <c r="K153" s="318">
        <v>565.43333333333339</v>
      </c>
      <c r="L153" s="305">
        <v>551.70000000000005</v>
      </c>
      <c r="M153" s="305">
        <v>540.54999999999995</v>
      </c>
      <c r="N153" s="320">
        <v>3854000</v>
      </c>
      <c r="O153" s="321">
        <v>1.3677012098895318E-2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221.9</v>
      </c>
      <c r="E154" s="317">
        <v>220.06666666666669</v>
      </c>
      <c r="F154" s="318">
        <v>216.63333333333338</v>
      </c>
      <c r="G154" s="318">
        <v>211.3666666666667</v>
      </c>
      <c r="H154" s="318">
        <v>207.93333333333339</v>
      </c>
      <c r="I154" s="318">
        <v>225.33333333333337</v>
      </c>
      <c r="J154" s="318">
        <v>228.76666666666671</v>
      </c>
      <c r="K154" s="318">
        <v>234.03333333333336</v>
      </c>
      <c r="L154" s="305">
        <v>223.5</v>
      </c>
      <c r="M154" s="305">
        <v>214.8</v>
      </c>
      <c r="N154" s="320">
        <v>27619200</v>
      </c>
      <c r="O154" s="321">
        <v>1.0300831089781108E-2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173.25</v>
      </c>
      <c r="E155" s="317">
        <v>173.6</v>
      </c>
      <c r="F155" s="318">
        <v>169.04999999999998</v>
      </c>
      <c r="G155" s="318">
        <v>164.85</v>
      </c>
      <c r="H155" s="318">
        <v>160.29999999999998</v>
      </c>
      <c r="I155" s="318">
        <v>177.79999999999998</v>
      </c>
      <c r="J155" s="318">
        <v>182.35</v>
      </c>
      <c r="K155" s="318">
        <v>186.54999999999998</v>
      </c>
      <c r="L155" s="305">
        <v>178.15</v>
      </c>
      <c r="M155" s="305">
        <v>169.4</v>
      </c>
      <c r="N155" s="320">
        <v>33211400</v>
      </c>
      <c r="O155" s="321">
        <v>2.9746715026470047E-3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6" sqref="F2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44004</v>
      </c>
    </row>
    <row r="7" spans="1:15">
      <c r="A7"/>
    </row>
    <row r="8" spans="1:15" ht="28.5" customHeight="1">
      <c r="A8" s="561" t="s">
        <v>16</v>
      </c>
      <c r="B8" s="562" t="s">
        <v>18</v>
      </c>
      <c r="C8" s="560" t="s">
        <v>19</v>
      </c>
      <c r="D8" s="560" t="s">
        <v>20</v>
      </c>
      <c r="E8" s="560" t="s">
        <v>21</v>
      </c>
      <c r="F8" s="560"/>
      <c r="G8" s="560"/>
      <c r="H8" s="560" t="s">
        <v>22</v>
      </c>
      <c r="I8" s="560"/>
      <c r="J8" s="560"/>
      <c r="K8" s="275"/>
      <c r="L8" s="283"/>
      <c r="M8" s="283"/>
    </row>
    <row r="9" spans="1:15" ht="36" customHeight="1">
      <c r="A9" s="556"/>
      <c r="B9" s="558"/>
      <c r="C9" s="563" t="s">
        <v>23</v>
      </c>
      <c r="D9" s="563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10244.4</v>
      </c>
      <c r="D10" s="304">
        <v>10196.483333333332</v>
      </c>
      <c r="E10" s="304">
        <v>10120.566666666664</v>
      </c>
      <c r="F10" s="304">
        <v>9996.7333333333318</v>
      </c>
      <c r="G10" s="304">
        <v>9920.8166666666639</v>
      </c>
      <c r="H10" s="304">
        <v>10320.316666666664</v>
      </c>
      <c r="I10" s="304">
        <v>10396.233333333332</v>
      </c>
      <c r="J10" s="304">
        <v>10520.066666666664</v>
      </c>
      <c r="K10" s="303">
        <v>10272.4</v>
      </c>
      <c r="L10" s="303">
        <v>10072.65</v>
      </c>
      <c r="M10" s="308"/>
    </row>
    <row r="11" spans="1:15">
      <c r="A11" s="302">
        <v>2</v>
      </c>
      <c r="B11" s="278" t="s">
        <v>221</v>
      </c>
      <c r="C11" s="305">
        <v>21338.1</v>
      </c>
      <c r="D11" s="280">
        <v>21228</v>
      </c>
      <c r="E11" s="280">
        <v>20988.35</v>
      </c>
      <c r="F11" s="280">
        <v>20638.599999999999</v>
      </c>
      <c r="G11" s="280">
        <v>20398.949999999997</v>
      </c>
      <c r="H11" s="280">
        <v>21577.75</v>
      </c>
      <c r="I11" s="280">
        <v>21817.4</v>
      </c>
      <c r="J11" s="280">
        <v>22167.15</v>
      </c>
      <c r="K11" s="305">
        <v>21467.65</v>
      </c>
      <c r="L11" s="305">
        <v>20878.25</v>
      </c>
      <c r="M11" s="308"/>
    </row>
    <row r="12" spans="1:15">
      <c r="A12" s="302">
        <v>3</v>
      </c>
      <c r="B12" s="286" t="s">
        <v>222</v>
      </c>
      <c r="C12" s="305">
        <v>1450.2</v>
      </c>
      <c r="D12" s="280">
        <v>1444.8500000000001</v>
      </c>
      <c r="E12" s="280">
        <v>1435.1000000000004</v>
      </c>
      <c r="F12" s="280">
        <v>1420.0000000000002</v>
      </c>
      <c r="G12" s="280">
        <v>1410.2500000000005</v>
      </c>
      <c r="H12" s="280">
        <v>1459.9500000000003</v>
      </c>
      <c r="I12" s="280">
        <v>1469.6999999999998</v>
      </c>
      <c r="J12" s="280">
        <v>1484.8000000000002</v>
      </c>
      <c r="K12" s="305">
        <v>1454.6</v>
      </c>
      <c r="L12" s="305">
        <v>1429.75</v>
      </c>
      <c r="M12" s="308"/>
    </row>
    <row r="13" spans="1:15">
      <c r="A13" s="302">
        <v>4</v>
      </c>
      <c r="B13" s="278" t="s">
        <v>223</v>
      </c>
      <c r="C13" s="305">
        <v>3038.65</v>
      </c>
      <c r="D13" s="280">
        <v>3020</v>
      </c>
      <c r="E13" s="280">
        <v>2987.55</v>
      </c>
      <c r="F13" s="280">
        <v>2936.4500000000003</v>
      </c>
      <c r="G13" s="280">
        <v>2904.0000000000005</v>
      </c>
      <c r="H13" s="280">
        <v>3071.1</v>
      </c>
      <c r="I13" s="280">
        <v>3103.5499999999997</v>
      </c>
      <c r="J13" s="280">
        <v>3154.6499999999996</v>
      </c>
      <c r="K13" s="305">
        <v>3052.45</v>
      </c>
      <c r="L13" s="305">
        <v>2968.9</v>
      </c>
      <c r="M13" s="308"/>
    </row>
    <row r="14" spans="1:15">
      <c r="A14" s="302">
        <v>5</v>
      </c>
      <c r="B14" s="278" t="s">
        <v>224</v>
      </c>
      <c r="C14" s="305">
        <v>14499.8</v>
      </c>
      <c r="D14" s="280">
        <v>14516.016666666668</v>
      </c>
      <c r="E14" s="280">
        <v>14406.233333333337</v>
      </c>
      <c r="F14" s="280">
        <v>14312.66666666667</v>
      </c>
      <c r="G14" s="280">
        <v>14202.883333333339</v>
      </c>
      <c r="H14" s="280">
        <v>14609.583333333336</v>
      </c>
      <c r="I14" s="280">
        <v>14719.366666666665</v>
      </c>
      <c r="J14" s="280">
        <v>14812.933333333334</v>
      </c>
      <c r="K14" s="305">
        <v>14625.8</v>
      </c>
      <c r="L14" s="305">
        <v>14422.45</v>
      </c>
      <c r="M14" s="308"/>
    </row>
    <row r="15" spans="1:15">
      <c r="A15" s="302">
        <v>6</v>
      </c>
      <c r="B15" s="278" t="s">
        <v>225</v>
      </c>
      <c r="C15" s="305">
        <v>2492.35</v>
      </c>
      <c r="D15" s="280">
        <v>2484.4833333333331</v>
      </c>
      <c r="E15" s="280">
        <v>2470.9166666666661</v>
      </c>
      <c r="F15" s="280">
        <v>2449.4833333333331</v>
      </c>
      <c r="G15" s="280">
        <v>2435.9166666666661</v>
      </c>
      <c r="H15" s="280">
        <v>2505.9166666666661</v>
      </c>
      <c r="I15" s="280">
        <v>2519.4833333333327</v>
      </c>
      <c r="J15" s="280">
        <v>2540.9166666666661</v>
      </c>
      <c r="K15" s="305">
        <v>2498.0500000000002</v>
      </c>
      <c r="L15" s="305">
        <v>2463.0500000000002</v>
      </c>
      <c r="M15" s="308"/>
    </row>
    <row r="16" spans="1:15">
      <c r="A16" s="302">
        <v>7</v>
      </c>
      <c r="B16" s="278" t="s">
        <v>226</v>
      </c>
      <c r="C16" s="305">
        <v>4088.15</v>
      </c>
      <c r="D16" s="280">
        <v>4076.0833333333335</v>
      </c>
      <c r="E16" s="280">
        <v>4055.5166666666673</v>
      </c>
      <c r="F16" s="280">
        <v>4022.8833333333337</v>
      </c>
      <c r="G16" s="280">
        <v>4002.3166666666675</v>
      </c>
      <c r="H16" s="280">
        <v>4108.7166666666672</v>
      </c>
      <c r="I16" s="280">
        <v>4129.2833333333338</v>
      </c>
      <c r="J16" s="280">
        <v>4161.916666666667</v>
      </c>
      <c r="K16" s="305">
        <v>4096.6499999999996</v>
      </c>
      <c r="L16" s="305">
        <v>4043.45</v>
      </c>
      <c r="M16" s="308"/>
    </row>
    <row r="17" spans="1:13">
      <c r="A17" s="302">
        <v>8</v>
      </c>
      <c r="B17" s="278" t="s">
        <v>39</v>
      </c>
      <c r="C17" s="278">
        <v>1272</v>
      </c>
      <c r="D17" s="280">
        <v>1267.6666666666667</v>
      </c>
      <c r="E17" s="280">
        <v>1250.4333333333334</v>
      </c>
      <c r="F17" s="280">
        <v>1228.8666666666666</v>
      </c>
      <c r="G17" s="280">
        <v>1211.6333333333332</v>
      </c>
      <c r="H17" s="280">
        <v>1289.2333333333336</v>
      </c>
      <c r="I17" s="280">
        <v>1306.4666666666667</v>
      </c>
      <c r="J17" s="280">
        <v>1328.0333333333338</v>
      </c>
      <c r="K17" s="278">
        <v>1284.9000000000001</v>
      </c>
      <c r="L17" s="278">
        <v>1246.0999999999999</v>
      </c>
      <c r="M17" s="278">
        <v>9.0453399999999995</v>
      </c>
    </row>
    <row r="18" spans="1:13">
      <c r="A18" s="302">
        <v>9</v>
      </c>
      <c r="B18" s="278" t="s">
        <v>227</v>
      </c>
      <c r="C18" s="278">
        <v>486.15</v>
      </c>
      <c r="D18" s="280">
        <v>485.08333333333331</v>
      </c>
      <c r="E18" s="280">
        <v>473.66666666666663</v>
      </c>
      <c r="F18" s="280">
        <v>461.18333333333334</v>
      </c>
      <c r="G18" s="280">
        <v>449.76666666666665</v>
      </c>
      <c r="H18" s="280">
        <v>497.56666666666661</v>
      </c>
      <c r="I18" s="280">
        <v>508.98333333333323</v>
      </c>
      <c r="J18" s="280">
        <v>521.46666666666658</v>
      </c>
      <c r="K18" s="278">
        <v>496.5</v>
      </c>
      <c r="L18" s="278">
        <v>472.6</v>
      </c>
      <c r="M18" s="278">
        <v>12.58733</v>
      </c>
    </row>
    <row r="19" spans="1:13">
      <c r="A19" s="302">
        <v>10</v>
      </c>
      <c r="B19" s="278" t="s">
        <v>42</v>
      </c>
      <c r="C19" s="278">
        <v>348.9</v>
      </c>
      <c r="D19" s="280">
        <v>348.43333333333334</v>
      </c>
      <c r="E19" s="280">
        <v>341.9666666666667</v>
      </c>
      <c r="F19" s="280">
        <v>335.03333333333336</v>
      </c>
      <c r="G19" s="280">
        <v>328.56666666666672</v>
      </c>
      <c r="H19" s="280">
        <v>355.36666666666667</v>
      </c>
      <c r="I19" s="280">
        <v>361.83333333333326</v>
      </c>
      <c r="J19" s="280">
        <v>368.76666666666665</v>
      </c>
      <c r="K19" s="278">
        <v>354.9</v>
      </c>
      <c r="L19" s="278">
        <v>341.5</v>
      </c>
      <c r="M19" s="278">
        <v>69.176100000000005</v>
      </c>
    </row>
    <row r="20" spans="1:13">
      <c r="A20" s="302">
        <v>11</v>
      </c>
      <c r="B20" s="278" t="s">
        <v>44</v>
      </c>
      <c r="C20" s="278">
        <v>38</v>
      </c>
      <c r="D20" s="280">
        <v>38.050000000000004</v>
      </c>
      <c r="E20" s="280">
        <v>37.550000000000011</v>
      </c>
      <c r="F20" s="280">
        <v>37.100000000000009</v>
      </c>
      <c r="G20" s="280">
        <v>36.600000000000016</v>
      </c>
      <c r="H20" s="280">
        <v>38.500000000000007</v>
      </c>
      <c r="I20" s="280">
        <v>38.999999999999993</v>
      </c>
      <c r="J20" s="280">
        <v>39.450000000000003</v>
      </c>
      <c r="K20" s="278">
        <v>38.549999999999997</v>
      </c>
      <c r="L20" s="278">
        <v>37.6</v>
      </c>
      <c r="M20" s="278">
        <v>107.31869</v>
      </c>
    </row>
    <row r="21" spans="1:13">
      <c r="A21" s="302">
        <v>12</v>
      </c>
      <c r="B21" s="278" t="s">
        <v>228</v>
      </c>
      <c r="C21" s="278">
        <v>55.2</v>
      </c>
      <c r="D21" s="280">
        <v>56.216666666666669</v>
      </c>
      <c r="E21" s="280">
        <v>53.733333333333334</v>
      </c>
      <c r="F21" s="280">
        <v>52.266666666666666</v>
      </c>
      <c r="G21" s="280">
        <v>49.783333333333331</v>
      </c>
      <c r="H21" s="280">
        <v>57.683333333333337</v>
      </c>
      <c r="I21" s="280">
        <v>60.166666666666671</v>
      </c>
      <c r="J21" s="280">
        <v>61.63333333333334</v>
      </c>
      <c r="K21" s="278">
        <v>58.7</v>
      </c>
      <c r="L21" s="278">
        <v>54.75</v>
      </c>
      <c r="M21" s="278">
        <v>119.25837</v>
      </c>
    </row>
    <row r="22" spans="1:13">
      <c r="A22" s="302">
        <v>13</v>
      </c>
      <c r="B22" s="278" t="s">
        <v>229</v>
      </c>
      <c r="C22" s="278">
        <v>133.1</v>
      </c>
      <c r="D22" s="280">
        <v>134</v>
      </c>
      <c r="E22" s="280">
        <v>131.1</v>
      </c>
      <c r="F22" s="280">
        <v>129.1</v>
      </c>
      <c r="G22" s="280">
        <v>126.19999999999999</v>
      </c>
      <c r="H22" s="280">
        <v>136</v>
      </c>
      <c r="I22" s="280">
        <v>138.89999999999998</v>
      </c>
      <c r="J22" s="280">
        <v>140.9</v>
      </c>
      <c r="K22" s="278">
        <v>136.9</v>
      </c>
      <c r="L22" s="278">
        <v>132</v>
      </c>
      <c r="M22" s="278">
        <v>20.709479999999999</v>
      </c>
    </row>
    <row r="23" spans="1:13">
      <c r="A23" s="302">
        <v>14</v>
      </c>
      <c r="B23" s="278" t="s">
        <v>230</v>
      </c>
      <c r="C23" s="278">
        <v>1451.5</v>
      </c>
      <c r="D23" s="280">
        <v>1457.25</v>
      </c>
      <c r="E23" s="280">
        <v>1439.5</v>
      </c>
      <c r="F23" s="280">
        <v>1427.5</v>
      </c>
      <c r="G23" s="280">
        <v>1409.75</v>
      </c>
      <c r="H23" s="280">
        <v>1469.25</v>
      </c>
      <c r="I23" s="280">
        <v>1487</v>
      </c>
      <c r="J23" s="280">
        <v>1499</v>
      </c>
      <c r="K23" s="278">
        <v>1475</v>
      </c>
      <c r="L23" s="278">
        <v>1445.25</v>
      </c>
      <c r="M23" s="278">
        <v>1.2916099999999999</v>
      </c>
    </row>
    <row r="24" spans="1:13">
      <c r="A24" s="302">
        <v>15</v>
      </c>
      <c r="B24" s="278" t="s">
        <v>231</v>
      </c>
      <c r="C24" s="278">
        <v>2305.35</v>
      </c>
      <c r="D24" s="280">
        <v>2307.1833333333329</v>
      </c>
      <c r="E24" s="280">
        <v>2281.016666666666</v>
      </c>
      <c r="F24" s="280">
        <v>2256.6833333333329</v>
      </c>
      <c r="G24" s="280">
        <v>2230.516666666666</v>
      </c>
      <c r="H24" s="280">
        <v>2331.516666666666</v>
      </c>
      <c r="I24" s="280">
        <v>2357.6833333333329</v>
      </c>
      <c r="J24" s="280">
        <v>2382.016666666666</v>
      </c>
      <c r="K24" s="278">
        <v>2333.35</v>
      </c>
      <c r="L24" s="278">
        <v>2282.85</v>
      </c>
      <c r="M24" s="278">
        <v>5.2524899999999999</v>
      </c>
    </row>
    <row r="25" spans="1:13">
      <c r="A25" s="302">
        <v>16</v>
      </c>
      <c r="B25" s="278" t="s">
        <v>46</v>
      </c>
      <c r="C25" s="278">
        <v>673.5</v>
      </c>
      <c r="D25" s="280">
        <v>676.2166666666667</v>
      </c>
      <c r="E25" s="280">
        <v>667.03333333333342</v>
      </c>
      <c r="F25" s="280">
        <v>660.56666666666672</v>
      </c>
      <c r="G25" s="280">
        <v>651.38333333333344</v>
      </c>
      <c r="H25" s="280">
        <v>682.68333333333339</v>
      </c>
      <c r="I25" s="280">
        <v>691.86666666666679</v>
      </c>
      <c r="J25" s="280">
        <v>698.33333333333337</v>
      </c>
      <c r="K25" s="278">
        <v>685.4</v>
      </c>
      <c r="L25" s="278">
        <v>669.75</v>
      </c>
      <c r="M25" s="278">
        <v>8.5668699999999998</v>
      </c>
    </row>
    <row r="26" spans="1:13">
      <c r="A26" s="302">
        <v>17</v>
      </c>
      <c r="B26" s="278" t="s">
        <v>47</v>
      </c>
      <c r="C26" s="278">
        <v>190.8</v>
      </c>
      <c r="D26" s="280">
        <v>190.78333333333333</v>
      </c>
      <c r="E26" s="280">
        <v>187.56666666666666</v>
      </c>
      <c r="F26" s="280">
        <v>184.33333333333334</v>
      </c>
      <c r="G26" s="280">
        <v>181.11666666666667</v>
      </c>
      <c r="H26" s="280">
        <v>194.01666666666665</v>
      </c>
      <c r="I26" s="280">
        <v>197.23333333333329</v>
      </c>
      <c r="J26" s="280">
        <v>200.46666666666664</v>
      </c>
      <c r="K26" s="278">
        <v>194</v>
      </c>
      <c r="L26" s="278">
        <v>187.55</v>
      </c>
      <c r="M26" s="278">
        <v>77.23563</v>
      </c>
    </row>
    <row r="27" spans="1:13">
      <c r="A27" s="302">
        <v>18</v>
      </c>
      <c r="B27" s="278" t="s">
        <v>48</v>
      </c>
      <c r="C27" s="278">
        <v>1370.7</v>
      </c>
      <c r="D27" s="280">
        <v>1368.2833333333335</v>
      </c>
      <c r="E27" s="280">
        <v>1352.5666666666671</v>
      </c>
      <c r="F27" s="280">
        <v>1334.4333333333336</v>
      </c>
      <c r="G27" s="280">
        <v>1318.7166666666672</v>
      </c>
      <c r="H27" s="280">
        <v>1386.416666666667</v>
      </c>
      <c r="I27" s="280">
        <v>1402.1333333333337</v>
      </c>
      <c r="J27" s="280">
        <v>1420.2666666666669</v>
      </c>
      <c r="K27" s="278">
        <v>1384</v>
      </c>
      <c r="L27" s="278">
        <v>1350.15</v>
      </c>
      <c r="M27" s="278">
        <v>8.9481800000000007</v>
      </c>
    </row>
    <row r="28" spans="1:13">
      <c r="A28" s="302">
        <v>19</v>
      </c>
      <c r="B28" s="278" t="s">
        <v>49</v>
      </c>
      <c r="C28" s="278">
        <v>109</v>
      </c>
      <c r="D28" s="280">
        <v>108.3</v>
      </c>
      <c r="E28" s="280">
        <v>106.69999999999999</v>
      </c>
      <c r="F28" s="280">
        <v>104.39999999999999</v>
      </c>
      <c r="G28" s="280">
        <v>102.79999999999998</v>
      </c>
      <c r="H28" s="280">
        <v>110.6</v>
      </c>
      <c r="I28" s="280">
        <v>112.19999999999999</v>
      </c>
      <c r="J28" s="280">
        <v>114.5</v>
      </c>
      <c r="K28" s="278">
        <v>109.9</v>
      </c>
      <c r="L28" s="278">
        <v>106</v>
      </c>
      <c r="M28" s="278">
        <v>136.32266999999999</v>
      </c>
    </row>
    <row r="29" spans="1:13">
      <c r="A29" s="302">
        <v>20</v>
      </c>
      <c r="B29" s="278" t="s">
        <v>50</v>
      </c>
      <c r="C29" s="278">
        <v>54.35</v>
      </c>
      <c r="D29" s="280">
        <v>53.449999999999996</v>
      </c>
      <c r="E29" s="280">
        <v>51.999999999999993</v>
      </c>
      <c r="F29" s="280">
        <v>49.65</v>
      </c>
      <c r="G29" s="280">
        <v>48.199999999999996</v>
      </c>
      <c r="H29" s="280">
        <v>55.79999999999999</v>
      </c>
      <c r="I29" s="280">
        <v>57.249999999999993</v>
      </c>
      <c r="J29" s="280">
        <v>59.599999999999987</v>
      </c>
      <c r="K29" s="278">
        <v>54.9</v>
      </c>
      <c r="L29" s="278">
        <v>51.1</v>
      </c>
      <c r="M29" s="278">
        <v>603.17642999999998</v>
      </c>
    </row>
    <row r="30" spans="1:13">
      <c r="A30" s="302">
        <v>21</v>
      </c>
      <c r="B30" s="278" t="s">
        <v>52</v>
      </c>
      <c r="C30" s="278">
        <v>1622.5</v>
      </c>
      <c r="D30" s="280">
        <v>1614.5166666666667</v>
      </c>
      <c r="E30" s="280">
        <v>1599.0333333333333</v>
      </c>
      <c r="F30" s="280">
        <v>1575.5666666666666</v>
      </c>
      <c r="G30" s="280">
        <v>1560.0833333333333</v>
      </c>
      <c r="H30" s="280">
        <v>1637.9833333333333</v>
      </c>
      <c r="I30" s="280">
        <v>1653.4666666666665</v>
      </c>
      <c r="J30" s="280">
        <v>1676.9333333333334</v>
      </c>
      <c r="K30" s="278">
        <v>1630</v>
      </c>
      <c r="L30" s="278">
        <v>1591.05</v>
      </c>
      <c r="M30" s="278">
        <v>27.143419999999999</v>
      </c>
    </row>
    <row r="31" spans="1:13">
      <c r="A31" s="302">
        <v>22</v>
      </c>
      <c r="B31" s="278" t="s">
        <v>54</v>
      </c>
      <c r="C31" s="278">
        <v>783.45</v>
      </c>
      <c r="D31" s="280">
        <v>786.06666666666661</v>
      </c>
      <c r="E31" s="280">
        <v>777.48333333333323</v>
      </c>
      <c r="F31" s="280">
        <v>771.51666666666665</v>
      </c>
      <c r="G31" s="280">
        <v>762.93333333333328</v>
      </c>
      <c r="H31" s="280">
        <v>792.03333333333319</v>
      </c>
      <c r="I31" s="280">
        <v>800.61666666666667</v>
      </c>
      <c r="J31" s="280">
        <v>806.58333333333314</v>
      </c>
      <c r="K31" s="278">
        <v>794.65</v>
      </c>
      <c r="L31" s="278">
        <v>780.1</v>
      </c>
      <c r="M31" s="278">
        <v>24.2057</v>
      </c>
    </row>
    <row r="32" spans="1:13">
      <c r="A32" s="302">
        <v>23</v>
      </c>
      <c r="B32" s="278" t="s">
        <v>232</v>
      </c>
      <c r="C32" s="278">
        <v>2363.15</v>
      </c>
      <c r="D32" s="280">
        <v>2357.3833333333332</v>
      </c>
      <c r="E32" s="280">
        <v>2315.7666666666664</v>
      </c>
      <c r="F32" s="280">
        <v>2268.3833333333332</v>
      </c>
      <c r="G32" s="280">
        <v>2226.7666666666664</v>
      </c>
      <c r="H32" s="280">
        <v>2404.7666666666664</v>
      </c>
      <c r="I32" s="280">
        <v>2446.3833333333332</v>
      </c>
      <c r="J32" s="280">
        <v>2493.7666666666664</v>
      </c>
      <c r="K32" s="278">
        <v>2399</v>
      </c>
      <c r="L32" s="278">
        <v>2310</v>
      </c>
      <c r="M32" s="278">
        <v>14.79487</v>
      </c>
    </row>
    <row r="33" spans="1:13">
      <c r="A33" s="302">
        <v>24</v>
      </c>
      <c r="B33" s="278" t="s">
        <v>56</v>
      </c>
      <c r="C33" s="278">
        <v>417.05</v>
      </c>
      <c r="D33" s="280">
        <v>415.61666666666662</v>
      </c>
      <c r="E33" s="280">
        <v>408.93333333333322</v>
      </c>
      <c r="F33" s="280">
        <v>400.81666666666661</v>
      </c>
      <c r="G33" s="280">
        <v>394.13333333333321</v>
      </c>
      <c r="H33" s="280">
        <v>423.73333333333323</v>
      </c>
      <c r="I33" s="280">
        <v>430.41666666666663</v>
      </c>
      <c r="J33" s="280">
        <v>438.53333333333325</v>
      </c>
      <c r="K33" s="278">
        <v>422.3</v>
      </c>
      <c r="L33" s="278">
        <v>407.5</v>
      </c>
      <c r="M33" s="278">
        <v>520.85892999999999</v>
      </c>
    </row>
    <row r="34" spans="1:13">
      <c r="A34" s="302">
        <v>25</v>
      </c>
      <c r="B34" s="278" t="s">
        <v>57</v>
      </c>
      <c r="C34" s="278">
        <v>2674.35</v>
      </c>
      <c r="D34" s="280">
        <v>2679.7833333333333</v>
      </c>
      <c r="E34" s="280">
        <v>2649.5666666666666</v>
      </c>
      <c r="F34" s="280">
        <v>2624.7833333333333</v>
      </c>
      <c r="G34" s="280">
        <v>2594.5666666666666</v>
      </c>
      <c r="H34" s="280">
        <v>2704.5666666666666</v>
      </c>
      <c r="I34" s="280">
        <v>2734.7833333333328</v>
      </c>
      <c r="J34" s="280">
        <v>2759.5666666666666</v>
      </c>
      <c r="K34" s="278">
        <v>2710</v>
      </c>
      <c r="L34" s="278">
        <v>2655</v>
      </c>
      <c r="M34" s="278">
        <v>9.29101</v>
      </c>
    </row>
    <row r="35" spans="1:13">
      <c r="A35" s="302">
        <v>26</v>
      </c>
      <c r="B35" s="278" t="s">
        <v>60</v>
      </c>
      <c r="C35" s="278">
        <v>2698.6</v>
      </c>
      <c r="D35" s="280">
        <v>2657.7166666666667</v>
      </c>
      <c r="E35" s="280">
        <v>2600.8833333333332</v>
      </c>
      <c r="F35" s="280">
        <v>2503.1666666666665</v>
      </c>
      <c r="G35" s="280">
        <v>2446.333333333333</v>
      </c>
      <c r="H35" s="280">
        <v>2755.4333333333334</v>
      </c>
      <c r="I35" s="280">
        <v>2812.2666666666664</v>
      </c>
      <c r="J35" s="280">
        <v>2909.9833333333336</v>
      </c>
      <c r="K35" s="278">
        <v>2714.55</v>
      </c>
      <c r="L35" s="278">
        <v>2560</v>
      </c>
      <c r="M35" s="278">
        <v>186.04004</v>
      </c>
    </row>
    <row r="36" spans="1:13">
      <c r="A36" s="302">
        <v>27</v>
      </c>
      <c r="B36" s="278" t="s">
        <v>59</v>
      </c>
      <c r="C36" s="278">
        <v>5899.8</v>
      </c>
      <c r="D36" s="280">
        <v>5771.3</v>
      </c>
      <c r="E36" s="280">
        <v>5572.3</v>
      </c>
      <c r="F36" s="280">
        <v>5244.8</v>
      </c>
      <c r="G36" s="280">
        <v>5045.8</v>
      </c>
      <c r="H36" s="280">
        <v>6098.8</v>
      </c>
      <c r="I36" s="280">
        <v>6297.8</v>
      </c>
      <c r="J36" s="280">
        <v>6625.3</v>
      </c>
      <c r="K36" s="278">
        <v>5970.3</v>
      </c>
      <c r="L36" s="278">
        <v>5443.8</v>
      </c>
      <c r="M36" s="278">
        <v>35.955719999999999</v>
      </c>
    </row>
    <row r="37" spans="1:13">
      <c r="A37" s="302">
        <v>28</v>
      </c>
      <c r="B37" s="278" t="s">
        <v>233</v>
      </c>
      <c r="C37" s="278">
        <v>2527.25</v>
      </c>
      <c r="D37" s="280">
        <v>2503.2833333333333</v>
      </c>
      <c r="E37" s="280">
        <v>2436.6166666666668</v>
      </c>
      <c r="F37" s="280">
        <v>2345.9833333333336</v>
      </c>
      <c r="G37" s="280">
        <v>2279.3166666666671</v>
      </c>
      <c r="H37" s="280">
        <v>2593.9166666666665</v>
      </c>
      <c r="I37" s="280">
        <v>2660.5833333333335</v>
      </c>
      <c r="J37" s="280">
        <v>2751.2166666666662</v>
      </c>
      <c r="K37" s="278">
        <v>2569.9499999999998</v>
      </c>
      <c r="L37" s="278">
        <v>2412.65</v>
      </c>
      <c r="M37" s="278">
        <v>1.0206599999999999</v>
      </c>
    </row>
    <row r="38" spans="1:13">
      <c r="A38" s="302">
        <v>29</v>
      </c>
      <c r="B38" s="278" t="s">
        <v>61</v>
      </c>
      <c r="C38" s="278">
        <v>1215.8499999999999</v>
      </c>
      <c r="D38" s="280">
        <v>1222.8</v>
      </c>
      <c r="E38" s="280">
        <v>1201.25</v>
      </c>
      <c r="F38" s="280">
        <v>1186.6500000000001</v>
      </c>
      <c r="G38" s="280">
        <v>1165.1000000000001</v>
      </c>
      <c r="H38" s="280">
        <v>1237.3999999999999</v>
      </c>
      <c r="I38" s="280">
        <v>1258.9499999999996</v>
      </c>
      <c r="J38" s="280">
        <v>1273.5499999999997</v>
      </c>
      <c r="K38" s="278">
        <v>1244.3499999999999</v>
      </c>
      <c r="L38" s="278">
        <v>1208.2</v>
      </c>
      <c r="M38" s="278">
        <v>14.88434</v>
      </c>
    </row>
    <row r="39" spans="1:13">
      <c r="A39" s="302">
        <v>30</v>
      </c>
      <c r="B39" s="278" t="s">
        <v>234</v>
      </c>
      <c r="C39" s="278">
        <v>290.60000000000002</v>
      </c>
      <c r="D39" s="280">
        <v>285.95</v>
      </c>
      <c r="E39" s="280">
        <v>277.2</v>
      </c>
      <c r="F39" s="280">
        <v>263.8</v>
      </c>
      <c r="G39" s="280">
        <v>255.05</v>
      </c>
      <c r="H39" s="280">
        <v>299.34999999999997</v>
      </c>
      <c r="I39" s="280">
        <v>308.09999999999997</v>
      </c>
      <c r="J39" s="280">
        <v>321.49999999999994</v>
      </c>
      <c r="K39" s="278">
        <v>294.7</v>
      </c>
      <c r="L39" s="278">
        <v>272.55</v>
      </c>
      <c r="M39" s="278">
        <v>203.01805999999999</v>
      </c>
    </row>
    <row r="40" spans="1:13">
      <c r="A40" s="302">
        <v>31</v>
      </c>
      <c r="B40" s="278" t="s">
        <v>62</v>
      </c>
      <c r="C40" s="278">
        <v>47.05</v>
      </c>
      <c r="D40" s="280">
        <v>46.816666666666663</v>
      </c>
      <c r="E40" s="280">
        <v>46.133333333333326</v>
      </c>
      <c r="F40" s="280">
        <v>45.216666666666661</v>
      </c>
      <c r="G40" s="280">
        <v>44.533333333333324</v>
      </c>
      <c r="H40" s="280">
        <v>47.733333333333327</v>
      </c>
      <c r="I40" s="280">
        <v>48.416666666666664</v>
      </c>
      <c r="J40" s="280">
        <v>49.333333333333329</v>
      </c>
      <c r="K40" s="278">
        <v>47.5</v>
      </c>
      <c r="L40" s="278">
        <v>45.9</v>
      </c>
      <c r="M40" s="278">
        <v>481.59332000000001</v>
      </c>
    </row>
    <row r="41" spans="1:13">
      <c r="A41" s="302">
        <v>32</v>
      </c>
      <c r="B41" s="278" t="s">
        <v>63</v>
      </c>
      <c r="C41" s="278">
        <v>51.45</v>
      </c>
      <c r="D41" s="280">
        <v>51.54999999999999</v>
      </c>
      <c r="E41" s="280">
        <v>50.699999999999982</v>
      </c>
      <c r="F41" s="280">
        <v>49.949999999999989</v>
      </c>
      <c r="G41" s="280">
        <v>49.09999999999998</v>
      </c>
      <c r="H41" s="280">
        <v>52.299999999999983</v>
      </c>
      <c r="I41" s="280">
        <v>53.149999999999991</v>
      </c>
      <c r="J41" s="280">
        <v>53.899999999999984</v>
      </c>
      <c r="K41" s="278">
        <v>52.4</v>
      </c>
      <c r="L41" s="278">
        <v>50.8</v>
      </c>
      <c r="M41" s="278">
        <v>66.650689999999997</v>
      </c>
    </row>
    <row r="42" spans="1:13">
      <c r="A42" s="302">
        <v>33</v>
      </c>
      <c r="B42" s="278" t="s">
        <v>64</v>
      </c>
      <c r="C42" s="278">
        <v>1343.55</v>
      </c>
      <c r="D42" s="280">
        <v>1337.95</v>
      </c>
      <c r="E42" s="280">
        <v>1320.2</v>
      </c>
      <c r="F42" s="280">
        <v>1296.8499999999999</v>
      </c>
      <c r="G42" s="280">
        <v>1279.0999999999999</v>
      </c>
      <c r="H42" s="280">
        <v>1361.3000000000002</v>
      </c>
      <c r="I42" s="280">
        <v>1379.0500000000002</v>
      </c>
      <c r="J42" s="280">
        <v>1402.4000000000003</v>
      </c>
      <c r="K42" s="278">
        <v>1355.7</v>
      </c>
      <c r="L42" s="278">
        <v>1314.6</v>
      </c>
      <c r="M42" s="278">
        <v>10.25604</v>
      </c>
    </row>
    <row r="43" spans="1:13">
      <c r="A43" s="302">
        <v>34</v>
      </c>
      <c r="B43" s="278" t="s">
        <v>67</v>
      </c>
      <c r="C43" s="278">
        <v>500.5</v>
      </c>
      <c r="D43" s="280">
        <v>502.75</v>
      </c>
      <c r="E43" s="280">
        <v>494.75</v>
      </c>
      <c r="F43" s="280">
        <v>489</v>
      </c>
      <c r="G43" s="280">
        <v>481</v>
      </c>
      <c r="H43" s="280">
        <v>508.5</v>
      </c>
      <c r="I43" s="280">
        <v>516.5</v>
      </c>
      <c r="J43" s="280">
        <v>522.25</v>
      </c>
      <c r="K43" s="278">
        <v>510.75</v>
      </c>
      <c r="L43" s="278">
        <v>497</v>
      </c>
      <c r="M43" s="278">
        <v>21.129480000000001</v>
      </c>
    </row>
    <row r="44" spans="1:13">
      <c r="A44" s="302">
        <v>35</v>
      </c>
      <c r="B44" s="278" t="s">
        <v>66</v>
      </c>
      <c r="C44" s="278">
        <v>80.05</v>
      </c>
      <c r="D44" s="280">
        <v>79.333333333333329</v>
      </c>
      <c r="E44" s="280">
        <v>77.166666666666657</v>
      </c>
      <c r="F44" s="280">
        <v>74.283333333333331</v>
      </c>
      <c r="G44" s="280">
        <v>72.11666666666666</v>
      </c>
      <c r="H44" s="280">
        <v>82.216666666666654</v>
      </c>
      <c r="I44" s="280">
        <v>84.383333333333312</v>
      </c>
      <c r="J44" s="280">
        <v>87.266666666666652</v>
      </c>
      <c r="K44" s="278">
        <v>81.5</v>
      </c>
      <c r="L44" s="278">
        <v>76.45</v>
      </c>
      <c r="M44" s="278">
        <v>286.36590999999999</v>
      </c>
    </row>
    <row r="45" spans="1:13">
      <c r="A45" s="302">
        <v>36</v>
      </c>
      <c r="B45" s="278" t="s">
        <v>68</v>
      </c>
      <c r="C45" s="278">
        <v>375.8</v>
      </c>
      <c r="D45" s="280">
        <v>372.38333333333338</v>
      </c>
      <c r="E45" s="280">
        <v>364.96666666666675</v>
      </c>
      <c r="F45" s="280">
        <v>354.13333333333338</v>
      </c>
      <c r="G45" s="280">
        <v>346.71666666666675</v>
      </c>
      <c r="H45" s="280">
        <v>383.21666666666675</v>
      </c>
      <c r="I45" s="280">
        <v>390.63333333333338</v>
      </c>
      <c r="J45" s="280">
        <v>401.46666666666675</v>
      </c>
      <c r="K45" s="278">
        <v>379.8</v>
      </c>
      <c r="L45" s="278">
        <v>361.55</v>
      </c>
      <c r="M45" s="278">
        <v>32.342120000000001</v>
      </c>
    </row>
    <row r="46" spans="1:13">
      <c r="A46" s="302">
        <v>37</v>
      </c>
      <c r="B46" s="278" t="s">
        <v>71</v>
      </c>
      <c r="C46" s="278">
        <v>32.450000000000003</v>
      </c>
      <c r="D46" s="280">
        <v>32.4</v>
      </c>
      <c r="E46" s="280">
        <v>31.799999999999997</v>
      </c>
      <c r="F46" s="280">
        <v>31.15</v>
      </c>
      <c r="G46" s="280">
        <v>30.549999999999997</v>
      </c>
      <c r="H46" s="280">
        <v>33.049999999999997</v>
      </c>
      <c r="I46" s="280">
        <v>33.650000000000006</v>
      </c>
      <c r="J46" s="280">
        <v>34.299999999999997</v>
      </c>
      <c r="K46" s="278">
        <v>33</v>
      </c>
      <c r="L46" s="278">
        <v>31.75</v>
      </c>
      <c r="M46" s="278">
        <v>1010.37121</v>
      </c>
    </row>
    <row r="47" spans="1:13">
      <c r="A47" s="302">
        <v>38</v>
      </c>
      <c r="B47" s="278" t="s">
        <v>75</v>
      </c>
      <c r="C47" s="278">
        <v>380.55</v>
      </c>
      <c r="D47" s="280">
        <v>378.68333333333334</v>
      </c>
      <c r="E47" s="280">
        <v>372.86666666666667</v>
      </c>
      <c r="F47" s="280">
        <v>365.18333333333334</v>
      </c>
      <c r="G47" s="280">
        <v>359.36666666666667</v>
      </c>
      <c r="H47" s="280">
        <v>386.36666666666667</v>
      </c>
      <c r="I47" s="280">
        <v>392.18333333333339</v>
      </c>
      <c r="J47" s="280">
        <v>399.86666666666667</v>
      </c>
      <c r="K47" s="278">
        <v>384.5</v>
      </c>
      <c r="L47" s="278">
        <v>371</v>
      </c>
      <c r="M47" s="278">
        <v>66.357759999999999</v>
      </c>
    </row>
    <row r="48" spans="1:13">
      <c r="A48" s="302">
        <v>39</v>
      </c>
      <c r="B48" s="278" t="s">
        <v>70</v>
      </c>
      <c r="C48" s="278">
        <v>572.5</v>
      </c>
      <c r="D48" s="280">
        <v>570.56666666666672</v>
      </c>
      <c r="E48" s="280">
        <v>562.93333333333339</v>
      </c>
      <c r="F48" s="280">
        <v>553.36666666666667</v>
      </c>
      <c r="G48" s="280">
        <v>545.73333333333335</v>
      </c>
      <c r="H48" s="280">
        <v>580.13333333333344</v>
      </c>
      <c r="I48" s="280">
        <v>587.76666666666688</v>
      </c>
      <c r="J48" s="280">
        <v>597.33333333333348</v>
      </c>
      <c r="K48" s="278">
        <v>578.20000000000005</v>
      </c>
      <c r="L48" s="278">
        <v>561</v>
      </c>
      <c r="M48" s="278">
        <v>411.52445999999998</v>
      </c>
    </row>
    <row r="49" spans="1:13">
      <c r="A49" s="302">
        <v>40</v>
      </c>
      <c r="B49" s="278" t="s">
        <v>126</v>
      </c>
      <c r="C49" s="278">
        <v>218.85</v>
      </c>
      <c r="D49" s="280">
        <v>215.9666666666667</v>
      </c>
      <c r="E49" s="280">
        <v>211.93333333333339</v>
      </c>
      <c r="F49" s="280">
        <v>205.01666666666671</v>
      </c>
      <c r="G49" s="280">
        <v>200.98333333333341</v>
      </c>
      <c r="H49" s="280">
        <v>222.88333333333338</v>
      </c>
      <c r="I49" s="280">
        <v>226.91666666666669</v>
      </c>
      <c r="J49" s="280">
        <v>233.83333333333337</v>
      </c>
      <c r="K49" s="278">
        <v>220</v>
      </c>
      <c r="L49" s="278">
        <v>209.05</v>
      </c>
      <c r="M49" s="278">
        <v>130.88338999999999</v>
      </c>
    </row>
    <row r="50" spans="1:13">
      <c r="A50" s="302">
        <v>41</v>
      </c>
      <c r="B50" s="278" t="s">
        <v>72</v>
      </c>
      <c r="C50" s="278">
        <v>381.25</v>
      </c>
      <c r="D50" s="280">
        <v>386.2</v>
      </c>
      <c r="E50" s="280">
        <v>375.15</v>
      </c>
      <c r="F50" s="280">
        <v>369.05</v>
      </c>
      <c r="G50" s="280">
        <v>358</v>
      </c>
      <c r="H50" s="280">
        <v>392.29999999999995</v>
      </c>
      <c r="I50" s="280">
        <v>403.35</v>
      </c>
      <c r="J50" s="280">
        <v>409.44999999999993</v>
      </c>
      <c r="K50" s="278">
        <v>397.25</v>
      </c>
      <c r="L50" s="278">
        <v>380.1</v>
      </c>
      <c r="M50" s="278">
        <v>64.604770000000002</v>
      </c>
    </row>
    <row r="51" spans="1:13">
      <c r="A51" s="302">
        <v>42</v>
      </c>
      <c r="B51" s="278" t="s">
        <v>235</v>
      </c>
      <c r="C51" s="278">
        <v>1057.4000000000001</v>
      </c>
      <c r="D51" s="280">
        <v>1051.9666666666667</v>
      </c>
      <c r="E51" s="280">
        <v>1028.2833333333333</v>
      </c>
      <c r="F51" s="280">
        <v>999.16666666666663</v>
      </c>
      <c r="G51" s="280">
        <v>975.48333333333323</v>
      </c>
      <c r="H51" s="280">
        <v>1081.0833333333335</v>
      </c>
      <c r="I51" s="280">
        <v>1104.7666666666669</v>
      </c>
      <c r="J51" s="280">
        <v>1133.8833333333334</v>
      </c>
      <c r="K51" s="278">
        <v>1075.6500000000001</v>
      </c>
      <c r="L51" s="278">
        <v>1022.85</v>
      </c>
      <c r="M51" s="278">
        <v>1.4619200000000001</v>
      </c>
    </row>
    <row r="52" spans="1:13">
      <c r="A52" s="302">
        <v>43</v>
      </c>
      <c r="B52" s="278" t="s">
        <v>73</v>
      </c>
      <c r="C52" s="278">
        <v>10949.1</v>
      </c>
      <c r="D52" s="280">
        <v>10874.666666666666</v>
      </c>
      <c r="E52" s="280">
        <v>10674.433333333332</v>
      </c>
      <c r="F52" s="280">
        <v>10399.766666666666</v>
      </c>
      <c r="G52" s="280">
        <v>10199.533333333333</v>
      </c>
      <c r="H52" s="280">
        <v>11149.333333333332</v>
      </c>
      <c r="I52" s="280">
        <v>11349.566666666666</v>
      </c>
      <c r="J52" s="280">
        <v>11624.233333333332</v>
      </c>
      <c r="K52" s="278">
        <v>11074.9</v>
      </c>
      <c r="L52" s="278">
        <v>10600</v>
      </c>
      <c r="M52" s="278">
        <v>0.58972000000000002</v>
      </c>
    </row>
    <row r="53" spans="1:13">
      <c r="A53" s="302">
        <v>44</v>
      </c>
      <c r="B53" s="278" t="s">
        <v>76</v>
      </c>
      <c r="C53" s="278">
        <v>3438.55</v>
      </c>
      <c r="D53" s="280">
        <v>3423.5166666666664</v>
      </c>
      <c r="E53" s="280">
        <v>3397.0333333333328</v>
      </c>
      <c r="F53" s="280">
        <v>3355.5166666666664</v>
      </c>
      <c r="G53" s="280">
        <v>3329.0333333333328</v>
      </c>
      <c r="H53" s="280">
        <v>3465.0333333333328</v>
      </c>
      <c r="I53" s="280">
        <v>3491.5166666666664</v>
      </c>
      <c r="J53" s="280">
        <v>3533.0333333333328</v>
      </c>
      <c r="K53" s="278">
        <v>3450</v>
      </c>
      <c r="L53" s="278">
        <v>3382</v>
      </c>
      <c r="M53" s="278">
        <v>7.8273999999999999</v>
      </c>
    </row>
    <row r="54" spans="1:13">
      <c r="A54" s="302">
        <v>45</v>
      </c>
      <c r="B54" s="278" t="s">
        <v>82</v>
      </c>
      <c r="C54" s="278">
        <v>600.95000000000005</v>
      </c>
      <c r="D54" s="280">
        <v>601.69999999999993</v>
      </c>
      <c r="E54" s="280">
        <v>593.34999999999991</v>
      </c>
      <c r="F54" s="280">
        <v>585.75</v>
      </c>
      <c r="G54" s="280">
        <v>577.4</v>
      </c>
      <c r="H54" s="280">
        <v>609.29999999999984</v>
      </c>
      <c r="I54" s="280">
        <v>617.65</v>
      </c>
      <c r="J54" s="280">
        <v>625.24999999999977</v>
      </c>
      <c r="K54" s="278">
        <v>610.04999999999995</v>
      </c>
      <c r="L54" s="278">
        <v>594.1</v>
      </c>
      <c r="M54" s="278">
        <v>5.0298999999999996</v>
      </c>
    </row>
    <row r="55" spans="1:13">
      <c r="A55" s="302">
        <v>46</v>
      </c>
      <c r="B55" s="278" t="s">
        <v>77</v>
      </c>
      <c r="C55" s="278">
        <v>362.05</v>
      </c>
      <c r="D55" s="280">
        <v>364</v>
      </c>
      <c r="E55" s="280">
        <v>358.3</v>
      </c>
      <c r="F55" s="280">
        <v>354.55</v>
      </c>
      <c r="G55" s="280">
        <v>348.85</v>
      </c>
      <c r="H55" s="280">
        <v>367.75</v>
      </c>
      <c r="I55" s="280">
        <v>373.45000000000005</v>
      </c>
      <c r="J55" s="280">
        <v>377.2</v>
      </c>
      <c r="K55" s="278">
        <v>369.7</v>
      </c>
      <c r="L55" s="278">
        <v>360.25</v>
      </c>
      <c r="M55" s="278">
        <v>50.07226</v>
      </c>
    </row>
    <row r="56" spans="1:13">
      <c r="A56" s="302">
        <v>47</v>
      </c>
      <c r="B56" s="278" t="s">
        <v>78</v>
      </c>
      <c r="C56" s="278">
        <v>107.35</v>
      </c>
      <c r="D56" s="280">
        <v>106.48333333333333</v>
      </c>
      <c r="E56" s="280">
        <v>104.46666666666667</v>
      </c>
      <c r="F56" s="280">
        <v>101.58333333333333</v>
      </c>
      <c r="G56" s="280">
        <v>99.566666666666663</v>
      </c>
      <c r="H56" s="280">
        <v>109.36666666666667</v>
      </c>
      <c r="I56" s="280">
        <v>111.38333333333335</v>
      </c>
      <c r="J56" s="280">
        <v>114.26666666666668</v>
      </c>
      <c r="K56" s="278">
        <v>108.5</v>
      </c>
      <c r="L56" s="278">
        <v>103.6</v>
      </c>
      <c r="M56" s="278">
        <v>292.10642999999999</v>
      </c>
    </row>
    <row r="57" spans="1:13">
      <c r="A57" s="302">
        <v>48</v>
      </c>
      <c r="B57" s="278" t="s">
        <v>79</v>
      </c>
      <c r="C57" s="278">
        <v>118.9</v>
      </c>
      <c r="D57" s="280">
        <v>119.21666666666665</v>
      </c>
      <c r="E57" s="280">
        <v>117.93333333333331</v>
      </c>
      <c r="F57" s="280">
        <v>116.96666666666665</v>
      </c>
      <c r="G57" s="280">
        <v>115.68333333333331</v>
      </c>
      <c r="H57" s="280">
        <v>120.18333333333331</v>
      </c>
      <c r="I57" s="280">
        <v>121.46666666666664</v>
      </c>
      <c r="J57" s="280">
        <v>122.43333333333331</v>
      </c>
      <c r="K57" s="278">
        <v>120.5</v>
      </c>
      <c r="L57" s="278">
        <v>118.25</v>
      </c>
      <c r="M57" s="278">
        <v>28.479030000000002</v>
      </c>
    </row>
    <row r="58" spans="1:13">
      <c r="A58" s="302">
        <v>49</v>
      </c>
      <c r="B58" s="278" t="s">
        <v>83</v>
      </c>
      <c r="C58" s="278">
        <v>196.8</v>
      </c>
      <c r="D58" s="280">
        <v>193.5</v>
      </c>
      <c r="E58" s="280">
        <v>182.3</v>
      </c>
      <c r="F58" s="280">
        <v>167.8</v>
      </c>
      <c r="G58" s="280">
        <v>156.60000000000002</v>
      </c>
      <c r="H58" s="280">
        <v>208</v>
      </c>
      <c r="I58" s="280">
        <v>219.2</v>
      </c>
      <c r="J58" s="280">
        <v>233.7</v>
      </c>
      <c r="K58" s="278">
        <v>204.7</v>
      </c>
      <c r="L58" s="278">
        <v>179</v>
      </c>
      <c r="M58" s="278">
        <v>368.15093000000002</v>
      </c>
    </row>
    <row r="59" spans="1:13">
      <c r="A59" s="302">
        <v>50</v>
      </c>
      <c r="B59" s="278" t="s">
        <v>84</v>
      </c>
      <c r="C59" s="278">
        <v>636.20000000000005</v>
      </c>
      <c r="D59" s="280">
        <v>638.85</v>
      </c>
      <c r="E59" s="280">
        <v>628.85</v>
      </c>
      <c r="F59" s="280">
        <v>621.5</v>
      </c>
      <c r="G59" s="280">
        <v>611.5</v>
      </c>
      <c r="H59" s="280">
        <v>646.20000000000005</v>
      </c>
      <c r="I59" s="280">
        <v>656.2</v>
      </c>
      <c r="J59" s="280">
        <v>663.55000000000007</v>
      </c>
      <c r="K59" s="278">
        <v>648.85</v>
      </c>
      <c r="L59" s="278">
        <v>631.5</v>
      </c>
      <c r="M59" s="278">
        <v>44.760300000000001</v>
      </c>
    </row>
    <row r="60" spans="1:13">
      <c r="A60" s="302">
        <v>51</v>
      </c>
      <c r="B60" s="278" t="s">
        <v>236</v>
      </c>
      <c r="C60" s="278">
        <v>127.1</v>
      </c>
      <c r="D60" s="280">
        <v>128.01666666666668</v>
      </c>
      <c r="E60" s="280">
        <v>121.53333333333336</v>
      </c>
      <c r="F60" s="280">
        <v>115.96666666666668</v>
      </c>
      <c r="G60" s="280">
        <v>109.48333333333336</v>
      </c>
      <c r="H60" s="280">
        <v>133.58333333333337</v>
      </c>
      <c r="I60" s="280">
        <v>140.06666666666666</v>
      </c>
      <c r="J60" s="280">
        <v>145.63333333333335</v>
      </c>
      <c r="K60" s="278">
        <v>134.5</v>
      </c>
      <c r="L60" s="278">
        <v>122.45</v>
      </c>
      <c r="M60" s="278">
        <v>98.383080000000007</v>
      </c>
    </row>
    <row r="61" spans="1:13">
      <c r="A61" s="302">
        <v>52</v>
      </c>
      <c r="B61" s="278" t="s">
        <v>85</v>
      </c>
      <c r="C61" s="278">
        <v>137.25</v>
      </c>
      <c r="D61" s="280">
        <v>137.48333333333332</v>
      </c>
      <c r="E61" s="280">
        <v>134.96666666666664</v>
      </c>
      <c r="F61" s="280">
        <v>132.68333333333331</v>
      </c>
      <c r="G61" s="280">
        <v>130.16666666666663</v>
      </c>
      <c r="H61" s="280">
        <v>139.76666666666665</v>
      </c>
      <c r="I61" s="280">
        <v>142.28333333333336</v>
      </c>
      <c r="J61" s="280">
        <v>144.56666666666666</v>
      </c>
      <c r="K61" s="278">
        <v>140</v>
      </c>
      <c r="L61" s="278">
        <v>135.19999999999999</v>
      </c>
      <c r="M61" s="278">
        <v>174.68342000000001</v>
      </c>
    </row>
    <row r="62" spans="1:13">
      <c r="A62" s="302">
        <v>53</v>
      </c>
      <c r="B62" s="278" t="s">
        <v>86</v>
      </c>
      <c r="C62" s="278">
        <v>1356.7</v>
      </c>
      <c r="D62" s="280">
        <v>1358.8999999999999</v>
      </c>
      <c r="E62" s="280">
        <v>1345.7999999999997</v>
      </c>
      <c r="F62" s="280">
        <v>1334.8999999999999</v>
      </c>
      <c r="G62" s="280">
        <v>1321.7999999999997</v>
      </c>
      <c r="H62" s="280">
        <v>1369.7999999999997</v>
      </c>
      <c r="I62" s="280">
        <v>1382.8999999999996</v>
      </c>
      <c r="J62" s="280">
        <v>1393.7999999999997</v>
      </c>
      <c r="K62" s="278">
        <v>1372</v>
      </c>
      <c r="L62" s="278">
        <v>1348</v>
      </c>
      <c r="M62" s="278">
        <v>9.9523200000000003</v>
      </c>
    </row>
    <row r="63" spans="1:13">
      <c r="A63" s="302">
        <v>54</v>
      </c>
      <c r="B63" s="278" t="s">
        <v>87</v>
      </c>
      <c r="C63" s="278">
        <v>409.05</v>
      </c>
      <c r="D63" s="280">
        <v>406.7833333333333</v>
      </c>
      <c r="E63" s="280">
        <v>401.61666666666662</v>
      </c>
      <c r="F63" s="280">
        <v>394.18333333333334</v>
      </c>
      <c r="G63" s="280">
        <v>389.01666666666665</v>
      </c>
      <c r="H63" s="280">
        <v>414.21666666666658</v>
      </c>
      <c r="I63" s="280">
        <v>419.38333333333333</v>
      </c>
      <c r="J63" s="280">
        <v>426.81666666666655</v>
      </c>
      <c r="K63" s="278">
        <v>411.95</v>
      </c>
      <c r="L63" s="278">
        <v>399.35</v>
      </c>
      <c r="M63" s="278">
        <v>22.546489999999999</v>
      </c>
    </row>
    <row r="64" spans="1:13">
      <c r="A64" s="302">
        <v>55</v>
      </c>
      <c r="B64" s="278" t="s">
        <v>237</v>
      </c>
      <c r="C64" s="278">
        <v>720</v>
      </c>
      <c r="D64" s="280">
        <v>724.30000000000007</v>
      </c>
      <c r="E64" s="280">
        <v>699.95000000000016</v>
      </c>
      <c r="F64" s="280">
        <v>679.90000000000009</v>
      </c>
      <c r="G64" s="280">
        <v>655.55000000000018</v>
      </c>
      <c r="H64" s="280">
        <v>744.35000000000014</v>
      </c>
      <c r="I64" s="280">
        <v>768.7</v>
      </c>
      <c r="J64" s="280">
        <v>788.75000000000011</v>
      </c>
      <c r="K64" s="278">
        <v>748.65</v>
      </c>
      <c r="L64" s="278">
        <v>704.25</v>
      </c>
      <c r="M64" s="278">
        <v>7.2511700000000001</v>
      </c>
    </row>
    <row r="65" spans="1:13">
      <c r="A65" s="302">
        <v>56</v>
      </c>
      <c r="B65" s="278" t="s">
        <v>238</v>
      </c>
      <c r="C65" s="278">
        <v>229.7</v>
      </c>
      <c r="D65" s="280">
        <v>229.08333333333334</v>
      </c>
      <c r="E65" s="280">
        <v>226.61666666666667</v>
      </c>
      <c r="F65" s="280">
        <v>223.53333333333333</v>
      </c>
      <c r="G65" s="280">
        <v>221.06666666666666</v>
      </c>
      <c r="H65" s="280">
        <v>232.16666666666669</v>
      </c>
      <c r="I65" s="280">
        <v>234.63333333333333</v>
      </c>
      <c r="J65" s="280">
        <v>237.7166666666667</v>
      </c>
      <c r="K65" s="278">
        <v>231.55</v>
      </c>
      <c r="L65" s="278">
        <v>226</v>
      </c>
      <c r="M65" s="278">
        <v>8.3867999999999991</v>
      </c>
    </row>
    <row r="66" spans="1:13">
      <c r="A66" s="302">
        <v>57</v>
      </c>
      <c r="B66" s="278" t="s">
        <v>88</v>
      </c>
      <c r="C66" s="278">
        <v>376.25</v>
      </c>
      <c r="D66" s="280">
        <v>375.2833333333333</v>
      </c>
      <c r="E66" s="280">
        <v>371.56666666666661</v>
      </c>
      <c r="F66" s="280">
        <v>366.88333333333333</v>
      </c>
      <c r="G66" s="280">
        <v>363.16666666666663</v>
      </c>
      <c r="H66" s="280">
        <v>379.96666666666658</v>
      </c>
      <c r="I66" s="280">
        <v>383.68333333333328</v>
      </c>
      <c r="J66" s="280">
        <v>388.36666666666656</v>
      </c>
      <c r="K66" s="278">
        <v>379</v>
      </c>
      <c r="L66" s="278">
        <v>370.6</v>
      </c>
      <c r="M66" s="278">
        <v>18.945910000000001</v>
      </c>
    </row>
    <row r="67" spans="1:13">
      <c r="A67" s="302">
        <v>58</v>
      </c>
      <c r="B67" s="278" t="s">
        <v>94</v>
      </c>
      <c r="C67" s="278">
        <v>161.80000000000001</v>
      </c>
      <c r="D67" s="280">
        <v>157.58333333333334</v>
      </c>
      <c r="E67" s="280">
        <v>152.7166666666667</v>
      </c>
      <c r="F67" s="280">
        <v>143.63333333333335</v>
      </c>
      <c r="G67" s="280">
        <v>138.76666666666671</v>
      </c>
      <c r="H67" s="280">
        <v>166.66666666666669</v>
      </c>
      <c r="I67" s="280">
        <v>171.5333333333333</v>
      </c>
      <c r="J67" s="280">
        <v>180.61666666666667</v>
      </c>
      <c r="K67" s="278">
        <v>162.44999999999999</v>
      </c>
      <c r="L67" s="278">
        <v>148.5</v>
      </c>
      <c r="M67" s="278">
        <v>226.06656000000001</v>
      </c>
    </row>
    <row r="68" spans="1:13">
      <c r="A68" s="302">
        <v>59</v>
      </c>
      <c r="B68" s="278" t="s">
        <v>89</v>
      </c>
      <c r="C68" s="278">
        <v>443.05</v>
      </c>
      <c r="D68" s="280">
        <v>444.68333333333334</v>
      </c>
      <c r="E68" s="280">
        <v>439.86666666666667</v>
      </c>
      <c r="F68" s="280">
        <v>436.68333333333334</v>
      </c>
      <c r="G68" s="280">
        <v>431.86666666666667</v>
      </c>
      <c r="H68" s="280">
        <v>447.86666666666667</v>
      </c>
      <c r="I68" s="280">
        <v>452.68333333333339</v>
      </c>
      <c r="J68" s="280">
        <v>455.86666666666667</v>
      </c>
      <c r="K68" s="278">
        <v>449.5</v>
      </c>
      <c r="L68" s="278">
        <v>441.5</v>
      </c>
      <c r="M68" s="278">
        <v>44.821289999999998</v>
      </c>
    </row>
    <row r="69" spans="1:13">
      <c r="A69" s="302">
        <v>60</v>
      </c>
      <c r="B69" s="278" t="s">
        <v>239</v>
      </c>
      <c r="C69" s="278">
        <v>599.65</v>
      </c>
      <c r="D69" s="280">
        <v>593.23333333333323</v>
      </c>
      <c r="E69" s="280">
        <v>580.76666666666642</v>
      </c>
      <c r="F69" s="280">
        <v>561.88333333333321</v>
      </c>
      <c r="G69" s="280">
        <v>549.4166666666664</v>
      </c>
      <c r="H69" s="280">
        <v>612.11666666666645</v>
      </c>
      <c r="I69" s="280">
        <v>624.58333333333337</v>
      </c>
      <c r="J69" s="280">
        <v>643.46666666666647</v>
      </c>
      <c r="K69" s="278">
        <v>605.70000000000005</v>
      </c>
      <c r="L69" s="278">
        <v>574.35</v>
      </c>
      <c r="M69" s="278">
        <v>6.3376599999999996</v>
      </c>
    </row>
    <row r="70" spans="1:13">
      <c r="A70" s="302">
        <v>61</v>
      </c>
      <c r="B70" s="278" t="s">
        <v>92</v>
      </c>
      <c r="C70" s="278">
        <v>2304.75</v>
      </c>
      <c r="D70" s="280">
        <v>2306.9166666666665</v>
      </c>
      <c r="E70" s="280">
        <v>2283.833333333333</v>
      </c>
      <c r="F70" s="280">
        <v>2262.9166666666665</v>
      </c>
      <c r="G70" s="280">
        <v>2239.833333333333</v>
      </c>
      <c r="H70" s="280">
        <v>2327.833333333333</v>
      </c>
      <c r="I70" s="280">
        <v>2350.9166666666661</v>
      </c>
      <c r="J70" s="280">
        <v>2371.833333333333</v>
      </c>
      <c r="K70" s="278">
        <v>2330</v>
      </c>
      <c r="L70" s="278">
        <v>2286</v>
      </c>
      <c r="M70" s="278">
        <v>7.2825699999999998</v>
      </c>
    </row>
    <row r="71" spans="1:13">
      <c r="A71" s="302">
        <v>62</v>
      </c>
      <c r="B71" s="278" t="s">
        <v>95</v>
      </c>
      <c r="C71" s="278">
        <v>4005.6</v>
      </c>
      <c r="D71" s="280">
        <v>4014.1666666666665</v>
      </c>
      <c r="E71" s="280">
        <v>3983.4333333333329</v>
      </c>
      <c r="F71" s="280">
        <v>3961.2666666666664</v>
      </c>
      <c r="G71" s="280">
        <v>3930.5333333333328</v>
      </c>
      <c r="H71" s="280">
        <v>4036.333333333333</v>
      </c>
      <c r="I71" s="280">
        <v>4067.0666666666666</v>
      </c>
      <c r="J71" s="280">
        <v>4089.2333333333331</v>
      </c>
      <c r="K71" s="278">
        <v>4044.9</v>
      </c>
      <c r="L71" s="278">
        <v>3992</v>
      </c>
      <c r="M71" s="278">
        <v>7.3094299999999999</v>
      </c>
    </row>
    <row r="72" spans="1:13">
      <c r="A72" s="302">
        <v>63</v>
      </c>
      <c r="B72" s="278" t="s">
        <v>240</v>
      </c>
      <c r="C72" s="278">
        <v>45.4</v>
      </c>
      <c r="D72" s="280">
        <v>44.550000000000004</v>
      </c>
      <c r="E72" s="280">
        <v>43.70000000000001</v>
      </c>
      <c r="F72" s="280">
        <v>42.000000000000007</v>
      </c>
      <c r="G72" s="280">
        <v>41.150000000000013</v>
      </c>
      <c r="H72" s="280">
        <v>46.250000000000007</v>
      </c>
      <c r="I72" s="280">
        <v>47.1</v>
      </c>
      <c r="J72" s="280">
        <v>48.800000000000004</v>
      </c>
      <c r="K72" s="278">
        <v>45.4</v>
      </c>
      <c r="L72" s="278">
        <v>42.85</v>
      </c>
      <c r="M72" s="278">
        <v>36.839579999999998</v>
      </c>
    </row>
    <row r="73" spans="1:13">
      <c r="A73" s="302">
        <v>64</v>
      </c>
      <c r="B73" s="278" t="s">
        <v>96</v>
      </c>
      <c r="C73" s="278">
        <v>17349.349999999999</v>
      </c>
      <c r="D73" s="280">
        <v>17259.783333333333</v>
      </c>
      <c r="E73" s="280">
        <v>16969.566666666666</v>
      </c>
      <c r="F73" s="280">
        <v>16589.783333333333</v>
      </c>
      <c r="G73" s="280">
        <v>16299.566666666666</v>
      </c>
      <c r="H73" s="280">
        <v>17639.566666666666</v>
      </c>
      <c r="I73" s="280">
        <v>17929.783333333333</v>
      </c>
      <c r="J73" s="280">
        <v>18309.566666666666</v>
      </c>
      <c r="K73" s="278">
        <v>17550</v>
      </c>
      <c r="L73" s="278">
        <v>16880</v>
      </c>
      <c r="M73" s="278">
        <v>3.1193200000000001</v>
      </c>
    </row>
    <row r="74" spans="1:13">
      <c r="A74" s="302">
        <v>65</v>
      </c>
      <c r="B74" s="278" t="s">
        <v>241</v>
      </c>
      <c r="C74" s="278">
        <v>201.7</v>
      </c>
      <c r="D74" s="280">
        <v>202.4</v>
      </c>
      <c r="E74" s="280">
        <v>198.3</v>
      </c>
      <c r="F74" s="280">
        <v>194.9</v>
      </c>
      <c r="G74" s="280">
        <v>190.8</v>
      </c>
      <c r="H74" s="280">
        <v>205.8</v>
      </c>
      <c r="I74" s="280">
        <v>209.89999999999998</v>
      </c>
      <c r="J74" s="280">
        <v>213.3</v>
      </c>
      <c r="K74" s="278">
        <v>206.5</v>
      </c>
      <c r="L74" s="278">
        <v>199</v>
      </c>
      <c r="M74" s="278">
        <v>9.2542500000000008</v>
      </c>
    </row>
    <row r="75" spans="1:13">
      <c r="A75" s="302">
        <v>66</v>
      </c>
      <c r="B75" s="278" t="s">
        <v>242</v>
      </c>
      <c r="C75" s="278">
        <v>856.3</v>
      </c>
      <c r="D75" s="280">
        <v>864.56666666666661</v>
      </c>
      <c r="E75" s="280">
        <v>827.13333333333321</v>
      </c>
      <c r="F75" s="280">
        <v>797.96666666666658</v>
      </c>
      <c r="G75" s="280">
        <v>760.53333333333319</v>
      </c>
      <c r="H75" s="280">
        <v>893.73333333333323</v>
      </c>
      <c r="I75" s="280">
        <v>931.16666666666663</v>
      </c>
      <c r="J75" s="280">
        <v>960.33333333333326</v>
      </c>
      <c r="K75" s="278">
        <v>902</v>
      </c>
      <c r="L75" s="278">
        <v>835.4</v>
      </c>
      <c r="M75" s="278">
        <v>1.8576999999999999</v>
      </c>
    </row>
    <row r="76" spans="1:13">
      <c r="A76" s="302">
        <v>67</v>
      </c>
      <c r="B76" s="278" t="s">
        <v>243</v>
      </c>
      <c r="C76" s="278">
        <v>67.349999999999994</v>
      </c>
      <c r="D76" s="280">
        <v>67.966666666666654</v>
      </c>
      <c r="E76" s="280">
        <v>66.433333333333309</v>
      </c>
      <c r="F76" s="280">
        <v>65.516666666666652</v>
      </c>
      <c r="G76" s="280">
        <v>63.983333333333306</v>
      </c>
      <c r="H76" s="280">
        <v>68.883333333333312</v>
      </c>
      <c r="I76" s="280">
        <v>70.416666666666643</v>
      </c>
      <c r="J76" s="280">
        <v>71.333333333333314</v>
      </c>
      <c r="K76" s="278">
        <v>69.5</v>
      </c>
      <c r="L76" s="278">
        <v>67.05</v>
      </c>
      <c r="M76" s="278">
        <v>11.477589999999999</v>
      </c>
    </row>
    <row r="77" spans="1:13">
      <c r="A77" s="302">
        <v>68</v>
      </c>
      <c r="B77" s="278" t="s">
        <v>98</v>
      </c>
      <c r="C77" s="278">
        <v>984.4</v>
      </c>
      <c r="D77" s="280">
        <v>982.36666666666667</v>
      </c>
      <c r="E77" s="280">
        <v>970.18333333333339</v>
      </c>
      <c r="F77" s="280">
        <v>955.9666666666667</v>
      </c>
      <c r="G77" s="280">
        <v>943.78333333333342</v>
      </c>
      <c r="H77" s="280">
        <v>996.58333333333337</v>
      </c>
      <c r="I77" s="280">
        <v>1008.7666666666665</v>
      </c>
      <c r="J77" s="280">
        <v>1022.9833333333333</v>
      </c>
      <c r="K77" s="278">
        <v>994.55</v>
      </c>
      <c r="L77" s="278">
        <v>968.15</v>
      </c>
      <c r="M77" s="278">
        <v>14.58038</v>
      </c>
    </row>
    <row r="78" spans="1:13">
      <c r="A78" s="302">
        <v>69</v>
      </c>
      <c r="B78" s="278" t="s">
        <v>99</v>
      </c>
      <c r="C78" s="278">
        <v>152</v>
      </c>
      <c r="D78" s="280">
        <v>151.75</v>
      </c>
      <c r="E78" s="280">
        <v>149.5</v>
      </c>
      <c r="F78" s="280">
        <v>147</v>
      </c>
      <c r="G78" s="280">
        <v>144.75</v>
      </c>
      <c r="H78" s="280">
        <v>154.25</v>
      </c>
      <c r="I78" s="280">
        <v>156.5</v>
      </c>
      <c r="J78" s="280">
        <v>159</v>
      </c>
      <c r="K78" s="278">
        <v>154</v>
      </c>
      <c r="L78" s="278">
        <v>149.25</v>
      </c>
      <c r="M78" s="278">
        <v>48.7211</v>
      </c>
    </row>
    <row r="79" spans="1:13">
      <c r="A79" s="302">
        <v>70</v>
      </c>
      <c r="B79" s="278" t="s">
        <v>100</v>
      </c>
      <c r="C79" s="278">
        <v>50.95</v>
      </c>
      <c r="D79" s="280">
        <v>50.016666666666673</v>
      </c>
      <c r="E79" s="280">
        <v>48.833333333333343</v>
      </c>
      <c r="F79" s="280">
        <v>46.716666666666669</v>
      </c>
      <c r="G79" s="280">
        <v>45.533333333333339</v>
      </c>
      <c r="H79" s="280">
        <v>52.133333333333347</v>
      </c>
      <c r="I79" s="280">
        <v>53.31666666666667</v>
      </c>
      <c r="J79" s="280">
        <v>55.433333333333351</v>
      </c>
      <c r="K79" s="278">
        <v>51.2</v>
      </c>
      <c r="L79" s="278">
        <v>47.9</v>
      </c>
      <c r="M79" s="278">
        <v>618.04615999999999</v>
      </c>
    </row>
    <row r="80" spans="1:13">
      <c r="A80" s="302">
        <v>71</v>
      </c>
      <c r="B80" s="278" t="s">
        <v>371</v>
      </c>
      <c r="C80" s="278">
        <v>122.4</v>
      </c>
      <c r="D80" s="280">
        <v>122.93333333333334</v>
      </c>
      <c r="E80" s="280">
        <v>120.96666666666667</v>
      </c>
      <c r="F80" s="280">
        <v>119.53333333333333</v>
      </c>
      <c r="G80" s="280">
        <v>117.56666666666666</v>
      </c>
      <c r="H80" s="280">
        <v>124.36666666666667</v>
      </c>
      <c r="I80" s="280">
        <v>126.33333333333334</v>
      </c>
      <c r="J80" s="280">
        <v>127.76666666666668</v>
      </c>
      <c r="K80" s="278">
        <v>124.9</v>
      </c>
      <c r="L80" s="278">
        <v>121.5</v>
      </c>
      <c r="M80" s="278">
        <v>28.49024</v>
      </c>
    </row>
    <row r="81" spans="1:13">
      <c r="A81" s="302">
        <v>72</v>
      </c>
      <c r="B81" s="278" t="s">
        <v>244</v>
      </c>
      <c r="C81" s="278">
        <v>14.5</v>
      </c>
      <c r="D81" s="280">
        <v>14.5</v>
      </c>
      <c r="E81" s="280">
        <v>14.5</v>
      </c>
      <c r="F81" s="280">
        <v>14.5</v>
      </c>
      <c r="G81" s="280">
        <v>14.5</v>
      </c>
      <c r="H81" s="280">
        <v>14.5</v>
      </c>
      <c r="I81" s="280">
        <v>14.5</v>
      </c>
      <c r="J81" s="280">
        <v>14.5</v>
      </c>
      <c r="K81" s="278">
        <v>14.5</v>
      </c>
      <c r="L81" s="278">
        <v>14.5</v>
      </c>
      <c r="M81" s="278">
        <v>3.6339000000000001</v>
      </c>
    </row>
    <row r="82" spans="1:13">
      <c r="A82" s="302">
        <v>73</v>
      </c>
      <c r="B82" s="278" t="s">
        <v>245</v>
      </c>
      <c r="C82" s="278">
        <v>111.65</v>
      </c>
      <c r="D82" s="280">
        <v>111.65000000000002</v>
      </c>
      <c r="E82" s="280">
        <v>111.65000000000003</v>
      </c>
      <c r="F82" s="280">
        <v>111.65000000000002</v>
      </c>
      <c r="G82" s="280">
        <v>111.65000000000003</v>
      </c>
      <c r="H82" s="280">
        <v>111.65000000000003</v>
      </c>
      <c r="I82" s="280">
        <v>111.65</v>
      </c>
      <c r="J82" s="280">
        <v>111.65000000000003</v>
      </c>
      <c r="K82" s="278">
        <v>111.65</v>
      </c>
      <c r="L82" s="278">
        <v>111.65</v>
      </c>
      <c r="M82" s="278">
        <v>6.6026199999999999</v>
      </c>
    </row>
    <row r="83" spans="1:13">
      <c r="A83" s="302">
        <v>74</v>
      </c>
      <c r="B83" s="278" t="s">
        <v>101</v>
      </c>
      <c r="C83" s="278">
        <v>99.5</v>
      </c>
      <c r="D83" s="280">
        <v>99.083333333333329</v>
      </c>
      <c r="E83" s="280">
        <v>97.916666666666657</v>
      </c>
      <c r="F83" s="280">
        <v>96.333333333333329</v>
      </c>
      <c r="G83" s="280">
        <v>95.166666666666657</v>
      </c>
      <c r="H83" s="280">
        <v>100.66666666666666</v>
      </c>
      <c r="I83" s="280">
        <v>101.83333333333331</v>
      </c>
      <c r="J83" s="280">
        <v>103.41666666666666</v>
      </c>
      <c r="K83" s="278">
        <v>100.25</v>
      </c>
      <c r="L83" s="278">
        <v>97.5</v>
      </c>
      <c r="M83" s="278">
        <v>173.34763000000001</v>
      </c>
    </row>
    <row r="84" spans="1:13">
      <c r="A84" s="302">
        <v>75</v>
      </c>
      <c r="B84" s="278" t="s">
        <v>104</v>
      </c>
      <c r="C84" s="278">
        <v>21.6</v>
      </c>
      <c r="D84" s="280">
        <v>21.283333333333331</v>
      </c>
      <c r="E84" s="280">
        <v>20.616666666666664</v>
      </c>
      <c r="F84" s="280">
        <v>19.633333333333333</v>
      </c>
      <c r="G84" s="280">
        <v>18.966666666666665</v>
      </c>
      <c r="H84" s="280">
        <v>22.266666666666662</v>
      </c>
      <c r="I84" s="280">
        <v>22.933333333333334</v>
      </c>
      <c r="J84" s="280">
        <v>23.916666666666661</v>
      </c>
      <c r="K84" s="278">
        <v>21.95</v>
      </c>
      <c r="L84" s="278">
        <v>20.3</v>
      </c>
      <c r="M84" s="278">
        <v>293.16471999999999</v>
      </c>
    </row>
    <row r="85" spans="1:13">
      <c r="A85" s="302">
        <v>76</v>
      </c>
      <c r="B85" s="278" t="s">
        <v>246</v>
      </c>
      <c r="C85" s="278">
        <v>153.30000000000001</v>
      </c>
      <c r="D85" s="280">
        <v>155.43333333333337</v>
      </c>
      <c r="E85" s="280">
        <v>149.96666666666673</v>
      </c>
      <c r="F85" s="280">
        <v>146.63333333333335</v>
      </c>
      <c r="G85" s="280">
        <v>141.16666666666671</v>
      </c>
      <c r="H85" s="280">
        <v>158.76666666666674</v>
      </c>
      <c r="I85" s="280">
        <v>164.23333333333338</v>
      </c>
      <c r="J85" s="280">
        <v>167.56666666666675</v>
      </c>
      <c r="K85" s="278">
        <v>160.9</v>
      </c>
      <c r="L85" s="278">
        <v>152.1</v>
      </c>
      <c r="M85" s="278">
        <v>6.2173100000000003</v>
      </c>
    </row>
    <row r="86" spans="1:13">
      <c r="A86" s="302">
        <v>77</v>
      </c>
      <c r="B86" s="278" t="s">
        <v>102</v>
      </c>
      <c r="C86" s="278">
        <v>409.35</v>
      </c>
      <c r="D86" s="280">
        <v>411.34999999999997</v>
      </c>
      <c r="E86" s="280">
        <v>405.69999999999993</v>
      </c>
      <c r="F86" s="280">
        <v>402.04999999999995</v>
      </c>
      <c r="G86" s="280">
        <v>396.39999999999992</v>
      </c>
      <c r="H86" s="280">
        <v>414.99999999999994</v>
      </c>
      <c r="I86" s="280">
        <v>420.64999999999992</v>
      </c>
      <c r="J86" s="280">
        <v>424.29999999999995</v>
      </c>
      <c r="K86" s="278">
        <v>417</v>
      </c>
      <c r="L86" s="278">
        <v>407.7</v>
      </c>
      <c r="M86" s="278">
        <v>48.718490000000003</v>
      </c>
    </row>
    <row r="87" spans="1:13">
      <c r="A87" s="302">
        <v>78</v>
      </c>
      <c r="B87" s="278" t="s">
        <v>247</v>
      </c>
      <c r="C87" s="278">
        <v>428.8</v>
      </c>
      <c r="D87" s="280">
        <v>428.90000000000003</v>
      </c>
      <c r="E87" s="280">
        <v>422.45000000000005</v>
      </c>
      <c r="F87" s="280">
        <v>416.1</v>
      </c>
      <c r="G87" s="280">
        <v>409.65000000000003</v>
      </c>
      <c r="H87" s="280">
        <v>435.25000000000006</v>
      </c>
      <c r="I87" s="280">
        <v>441.7</v>
      </c>
      <c r="J87" s="280">
        <v>448.05000000000007</v>
      </c>
      <c r="K87" s="278">
        <v>435.35</v>
      </c>
      <c r="L87" s="278">
        <v>422.55</v>
      </c>
      <c r="M87" s="278">
        <v>2.4926300000000001</v>
      </c>
    </row>
    <row r="88" spans="1:13">
      <c r="A88" s="302">
        <v>79</v>
      </c>
      <c r="B88" s="278" t="s">
        <v>105</v>
      </c>
      <c r="C88" s="278">
        <v>650.5</v>
      </c>
      <c r="D88" s="280">
        <v>647.55000000000007</v>
      </c>
      <c r="E88" s="280">
        <v>640.10000000000014</v>
      </c>
      <c r="F88" s="280">
        <v>629.70000000000005</v>
      </c>
      <c r="G88" s="280">
        <v>622.25000000000011</v>
      </c>
      <c r="H88" s="280">
        <v>657.95000000000016</v>
      </c>
      <c r="I88" s="280">
        <v>665.4000000000002</v>
      </c>
      <c r="J88" s="280">
        <v>675.80000000000018</v>
      </c>
      <c r="K88" s="278">
        <v>655</v>
      </c>
      <c r="L88" s="278">
        <v>637.15</v>
      </c>
      <c r="M88" s="278">
        <v>24.395289999999999</v>
      </c>
    </row>
    <row r="89" spans="1:13">
      <c r="A89" s="302">
        <v>80</v>
      </c>
      <c r="B89" s="278" t="s">
        <v>248</v>
      </c>
      <c r="C89" s="278">
        <v>382.05</v>
      </c>
      <c r="D89" s="280">
        <v>380.7166666666667</v>
      </c>
      <c r="E89" s="280">
        <v>376.43333333333339</v>
      </c>
      <c r="F89" s="280">
        <v>370.81666666666672</v>
      </c>
      <c r="G89" s="280">
        <v>366.53333333333342</v>
      </c>
      <c r="H89" s="280">
        <v>386.33333333333337</v>
      </c>
      <c r="I89" s="280">
        <v>390.61666666666667</v>
      </c>
      <c r="J89" s="280">
        <v>396.23333333333335</v>
      </c>
      <c r="K89" s="278">
        <v>385</v>
      </c>
      <c r="L89" s="278">
        <v>375.1</v>
      </c>
      <c r="M89" s="278">
        <v>2.5177299999999998</v>
      </c>
    </row>
    <row r="90" spans="1:13">
      <c r="A90" s="302">
        <v>81</v>
      </c>
      <c r="B90" s="278" t="s">
        <v>249</v>
      </c>
      <c r="C90" s="278">
        <v>893.8</v>
      </c>
      <c r="D90" s="280">
        <v>875.26666666666677</v>
      </c>
      <c r="E90" s="280">
        <v>845.53333333333353</v>
      </c>
      <c r="F90" s="280">
        <v>797.26666666666677</v>
      </c>
      <c r="G90" s="280">
        <v>767.53333333333353</v>
      </c>
      <c r="H90" s="280">
        <v>923.53333333333353</v>
      </c>
      <c r="I90" s="280">
        <v>953.26666666666688</v>
      </c>
      <c r="J90" s="280">
        <v>1001.5333333333335</v>
      </c>
      <c r="K90" s="278">
        <v>905</v>
      </c>
      <c r="L90" s="278">
        <v>827</v>
      </c>
      <c r="M90" s="278">
        <v>16.634309999999999</v>
      </c>
    </row>
    <row r="91" spans="1:13">
      <c r="A91" s="302">
        <v>82</v>
      </c>
      <c r="B91" s="278" t="s">
        <v>250</v>
      </c>
      <c r="C91" s="278">
        <v>186.9</v>
      </c>
      <c r="D91" s="280">
        <v>188.73333333333335</v>
      </c>
      <c r="E91" s="280">
        <v>183.66666666666669</v>
      </c>
      <c r="F91" s="280">
        <v>180.43333333333334</v>
      </c>
      <c r="G91" s="280">
        <v>175.36666666666667</v>
      </c>
      <c r="H91" s="280">
        <v>191.9666666666667</v>
      </c>
      <c r="I91" s="280">
        <v>197.03333333333336</v>
      </c>
      <c r="J91" s="280">
        <v>200.26666666666671</v>
      </c>
      <c r="K91" s="278">
        <v>193.8</v>
      </c>
      <c r="L91" s="278">
        <v>185.5</v>
      </c>
      <c r="M91" s="278">
        <v>4.2069099999999997</v>
      </c>
    </row>
    <row r="92" spans="1:13">
      <c r="A92" s="302">
        <v>83</v>
      </c>
      <c r="B92" s="278" t="s">
        <v>106</v>
      </c>
      <c r="C92" s="278">
        <v>601.25</v>
      </c>
      <c r="D92" s="280">
        <v>599.5</v>
      </c>
      <c r="E92" s="280">
        <v>595.29999999999995</v>
      </c>
      <c r="F92" s="280">
        <v>589.34999999999991</v>
      </c>
      <c r="G92" s="280">
        <v>585.14999999999986</v>
      </c>
      <c r="H92" s="280">
        <v>605.45000000000005</v>
      </c>
      <c r="I92" s="280">
        <v>609.65000000000009</v>
      </c>
      <c r="J92" s="280">
        <v>615.60000000000014</v>
      </c>
      <c r="K92" s="278">
        <v>603.70000000000005</v>
      </c>
      <c r="L92" s="278">
        <v>593.54999999999995</v>
      </c>
      <c r="M92" s="278">
        <v>26.1983</v>
      </c>
    </row>
    <row r="93" spans="1:13">
      <c r="A93" s="302">
        <v>84</v>
      </c>
      <c r="B93" s="278" t="s">
        <v>251</v>
      </c>
      <c r="C93" s="278">
        <v>226.4</v>
      </c>
      <c r="D93" s="280">
        <v>225.58333333333334</v>
      </c>
      <c r="E93" s="280">
        <v>222.16666666666669</v>
      </c>
      <c r="F93" s="280">
        <v>217.93333333333334</v>
      </c>
      <c r="G93" s="280">
        <v>214.51666666666668</v>
      </c>
      <c r="H93" s="280">
        <v>229.81666666666669</v>
      </c>
      <c r="I93" s="280">
        <v>233.23333333333338</v>
      </c>
      <c r="J93" s="280">
        <v>237.4666666666667</v>
      </c>
      <c r="K93" s="278">
        <v>229</v>
      </c>
      <c r="L93" s="278">
        <v>221.35</v>
      </c>
      <c r="M93" s="278">
        <v>14.46007</v>
      </c>
    </row>
    <row r="94" spans="1:13">
      <c r="A94" s="302">
        <v>85</v>
      </c>
      <c r="B94" s="278" t="s">
        <v>252</v>
      </c>
      <c r="C94" s="278">
        <v>883.45</v>
      </c>
      <c r="D94" s="280">
        <v>897.01666666666677</v>
      </c>
      <c r="E94" s="280">
        <v>866.03333333333353</v>
      </c>
      <c r="F94" s="280">
        <v>848.61666666666679</v>
      </c>
      <c r="G94" s="280">
        <v>817.63333333333355</v>
      </c>
      <c r="H94" s="280">
        <v>914.43333333333351</v>
      </c>
      <c r="I94" s="280">
        <v>945.41666666666686</v>
      </c>
      <c r="J94" s="280">
        <v>962.83333333333348</v>
      </c>
      <c r="K94" s="278">
        <v>928</v>
      </c>
      <c r="L94" s="278">
        <v>879.6</v>
      </c>
      <c r="M94" s="278">
        <v>3.9763500000000001</v>
      </c>
    </row>
    <row r="95" spans="1:13">
      <c r="A95" s="302">
        <v>86</v>
      </c>
      <c r="B95" s="278" t="s">
        <v>109</v>
      </c>
      <c r="C95" s="278">
        <v>569.6</v>
      </c>
      <c r="D95" s="280">
        <v>571.6</v>
      </c>
      <c r="E95" s="280">
        <v>565.20000000000005</v>
      </c>
      <c r="F95" s="280">
        <v>560.80000000000007</v>
      </c>
      <c r="G95" s="280">
        <v>554.40000000000009</v>
      </c>
      <c r="H95" s="280">
        <v>576</v>
      </c>
      <c r="I95" s="280">
        <v>582.39999999999986</v>
      </c>
      <c r="J95" s="280">
        <v>586.79999999999995</v>
      </c>
      <c r="K95" s="278">
        <v>578</v>
      </c>
      <c r="L95" s="278">
        <v>567.20000000000005</v>
      </c>
      <c r="M95" s="278">
        <v>61.826300000000003</v>
      </c>
    </row>
    <row r="96" spans="1:13">
      <c r="A96" s="302">
        <v>87</v>
      </c>
      <c r="B96" s="278" t="s">
        <v>253</v>
      </c>
      <c r="C96" s="278">
        <v>2444.6999999999998</v>
      </c>
      <c r="D96" s="280">
        <v>2438.3166666666666</v>
      </c>
      <c r="E96" s="280">
        <v>2416.6333333333332</v>
      </c>
      <c r="F96" s="280">
        <v>2388.5666666666666</v>
      </c>
      <c r="G96" s="280">
        <v>2366.8833333333332</v>
      </c>
      <c r="H96" s="280">
        <v>2466.3833333333332</v>
      </c>
      <c r="I96" s="280">
        <v>2488.0666666666666</v>
      </c>
      <c r="J96" s="280">
        <v>2516.1333333333332</v>
      </c>
      <c r="K96" s="278">
        <v>2460</v>
      </c>
      <c r="L96" s="278">
        <v>2410.25</v>
      </c>
      <c r="M96" s="278">
        <v>10.24865</v>
      </c>
    </row>
    <row r="97" spans="1:13">
      <c r="A97" s="302">
        <v>88</v>
      </c>
      <c r="B97" s="278" t="s">
        <v>111</v>
      </c>
      <c r="C97" s="278">
        <v>1033.3499999999999</v>
      </c>
      <c r="D97" s="280">
        <v>1029.5</v>
      </c>
      <c r="E97" s="280">
        <v>1016</v>
      </c>
      <c r="F97" s="280">
        <v>998.65</v>
      </c>
      <c r="G97" s="280">
        <v>985.15</v>
      </c>
      <c r="H97" s="280">
        <v>1046.8499999999999</v>
      </c>
      <c r="I97" s="280">
        <v>1060.3499999999999</v>
      </c>
      <c r="J97" s="280">
        <v>1077.7</v>
      </c>
      <c r="K97" s="278">
        <v>1043</v>
      </c>
      <c r="L97" s="278">
        <v>1012.15</v>
      </c>
      <c r="M97" s="278">
        <v>239.39323999999999</v>
      </c>
    </row>
    <row r="98" spans="1:13">
      <c r="A98" s="302">
        <v>89</v>
      </c>
      <c r="B98" s="278" t="s">
        <v>254</v>
      </c>
      <c r="C98" s="278">
        <v>521.1</v>
      </c>
      <c r="D98" s="280">
        <v>519.81666666666661</v>
      </c>
      <c r="E98" s="280">
        <v>515.63333333333321</v>
      </c>
      <c r="F98" s="280">
        <v>510.16666666666663</v>
      </c>
      <c r="G98" s="280">
        <v>505.98333333333323</v>
      </c>
      <c r="H98" s="280">
        <v>525.28333333333319</v>
      </c>
      <c r="I98" s="280">
        <v>529.46666666666658</v>
      </c>
      <c r="J98" s="280">
        <v>534.93333333333317</v>
      </c>
      <c r="K98" s="278">
        <v>524</v>
      </c>
      <c r="L98" s="278">
        <v>514.35</v>
      </c>
      <c r="M98" s="278">
        <v>45.69791</v>
      </c>
    </row>
    <row r="99" spans="1:13">
      <c r="A99" s="302">
        <v>90</v>
      </c>
      <c r="B99" s="278" t="s">
        <v>107</v>
      </c>
      <c r="C99" s="278">
        <v>566.35</v>
      </c>
      <c r="D99" s="280">
        <v>562.91666666666663</v>
      </c>
      <c r="E99" s="280">
        <v>548.93333333333328</v>
      </c>
      <c r="F99" s="280">
        <v>531.51666666666665</v>
      </c>
      <c r="G99" s="280">
        <v>517.5333333333333</v>
      </c>
      <c r="H99" s="280">
        <v>580.33333333333326</v>
      </c>
      <c r="I99" s="280">
        <v>594.31666666666661</v>
      </c>
      <c r="J99" s="280">
        <v>611.73333333333323</v>
      </c>
      <c r="K99" s="278">
        <v>576.9</v>
      </c>
      <c r="L99" s="278">
        <v>545.5</v>
      </c>
      <c r="M99" s="278">
        <v>53.056100000000001</v>
      </c>
    </row>
    <row r="100" spans="1:13">
      <c r="A100" s="302">
        <v>91</v>
      </c>
      <c r="B100" s="278" t="s">
        <v>112</v>
      </c>
      <c r="C100" s="278">
        <v>2355.85</v>
      </c>
      <c r="D100" s="280">
        <v>2356.9666666666667</v>
      </c>
      <c r="E100" s="280">
        <v>2331.1333333333332</v>
      </c>
      <c r="F100" s="280">
        <v>2306.4166666666665</v>
      </c>
      <c r="G100" s="280">
        <v>2280.583333333333</v>
      </c>
      <c r="H100" s="280">
        <v>2381.6833333333334</v>
      </c>
      <c r="I100" s="280">
        <v>2407.5166666666664</v>
      </c>
      <c r="J100" s="280">
        <v>2432.2333333333336</v>
      </c>
      <c r="K100" s="278">
        <v>2382.8000000000002</v>
      </c>
      <c r="L100" s="278">
        <v>2332.25</v>
      </c>
      <c r="M100" s="278">
        <v>36.027560000000001</v>
      </c>
    </row>
    <row r="101" spans="1:13">
      <c r="A101" s="302">
        <v>92</v>
      </c>
      <c r="B101" s="278" t="s">
        <v>113</v>
      </c>
      <c r="C101" s="278">
        <v>315.8</v>
      </c>
      <c r="D101" s="280">
        <v>318.76666666666671</v>
      </c>
      <c r="E101" s="280">
        <v>311.13333333333344</v>
      </c>
      <c r="F101" s="280">
        <v>306.46666666666675</v>
      </c>
      <c r="G101" s="280">
        <v>298.83333333333348</v>
      </c>
      <c r="H101" s="280">
        <v>323.43333333333339</v>
      </c>
      <c r="I101" s="280">
        <v>331.06666666666672</v>
      </c>
      <c r="J101" s="280">
        <v>335.73333333333335</v>
      </c>
      <c r="K101" s="278">
        <v>326.39999999999998</v>
      </c>
      <c r="L101" s="278">
        <v>314.10000000000002</v>
      </c>
      <c r="M101" s="278">
        <v>13.62166</v>
      </c>
    </row>
    <row r="102" spans="1:13">
      <c r="A102" s="302">
        <v>93</v>
      </c>
      <c r="B102" s="278" t="s">
        <v>115</v>
      </c>
      <c r="C102" s="278">
        <v>151.05000000000001</v>
      </c>
      <c r="D102" s="280">
        <v>150.63333333333333</v>
      </c>
      <c r="E102" s="280">
        <v>148.91666666666666</v>
      </c>
      <c r="F102" s="280">
        <v>146.78333333333333</v>
      </c>
      <c r="G102" s="280">
        <v>145.06666666666666</v>
      </c>
      <c r="H102" s="280">
        <v>152.76666666666665</v>
      </c>
      <c r="I102" s="280">
        <v>154.48333333333335</v>
      </c>
      <c r="J102" s="280">
        <v>156.61666666666665</v>
      </c>
      <c r="K102" s="278">
        <v>152.35</v>
      </c>
      <c r="L102" s="278">
        <v>148.5</v>
      </c>
      <c r="M102" s="278">
        <v>146.31328999999999</v>
      </c>
    </row>
    <row r="103" spans="1:13">
      <c r="A103" s="302">
        <v>94</v>
      </c>
      <c r="B103" s="278" t="s">
        <v>116</v>
      </c>
      <c r="C103" s="278">
        <v>223.65</v>
      </c>
      <c r="D103" s="280">
        <v>222.88333333333333</v>
      </c>
      <c r="E103" s="280">
        <v>219.86666666666665</v>
      </c>
      <c r="F103" s="280">
        <v>216.08333333333331</v>
      </c>
      <c r="G103" s="280">
        <v>213.06666666666663</v>
      </c>
      <c r="H103" s="280">
        <v>226.66666666666666</v>
      </c>
      <c r="I103" s="280">
        <v>229.68333333333331</v>
      </c>
      <c r="J103" s="280">
        <v>233.46666666666667</v>
      </c>
      <c r="K103" s="278">
        <v>225.9</v>
      </c>
      <c r="L103" s="278">
        <v>219.1</v>
      </c>
      <c r="M103" s="278">
        <v>106.83834</v>
      </c>
    </row>
    <row r="104" spans="1:13">
      <c r="A104" s="302">
        <v>95</v>
      </c>
      <c r="B104" s="278" t="s">
        <v>117</v>
      </c>
      <c r="C104" s="278">
        <v>2092.75</v>
      </c>
      <c r="D104" s="280">
        <v>2083.25</v>
      </c>
      <c r="E104" s="280">
        <v>2066.5</v>
      </c>
      <c r="F104" s="280">
        <v>2040.25</v>
      </c>
      <c r="G104" s="280">
        <v>2023.5</v>
      </c>
      <c r="H104" s="280">
        <v>2109.5</v>
      </c>
      <c r="I104" s="280">
        <v>2126.25</v>
      </c>
      <c r="J104" s="280">
        <v>2152.5</v>
      </c>
      <c r="K104" s="278">
        <v>2100</v>
      </c>
      <c r="L104" s="278">
        <v>2057</v>
      </c>
      <c r="M104" s="278">
        <v>46.735570000000003</v>
      </c>
    </row>
    <row r="105" spans="1:13">
      <c r="A105" s="302">
        <v>96</v>
      </c>
      <c r="B105" s="278" t="s">
        <v>255</v>
      </c>
      <c r="C105" s="278">
        <v>178.05</v>
      </c>
      <c r="D105" s="280">
        <v>178.88333333333333</v>
      </c>
      <c r="E105" s="280">
        <v>175.76666666666665</v>
      </c>
      <c r="F105" s="280">
        <v>173.48333333333332</v>
      </c>
      <c r="G105" s="280">
        <v>170.36666666666665</v>
      </c>
      <c r="H105" s="280">
        <v>181.16666666666666</v>
      </c>
      <c r="I105" s="280">
        <v>184.28333333333333</v>
      </c>
      <c r="J105" s="280">
        <v>186.56666666666666</v>
      </c>
      <c r="K105" s="278">
        <v>182</v>
      </c>
      <c r="L105" s="278">
        <v>176.6</v>
      </c>
      <c r="M105" s="278">
        <v>9.4099199999999996</v>
      </c>
    </row>
    <row r="106" spans="1:13">
      <c r="A106" s="302">
        <v>97</v>
      </c>
      <c r="B106" s="278" t="s">
        <v>256</v>
      </c>
      <c r="C106" s="278">
        <v>25.95</v>
      </c>
      <c r="D106" s="280">
        <v>26.116666666666664</v>
      </c>
      <c r="E106" s="280">
        <v>25.483333333333327</v>
      </c>
      <c r="F106" s="280">
        <v>25.016666666666662</v>
      </c>
      <c r="G106" s="280">
        <v>24.383333333333326</v>
      </c>
      <c r="H106" s="280">
        <v>26.583333333333329</v>
      </c>
      <c r="I106" s="280">
        <v>27.216666666666661</v>
      </c>
      <c r="J106" s="280">
        <v>27.68333333333333</v>
      </c>
      <c r="K106" s="278">
        <v>26.75</v>
      </c>
      <c r="L106" s="278">
        <v>25.65</v>
      </c>
      <c r="M106" s="278">
        <v>28.514869999999998</v>
      </c>
    </row>
    <row r="107" spans="1:13">
      <c r="A107" s="302">
        <v>98</v>
      </c>
      <c r="B107" s="278" t="s">
        <v>110</v>
      </c>
      <c r="C107" s="278">
        <v>1835.1</v>
      </c>
      <c r="D107" s="280">
        <v>1838.8666666666668</v>
      </c>
      <c r="E107" s="280">
        <v>1810.2333333333336</v>
      </c>
      <c r="F107" s="280">
        <v>1785.3666666666668</v>
      </c>
      <c r="G107" s="280">
        <v>1756.7333333333336</v>
      </c>
      <c r="H107" s="280">
        <v>1863.7333333333336</v>
      </c>
      <c r="I107" s="280">
        <v>1892.3666666666668</v>
      </c>
      <c r="J107" s="280">
        <v>1917.2333333333336</v>
      </c>
      <c r="K107" s="278">
        <v>1867.5</v>
      </c>
      <c r="L107" s="278">
        <v>1814</v>
      </c>
      <c r="M107" s="278">
        <v>121.99449</v>
      </c>
    </row>
    <row r="108" spans="1:13">
      <c r="A108" s="302">
        <v>99</v>
      </c>
      <c r="B108" s="278" t="s">
        <v>119</v>
      </c>
      <c r="C108" s="278">
        <v>363.8</v>
      </c>
      <c r="D108" s="280">
        <v>359.48333333333335</v>
      </c>
      <c r="E108" s="280">
        <v>353.51666666666671</v>
      </c>
      <c r="F108" s="280">
        <v>343.23333333333335</v>
      </c>
      <c r="G108" s="280">
        <v>337.26666666666671</v>
      </c>
      <c r="H108" s="280">
        <v>369.76666666666671</v>
      </c>
      <c r="I108" s="280">
        <v>375.73333333333341</v>
      </c>
      <c r="J108" s="280">
        <v>386.01666666666671</v>
      </c>
      <c r="K108" s="278">
        <v>365.45</v>
      </c>
      <c r="L108" s="278">
        <v>349.2</v>
      </c>
      <c r="M108" s="278">
        <v>513.68057999999996</v>
      </c>
    </row>
    <row r="109" spans="1:13">
      <c r="A109" s="302">
        <v>100</v>
      </c>
      <c r="B109" s="278" t="s">
        <v>257</v>
      </c>
      <c r="C109" s="278">
        <v>1270.1500000000001</v>
      </c>
      <c r="D109" s="280">
        <v>1265.0166666666667</v>
      </c>
      <c r="E109" s="280">
        <v>1255.1333333333332</v>
      </c>
      <c r="F109" s="280">
        <v>1240.1166666666666</v>
      </c>
      <c r="G109" s="280">
        <v>1230.2333333333331</v>
      </c>
      <c r="H109" s="280">
        <v>1280.0333333333333</v>
      </c>
      <c r="I109" s="280">
        <v>1289.916666666667</v>
      </c>
      <c r="J109" s="280">
        <v>1304.9333333333334</v>
      </c>
      <c r="K109" s="278">
        <v>1274.9000000000001</v>
      </c>
      <c r="L109" s="278">
        <v>1250</v>
      </c>
      <c r="M109" s="278">
        <v>270.38404000000003</v>
      </c>
    </row>
    <row r="110" spans="1:13">
      <c r="A110" s="302">
        <v>101</v>
      </c>
      <c r="B110" s="278" t="s">
        <v>120</v>
      </c>
      <c r="C110" s="278">
        <v>391.6</v>
      </c>
      <c r="D110" s="280">
        <v>391.91666666666669</v>
      </c>
      <c r="E110" s="280">
        <v>385.93333333333339</v>
      </c>
      <c r="F110" s="280">
        <v>380.26666666666671</v>
      </c>
      <c r="G110" s="280">
        <v>374.28333333333342</v>
      </c>
      <c r="H110" s="280">
        <v>397.58333333333337</v>
      </c>
      <c r="I110" s="280">
        <v>403.56666666666661</v>
      </c>
      <c r="J110" s="280">
        <v>409.23333333333335</v>
      </c>
      <c r="K110" s="278">
        <v>397.9</v>
      </c>
      <c r="L110" s="278">
        <v>386.25</v>
      </c>
      <c r="M110" s="278">
        <v>34.597499999999997</v>
      </c>
    </row>
    <row r="111" spans="1:13">
      <c r="A111" s="302">
        <v>102</v>
      </c>
      <c r="B111" s="278" t="s">
        <v>258</v>
      </c>
      <c r="C111" s="278">
        <v>31.75</v>
      </c>
      <c r="D111" s="280">
        <v>31.916666666666668</v>
      </c>
      <c r="E111" s="280">
        <v>31.383333333333333</v>
      </c>
      <c r="F111" s="280">
        <v>31.016666666666666</v>
      </c>
      <c r="G111" s="280">
        <v>30.483333333333331</v>
      </c>
      <c r="H111" s="280">
        <v>32.283333333333331</v>
      </c>
      <c r="I111" s="280">
        <v>32.816666666666677</v>
      </c>
      <c r="J111" s="280">
        <v>33.183333333333337</v>
      </c>
      <c r="K111" s="278">
        <v>32.450000000000003</v>
      </c>
      <c r="L111" s="278">
        <v>31.55</v>
      </c>
      <c r="M111" s="278">
        <v>16.421009999999999</v>
      </c>
    </row>
    <row r="112" spans="1:13">
      <c r="A112" s="302">
        <v>103</v>
      </c>
      <c r="B112" s="278" t="s">
        <v>122</v>
      </c>
      <c r="C112" s="278">
        <v>25.85</v>
      </c>
      <c r="D112" s="280">
        <v>25.916666666666668</v>
      </c>
      <c r="E112" s="280">
        <v>25.533333333333335</v>
      </c>
      <c r="F112" s="280">
        <v>25.216666666666669</v>
      </c>
      <c r="G112" s="280">
        <v>24.833333333333336</v>
      </c>
      <c r="H112" s="280">
        <v>26.233333333333334</v>
      </c>
      <c r="I112" s="280">
        <v>26.616666666666667</v>
      </c>
      <c r="J112" s="280">
        <v>26.933333333333334</v>
      </c>
      <c r="K112" s="278">
        <v>26.3</v>
      </c>
      <c r="L112" s="278">
        <v>25.6</v>
      </c>
      <c r="M112" s="278">
        <v>465.59690000000001</v>
      </c>
    </row>
    <row r="113" spans="1:13">
      <c r="A113" s="302">
        <v>104</v>
      </c>
      <c r="B113" s="278" t="s">
        <v>129</v>
      </c>
      <c r="C113" s="278">
        <v>184.05</v>
      </c>
      <c r="D113" s="280">
        <v>185.20000000000002</v>
      </c>
      <c r="E113" s="280">
        <v>182.45000000000005</v>
      </c>
      <c r="F113" s="280">
        <v>180.85000000000002</v>
      </c>
      <c r="G113" s="280">
        <v>178.10000000000005</v>
      </c>
      <c r="H113" s="280">
        <v>186.80000000000004</v>
      </c>
      <c r="I113" s="280">
        <v>189.54999999999998</v>
      </c>
      <c r="J113" s="280">
        <v>191.15000000000003</v>
      </c>
      <c r="K113" s="278">
        <v>187.95</v>
      </c>
      <c r="L113" s="278">
        <v>183.6</v>
      </c>
      <c r="M113" s="278">
        <v>305.31484</v>
      </c>
    </row>
    <row r="114" spans="1:13">
      <c r="A114" s="302">
        <v>105</v>
      </c>
      <c r="B114" s="278" t="s">
        <v>118</v>
      </c>
      <c r="C114" s="278">
        <v>203.4</v>
      </c>
      <c r="D114" s="280">
        <v>189.9</v>
      </c>
      <c r="E114" s="280">
        <v>170.35000000000002</v>
      </c>
      <c r="F114" s="280">
        <v>137.30000000000001</v>
      </c>
      <c r="G114" s="280">
        <v>117.75000000000003</v>
      </c>
      <c r="H114" s="280">
        <v>222.95000000000002</v>
      </c>
      <c r="I114" s="280">
        <v>242.50000000000003</v>
      </c>
      <c r="J114" s="280">
        <v>275.55</v>
      </c>
      <c r="K114" s="278">
        <v>209.45</v>
      </c>
      <c r="L114" s="278">
        <v>156.85</v>
      </c>
      <c r="M114" s="278">
        <v>979.52166</v>
      </c>
    </row>
    <row r="115" spans="1:13">
      <c r="A115" s="302">
        <v>106</v>
      </c>
      <c r="B115" s="278" t="s">
        <v>259</v>
      </c>
      <c r="C115" s="278">
        <v>88.25</v>
      </c>
      <c r="D115" s="280">
        <v>87.399999999999991</v>
      </c>
      <c r="E115" s="280">
        <v>86.549999999999983</v>
      </c>
      <c r="F115" s="280">
        <v>84.85</v>
      </c>
      <c r="G115" s="280">
        <v>83.999999999999986</v>
      </c>
      <c r="H115" s="280">
        <v>89.09999999999998</v>
      </c>
      <c r="I115" s="280">
        <v>89.949999999999974</v>
      </c>
      <c r="J115" s="280">
        <v>91.649999999999977</v>
      </c>
      <c r="K115" s="278">
        <v>88.25</v>
      </c>
      <c r="L115" s="278">
        <v>85.7</v>
      </c>
      <c r="M115" s="278">
        <v>15.89411</v>
      </c>
    </row>
    <row r="116" spans="1:13">
      <c r="A116" s="302">
        <v>107</v>
      </c>
      <c r="B116" s="278" t="s">
        <v>260</v>
      </c>
      <c r="C116" s="278">
        <v>56.2</v>
      </c>
      <c r="D116" s="280">
        <v>56.199999999999996</v>
      </c>
      <c r="E116" s="280">
        <v>55.499999999999993</v>
      </c>
      <c r="F116" s="280">
        <v>54.8</v>
      </c>
      <c r="G116" s="280">
        <v>54.099999999999994</v>
      </c>
      <c r="H116" s="280">
        <v>56.899999999999991</v>
      </c>
      <c r="I116" s="280">
        <v>57.599999999999994</v>
      </c>
      <c r="J116" s="280">
        <v>58.29999999999999</v>
      </c>
      <c r="K116" s="278">
        <v>56.9</v>
      </c>
      <c r="L116" s="278">
        <v>55.5</v>
      </c>
      <c r="M116" s="278">
        <v>39.308219999999999</v>
      </c>
    </row>
    <row r="117" spans="1:13">
      <c r="A117" s="302">
        <v>108</v>
      </c>
      <c r="B117" s="278" t="s">
        <v>261</v>
      </c>
      <c r="C117" s="278">
        <v>83.35</v>
      </c>
      <c r="D117" s="280">
        <v>83.249999999999986</v>
      </c>
      <c r="E117" s="280">
        <v>80.699999999999974</v>
      </c>
      <c r="F117" s="280">
        <v>78.049999999999983</v>
      </c>
      <c r="G117" s="280">
        <v>75.499999999999972</v>
      </c>
      <c r="H117" s="280">
        <v>85.899999999999977</v>
      </c>
      <c r="I117" s="280">
        <v>88.449999999999989</v>
      </c>
      <c r="J117" s="280">
        <v>91.09999999999998</v>
      </c>
      <c r="K117" s="278">
        <v>85.8</v>
      </c>
      <c r="L117" s="278">
        <v>80.599999999999994</v>
      </c>
      <c r="M117" s="278">
        <v>30.56317</v>
      </c>
    </row>
    <row r="118" spans="1:13">
      <c r="A118" s="302">
        <v>109</v>
      </c>
      <c r="B118" s="278" t="s">
        <v>128</v>
      </c>
      <c r="C118" s="278">
        <v>85.3</v>
      </c>
      <c r="D118" s="280">
        <v>85.36666666666666</v>
      </c>
      <c r="E118" s="280">
        <v>84.633333333333326</v>
      </c>
      <c r="F118" s="280">
        <v>83.966666666666669</v>
      </c>
      <c r="G118" s="280">
        <v>83.233333333333334</v>
      </c>
      <c r="H118" s="280">
        <v>86.033333333333317</v>
      </c>
      <c r="I118" s="280">
        <v>86.766666666666637</v>
      </c>
      <c r="J118" s="280">
        <v>87.433333333333309</v>
      </c>
      <c r="K118" s="278">
        <v>86.1</v>
      </c>
      <c r="L118" s="278">
        <v>84.7</v>
      </c>
      <c r="M118" s="278">
        <v>215.37952999999999</v>
      </c>
    </row>
    <row r="119" spans="1:13">
      <c r="A119" s="302">
        <v>110</v>
      </c>
      <c r="B119" s="278" t="s">
        <v>123</v>
      </c>
      <c r="C119" s="278">
        <v>447.65</v>
      </c>
      <c r="D119" s="280">
        <v>448.31666666666666</v>
      </c>
      <c r="E119" s="280">
        <v>442.63333333333333</v>
      </c>
      <c r="F119" s="280">
        <v>437.61666666666667</v>
      </c>
      <c r="G119" s="280">
        <v>431.93333333333334</v>
      </c>
      <c r="H119" s="280">
        <v>453.33333333333331</v>
      </c>
      <c r="I119" s="280">
        <v>459.01666666666659</v>
      </c>
      <c r="J119" s="280">
        <v>464.0333333333333</v>
      </c>
      <c r="K119" s="278">
        <v>454</v>
      </c>
      <c r="L119" s="278">
        <v>443.3</v>
      </c>
      <c r="M119" s="278">
        <v>44.756860000000003</v>
      </c>
    </row>
    <row r="120" spans="1:13">
      <c r="A120" s="302">
        <v>111</v>
      </c>
      <c r="B120" s="278" t="s">
        <v>125</v>
      </c>
      <c r="C120" s="278">
        <v>483.65</v>
      </c>
      <c r="D120" s="280">
        <v>488.76666666666665</v>
      </c>
      <c r="E120" s="280">
        <v>467.0333333333333</v>
      </c>
      <c r="F120" s="280">
        <v>450.41666666666663</v>
      </c>
      <c r="G120" s="280">
        <v>428.68333333333328</v>
      </c>
      <c r="H120" s="280">
        <v>505.38333333333333</v>
      </c>
      <c r="I120" s="280">
        <v>527.11666666666667</v>
      </c>
      <c r="J120" s="280">
        <v>543.73333333333335</v>
      </c>
      <c r="K120" s="278">
        <v>510.5</v>
      </c>
      <c r="L120" s="278">
        <v>472.15</v>
      </c>
      <c r="M120" s="278">
        <v>418.24767000000003</v>
      </c>
    </row>
    <row r="121" spans="1:13">
      <c r="A121" s="302">
        <v>112</v>
      </c>
      <c r="B121" s="278" t="s">
        <v>262</v>
      </c>
      <c r="C121" s="278">
        <v>2677.95</v>
      </c>
      <c r="D121" s="280">
        <v>2698.9</v>
      </c>
      <c r="E121" s="280">
        <v>2599.8000000000002</v>
      </c>
      <c r="F121" s="280">
        <v>2521.65</v>
      </c>
      <c r="G121" s="280">
        <v>2422.5500000000002</v>
      </c>
      <c r="H121" s="280">
        <v>2777.05</v>
      </c>
      <c r="I121" s="280">
        <v>2876.1499999999996</v>
      </c>
      <c r="J121" s="280">
        <v>2954.3</v>
      </c>
      <c r="K121" s="278">
        <v>2798</v>
      </c>
      <c r="L121" s="278">
        <v>2620.75</v>
      </c>
      <c r="M121" s="278">
        <v>5.9856199999999999</v>
      </c>
    </row>
    <row r="122" spans="1:13">
      <c r="A122" s="302">
        <v>113</v>
      </c>
      <c r="B122" s="278" t="s">
        <v>127</v>
      </c>
      <c r="C122" s="278">
        <v>705.55</v>
      </c>
      <c r="D122" s="280">
        <v>706.15</v>
      </c>
      <c r="E122" s="280">
        <v>700.4</v>
      </c>
      <c r="F122" s="280">
        <v>695.25</v>
      </c>
      <c r="G122" s="280">
        <v>689.5</v>
      </c>
      <c r="H122" s="280">
        <v>711.3</v>
      </c>
      <c r="I122" s="280">
        <v>717.05</v>
      </c>
      <c r="J122" s="280">
        <v>722.19999999999993</v>
      </c>
      <c r="K122" s="278">
        <v>711.9</v>
      </c>
      <c r="L122" s="278">
        <v>701</v>
      </c>
      <c r="M122" s="278">
        <v>224.38873000000001</v>
      </c>
    </row>
    <row r="123" spans="1:13">
      <c r="A123" s="302">
        <v>114</v>
      </c>
      <c r="B123" s="278" t="s">
        <v>124</v>
      </c>
      <c r="C123" s="278">
        <v>1027.5999999999999</v>
      </c>
      <c r="D123" s="280">
        <v>1030.8666666666666</v>
      </c>
      <c r="E123" s="280">
        <v>1012.7333333333331</v>
      </c>
      <c r="F123" s="280">
        <v>997.86666666666656</v>
      </c>
      <c r="G123" s="280">
        <v>979.73333333333312</v>
      </c>
      <c r="H123" s="280">
        <v>1045.7333333333331</v>
      </c>
      <c r="I123" s="280">
        <v>1063.8666666666668</v>
      </c>
      <c r="J123" s="280">
        <v>1078.7333333333331</v>
      </c>
      <c r="K123" s="278">
        <v>1049</v>
      </c>
      <c r="L123" s="278">
        <v>1016</v>
      </c>
      <c r="M123" s="278">
        <v>16.087720000000001</v>
      </c>
    </row>
    <row r="124" spans="1:13">
      <c r="A124" s="302">
        <v>115</v>
      </c>
      <c r="B124" s="278" t="s">
        <v>263</v>
      </c>
      <c r="C124" s="278">
        <v>1615.6</v>
      </c>
      <c r="D124" s="280">
        <v>1608.5333333333335</v>
      </c>
      <c r="E124" s="280">
        <v>1592.0666666666671</v>
      </c>
      <c r="F124" s="280">
        <v>1568.5333333333335</v>
      </c>
      <c r="G124" s="280">
        <v>1552.0666666666671</v>
      </c>
      <c r="H124" s="280">
        <v>1632.0666666666671</v>
      </c>
      <c r="I124" s="280">
        <v>1648.5333333333338</v>
      </c>
      <c r="J124" s="280">
        <v>1672.0666666666671</v>
      </c>
      <c r="K124" s="278">
        <v>1625</v>
      </c>
      <c r="L124" s="278">
        <v>1585</v>
      </c>
      <c r="M124" s="278">
        <v>3.32436</v>
      </c>
    </row>
    <row r="125" spans="1:13">
      <c r="A125" s="302">
        <v>116</v>
      </c>
      <c r="B125" s="278" t="s">
        <v>264</v>
      </c>
      <c r="C125" s="278">
        <v>47.9</v>
      </c>
      <c r="D125" s="280">
        <v>48.1</v>
      </c>
      <c r="E125" s="280">
        <v>47.6</v>
      </c>
      <c r="F125" s="280">
        <v>47.3</v>
      </c>
      <c r="G125" s="280">
        <v>46.8</v>
      </c>
      <c r="H125" s="280">
        <v>48.400000000000006</v>
      </c>
      <c r="I125" s="280">
        <v>48.900000000000006</v>
      </c>
      <c r="J125" s="280">
        <v>49.20000000000001</v>
      </c>
      <c r="K125" s="278">
        <v>48.6</v>
      </c>
      <c r="L125" s="278">
        <v>47.8</v>
      </c>
      <c r="M125" s="278">
        <v>23.9376</v>
      </c>
    </row>
    <row r="126" spans="1:13">
      <c r="A126" s="302">
        <v>117</v>
      </c>
      <c r="B126" s="278" t="s">
        <v>131</v>
      </c>
      <c r="C126" s="278">
        <v>194.3</v>
      </c>
      <c r="D126" s="280">
        <v>194.7833333333333</v>
      </c>
      <c r="E126" s="280">
        <v>192.21666666666661</v>
      </c>
      <c r="F126" s="280">
        <v>190.1333333333333</v>
      </c>
      <c r="G126" s="280">
        <v>187.56666666666661</v>
      </c>
      <c r="H126" s="280">
        <v>196.86666666666662</v>
      </c>
      <c r="I126" s="280">
        <v>199.43333333333334</v>
      </c>
      <c r="J126" s="280">
        <v>201.51666666666662</v>
      </c>
      <c r="K126" s="278">
        <v>197.35</v>
      </c>
      <c r="L126" s="278">
        <v>192.7</v>
      </c>
      <c r="M126" s="278">
        <v>182.04885999999999</v>
      </c>
    </row>
    <row r="127" spans="1:13">
      <c r="A127" s="302">
        <v>118</v>
      </c>
      <c r="B127" s="278" t="s">
        <v>130</v>
      </c>
      <c r="C127" s="278">
        <v>145.69999999999999</v>
      </c>
      <c r="D127" s="280">
        <v>145.78333333333333</v>
      </c>
      <c r="E127" s="280">
        <v>143.51666666666665</v>
      </c>
      <c r="F127" s="280">
        <v>141.33333333333331</v>
      </c>
      <c r="G127" s="280">
        <v>139.06666666666663</v>
      </c>
      <c r="H127" s="280">
        <v>147.96666666666667</v>
      </c>
      <c r="I127" s="280">
        <v>150.23333333333338</v>
      </c>
      <c r="J127" s="280">
        <v>152.41666666666669</v>
      </c>
      <c r="K127" s="278">
        <v>148.05000000000001</v>
      </c>
      <c r="L127" s="278">
        <v>143.6</v>
      </c>
      <c r="M127" s="278">
        <v>68.790790000000001</v>
      </c>
    </row>
    <row r="128" spans="1:13">
      <c r="A128" s="302">
        <v>119</v>
      </c>
      <c r="B128" s="278" t="s">
        <v>132</v>
      </c>
      <c r="C128" s="278">
        <v>1689.1</v>
      </c>
      <c r="D128" s="280">
        <v>1691.0333333333331</v>
      </c>
      <c r="E128" s="280">
        <v>1668.7666666666662</v>
      </c>
      <c r="F128" s="280">
        <v>1648.4333333333332</v>
      </c>
      <c r="G128" s="280">
        <v>1626.1666666666663</v>
      </c>
      <c r="H128" s="280">
        <v>1711.3666666666661</v>
      </c>
      <c r="I128" s="280">
        <v>1733.633333333333</v>
      </c>
      <c r="J128" s="280">
        <v>1753.966666666666</v>
      </c>
      <c r="K128" s="278">
        <v>1713.3</v>
      </c>
      <c r="L128" s="278">
        <v>1670.7</v>
      </c>
      <c r="M128" s="278">
        <v>7.7465000000000002</v>
      </c>
    </row>
    <row r="129" spans="1:13">
      <c r="A129" s="302">
        <v>120</v>
      </c>
      <c r="B129" s="278" t="s">
        <v>265</v>
      </c>
      <c r="C129" s="278">
        <v>646.6</v>
      </c>
      <c r="D129" s="280">
        <v>655.38333333333333</v>
      </c>
      <c r="E129" s="280">
        <v>635.41666666666663</v>
      </c>
      <c r="F129" s="280">
        <v>624.23333333333335</v>
      </c>
      <c r="G129" s="280">
        <v>604.26666666666665</v>
      </c>
      <c r="H129" s="280">
        <v>666.56666666666661</v>
      </c>
      <c r="I129" s="280">
        <v>686.5333333333333</v>
      </c>
      <c r="J129" s="280">
        <v>697.71666666666658</v>
      </c>
      <c r="K129" s="278">
        <v>675.35</v>
      </c>
      <c r="L129" s="278">
        <v>644.20000000000005</v>
      </c>
      <c r="M129" s="278">
        <v>5.3001100000000001</v>
      </c>
    </row>
    <row r="130" spans="1:13">
      <c r="A130" s="302">
        <v>121</v>
      </c>
      <c r="B130" s="278" t="s">
        <v>134</v>
      </c>
      <c r="C130" s="278">
        <v>1302.5</v>
      </c>
      <c r="D130" s="280">
        <v>1298.2</v>
      </c>
      <c r="E130" s="280">
        <v>1280.6500000000001</v>
      </c>
      <c r="F130" s="280">
        <v>1258.8</v>
      </c>
      <c r="G130" s="280">
        <v>1241.25</v>
      </c>
      <c r="H130" s="280">
        <v>1320.0500000000002</v>
      </c>
      <c r="I130" s="280">
        <v>1337.6</v>
      </c>
      <c r="J130" s="280">
        <v>1359.4500000000003</v>
      </c>
      <c r="K130" s="278">
        <v>1315.75</v>
      </c>
      <c r="L130" s="278">
        <v>1276.3499999999999</v>
      </c>
      <c r="M130" s="278">
        <v>84.926190000000005</v>
      </c>
    </row>
    <row r="131" spans="1:13">
      <c r="A131" s="302">
        <v>122</v>
      </c>
      <c r="B131" s="278" t="s">
        <v>135</v>
      </c>
      <c r="C131" s="278">
        <v>67.5</v>
      </c>
      <c r="D131" s="280">
        <v>66.683333333333337</v>
      </c>
      <c r="E131" s="280">
        <v>65.066666666666677</v>
      </c>
      <c r="F131" s="280">
        <v>62.63333333333334</v>
      </c>
      <c r="G131" s="280">
        <v>61.01666666666668</v>
      </c>
      <c r="H131" s="280">
        <v>69.116666666666674</v>
      </c>
      <c r="I131" s="280">
        <v>70.733333333333348</v>
      </c>
      <c r="J131" s="280">
        <v>73.166666666666671</v>
      </c>
      <c r="K131" s="278">
        <v>68.3</v>
      </c>
      <c r="L131" s="278">
        <v>64.25</v>
      </c>
      <c r="M131" s="278">
        <v>442.80556999999999</v>
      </c>
    </row>
    <row r="132" spans="1:13">
      <c r="A132" s="302">
        <v>123</v>
      </c>
      <c r="B132" s="278" t="s">
        <v>266</v>
      </c>
      <c r="C132" s="278">
        <v>1343.05</v>
      </c>
      <c r="D132" s="280">
        <v>1338.5333333333333</v>
      </c>
      <c r="E132" s="280">
        <v>1325.1166666666666</v>
      </c>
      <c r="F132" s="280">
        <v>1307.1833333333332</v>
      </c>
      <c r="G132" s="280">
        <v>1293.7666666666664</v>
      </c>
      <c r="H132" s="280">
        <v>1356.4666666666667</v>
      </c>
      <c r="I132" s="280">
        <v>1369.8833333333337</v>
      </c>
      <c r="J132" s="280">
        <v>1387.8166666666668</v>
      </c>
      <c r="K132" s="278">
        <v>1351.95</v>
      </c>
      <c r="L132" s="278">
        <v>1320.6</v>
      </c>
      <c r="M132" s="278">
        <v>0.77744999999999997</v>
      </c>
    </row>
    <row r="133" spans="1:13">
      <c r="A133" s="302">
        <v>124</v>
      </c>
      <c r="B133" s="278" t="s">
        <v>136</v>
      </c>
      <c r="C133" s="278">
        <v>284.75</v>
      </c>
      <c r="D133" s="280">
        <v>284.31666666666666</v>
      </c>
      <c r="E133" s="280">
        <v>280.7833333333333</v>
      </c>
      <c r="F133" s="280">
        <v>276.81666666666666</v>
      </c>
      <c r="G133" s="280">
        <v>273.2833333333333</v>
      </c>
      <c r="H133" s="280">
        <v>288.2833333333333</v>
      </c>
      <c r="I133" s="280">
        <v>291.81666666666672</v>
      </c>
      <c r="J133" s="280">
        <v>295.7833333333333</v>
      </c>
      <c r="K133" s="278">
        <v>287.85000000000002</v>
      </c>
      <c r="L133" s="278">
        <v>280.35000000000002</v>
      </c>
      <c r="M133" s="278">
        <v>74.261759999999995</v>
      </c>
    </row>
    <row r="134" spans="1:13">
      <c r="A134" s="302">
        <v>125</v>
      </c>
      <c r="B134" s="278" t="s">
        <v>267</v>
      </c>
      <c r="C134" s="278">
        <v>1869.85</v>
      </c>
      <c r="D134" s="280">
        <v>1883.3166666666666</v>
      </c>
      <c r="E134" s="280">
        <v>1846.5333333333333</v>
      </c>
      <c r="F134" s="280">
        <v>1823.2166666666667</v>
      </c>
      <c r="G134" s="280">
        <v>1786.4333333333334</v>
      </c>
      <c r="H134" s="280">
        <v>1906.6333333333332</v>
      </c>
      <c r="I134" s="280">
        <v>1943.4166666666665</v>
      </c>
      <c r="J134" s="280">
        <v>1966.7333333333331</v>
      </c>
      <c r="K134" s="278">
        <v>1920.1</v>
      </c>
      <c r="L134" s="278">
        <v>1860</v>
      </c>
      <c r="M134" s="278">
        <v>1.59385</v>
      </c>
    </row>
    <row r="135" spans="1:13">
      <c r="A135" s="302">
        <v>126</v>
      </c>
      <c r="B135" s="278" t="s">
        <v>137</v>
      </c>
      <c r="C135" s="278">
        <v>898.2</v>
      </c>
      <c r="D135" s="280">
        <v>903.06666666666661</v>
      </c>
      <c r="E135" s="280">
        <v>890.23333333333323</v>
      </c>
      <c r="F135" s="280">
        <v>882.26666666666665</v>
      </c>
      <c r="G135" s="280">
        <v>869.43333333333328</v>
      </c>
      <c r="H135" s="280">
        <v>911.03333333333319</v>
      </c>
      <c r="I135" s="280">
        <v>923.86666666666667</v>
      </c>
      <c r="J135" s="280">
        <v>931.83333333333314</v>
      </c>
      <c r="K135" s="278">
        <v>915.9</v>
      </c>
      <c r="L135" s="278">
        <v>895.1</v>
      </c>
      <c r="M135" s="278">
        <v>54.102760000000004</v>
      </c>
    </row>
    <row r="136" spans="1:13">
      <c r="A136" s="302">
        <v>127</v>
      </c>
      <c r="B136" s="278" t="s">
        <v>138</v>
      </c>
      <c r="C136" s="278">
        <v>914.45</v>
      </c>
      <c r="D136" s="280">
        <v>917.88333333333321</v>
      </c>
      <c r="E136" s="280">
        <v>908.86666666666645</v>
      </c>
      <c r="F136" s="280">
        <v>903.28333333333319</v>
      </c>
      <c r="G136" s="280">
        <v>894.26666666666642</v>
      </c>
      <c r="H136" s="280">
        <v>923.46666666666647</v>
      </c>
      <c r="I136" s="280">
        <v>932.48333333333335</v>
      </c>
      <c r="J136" s="280">
        <v>938.06666666666649</v>
      </c>
      <c r="K136" s="278">
        <v>926.9</v>
      </c>
      <c r="L136" s="278">
        <v>912.3</v>
      </c>
      <c r="M136" s="278">
        <v>22.957830000000001</v>
      </c>
    </row>
    <row r="137" spans="1:13">
      <c r="A137" s="302">
        <v>128</v>
      </c>
      <c r="B137" s="278" t="s">
        <v>149</v>
      </c>
      <c r="C137" s="278">
        <v>62949.3</v>
      </c>
      <c r="D137" s="280">
        <v>63080.75</v>
      </c>
      <c r="E137" s="280">
        <v>62568.55</v>
      </c>
      <c r="F137" s="280">
        <v>62187.8</v>
      </c>
      <c r="G137" s="280">
        <v>61675.600000000006</v>
      </c>
      <c r="H137" s="280">
        <v>63461.5</v>
      </c>
      <c r="I137" s="280">
        <v>63973.7</v>
      </c>
      <c r="J137" s="280">
        <v>64354.45</v>
      </c>
      <c r="K137" s="278">
        <v>63592.95</v>
      </c>
      <c r="L137" s="278">
        <v>62700</v>
      </c>
      <c r="M137" s="278">
        <v>7.1429999999999993E-2</v>
      </c>
    </row>
    <row r="138" spans="1:13">
      <c r="A138" s="302">
        <v>129</v>
      </c>
      <c r="B138" s="278" t="s">
        <v>146</v>
      </c>
      <c r="C138" s="278">
        <v>1075.6500000000001</v>
      </c>
      <c r="D138" s="280">
        <v>1077.0833333333333</v>
      </c>
      <c r="E138" s="280">
        <v>1059.5666666666666</v>
      </c>
      <c r="F138" s="280">
        <v>1043.4833333333333</v>
      </c>
      <c r="G138" s="280">
        <v>1025.9666666666667</v>
      </c>
      <c r="H138" s="280">
        <v>1093.1666666666665</v>
      </c>
      <c r="I138" s="280">
        <v>1110.6833333333334</v>
      </c>
      <c r="J138" s="280">
        <v>1126.7666666666664</v>
      </c>
      <c r="K138" s="278">
        <v>1094.5999999999999</v>
      </c>
      <c r="L138" s="278">
        <v>1061</v>
      </c>
      <c r="M138" s="278">
        <v>11.59154</v>
      </c>
    </row>
    <row r="139" spans="1:13">
      <c r="A139" s="302">
        <v>130</v>
      </c>
      <c r="B139" s="278" t="s">
        <v>140</v>
      </c>
      <c r="C139" s="278">
        <v>174.4</v>
      </c>
      <c r="D139" s="280">
        <v>173.38333333333333</v>
      </c>
      <c r="E139" s="280">
        <v>169.01666666666665</v>
      </c>
      <c r="F139" s="280">
        <v>163.63333333333333</v>
      </c>
      <c r="G139" s="280">
        <v>159.26666666666665</v>
      </c>
      <c r="H139" s="280">
        <v>178.76666666666665</v>
      </c>
      <c r="I139" s="280">
        <v>183.13333333333333</v>
      </c>
      <c r="J139" s="280">
        <v>188.51666666666665</v>
      </c>
      <c r="K139" s="278">
        <v>177.75</v>
      </c>
      <c r="L139" s="278">
        <v>168</v>
      </c>
      <c r="M139" s="278">
        <v>183.79228000000001</v>
      </c>
    </row>
    <row r="140" spans="1:13">
      <c r="A140" s="302">
        <v>131</v>
      </c>
      <c r="B140" s="278" t="s">
        <v>139</v>
      </c>
      <c r="C140" s="278">
        <v>500.05</v>
      </c>
      <c r="D140" s="280">
        <v>501.01666666666671</v>
      </c>
      <c r="E140" s="280">
        <v>495.43333333333339</v>
      </c>
      <c r="F140" s="280">
        <v>490.81666666666666</v>
      </c>
      <c r="G140" s="280">
        <v>485.23333333333335</v>
      </c>
      <c r="H140" s="280">
        <v>505.63333333333344</v>
      </c>
      <c r="I140" s="280">
        <v>511.21666666666681</v>
      </c>
      <c r="J140" s="280">
        <v>515.83333333333348</v>
      </c>
      <c r="K140" s="278">
        <v>506.6</v>
      </c>
      <c r="L140" s="278">
        <v>496.4</v>
      </c>
      <c r="M140" s="278">
        <v>98.110209999999995</v>
      </c>
    </row>
    <row r="141" spans="1:13">
      <c r="A141" s="302">
        <v>132</v>
      </c>
      <c r="B141" s="278" t="s">
        <v>141</v>
      </c>
      <c r="C141" s="278">
        <v>151.6</v>
      </c>
      <c r="D141" s="280">
        <v>151.43333333333334</v>
      </c>
      <c r="E141" s="280">
        <v>149.21666666666667</v>
      </c>
      <c r="F141" s="280">
        <v>146.83333333333334</v>
      </c>
      <c r="G141" s="280">
        <v>144.61666666666667</v>
      </c>
      <c r="H141" s="280">
        <v>153.81666666666666</v>
      </c>
      <c r="I141" s="280">
        <v>156.03333333333336</v>
      </c>
      <c r="J141" s="280">
        <v>158.41666666666666</v>
      </c>
      <c r="K141" s="278">
        <v>153.65</v>
      </c>
      <c r="L141" s="278">
        <v>149.05000000000001</v>
      </c>
      <c r="M141" s="278">
        <v>189.17228</v>
      </c>
    </row>
    <row r="142" spans="1:13">
      <c r="A142" s="302">
        <v>133</v>
      </c>
      <c r="B142" s="278" t="s">
        <v>268</v>
      </c>
      <c r="C142" s="278">
        <v>32.15</v>
      </c>
      <c r="D142" s="280">
        <v>32.5</v>
      </c>
      <c r="E142" s="280">
        <v>31.65</v>
      </c>
      <c r="F142" s="280">
        <v>31.15</v>
      </c>
      <c r="G142" s="280">
        <v>30.299999999999997</v>
      </c>
      <c r="H142" s="280">
        <v>33</v>
      </c>
      <c r="I142" s="280">
        <v>33.849999999999994</v>
      </c>
      <c r="J142" s="280">
        <v>34.35</v>
      </c>
      <c r="K142" s="278">
        <v>33.35</v>
      </c>
      <c r="L142" s="278">
        <v>32</v>
      </c>
      <c r="M142" s="278">
        <v>5.47689</v>
      </c>
    </row>
    <row r="143" spans="1:13">
      <c r="A143" s="302">
        <v>134</v>
      </c>
      <c r="B143" s="278" t="s">
        <v>142</v>
      </c>
      <c r="C143" s="278">
        <v>331.9</v>
      </c>
      <c r="D143" s="280">
        <v>332.33333333333331</v>
      </c>
      <c r="E143" s="280">
        <v>329.66666666666663</v>
      </c>
      <c r="F143" s="280">
        <v>327.43333333333334</v>
      </c>
      <c r="G143" s="280">
        <v>324.76666666666665</v>
      </c>
      <c r="H143" s="280">
        <v>334.56666666666661</v>
      </c>
      <c r="I143" s="280">
        <v>337.23333333333323</v>
      </c>
      <c r="J143" s="280">
        <v>339.46666666666658</v>
      </c>
      <c r="K143" s="278">
        <v>335</v>
      </c>
      <c r="L143" s="278">
        <v>330.1</v>
      </c>
      <c r="M143" s="278">
        <v>27.133400000000002</v>
      </c>
    </row>
    <row r="144" spans="1:13">
      <c r="A144" s="302">
        <v>135</v>
      </c>
      <c r="B144" s="278" t="s">
        <v>143</v>
      </c>
      <c r="C144" s="278">
        <v>5897.35</v>
      </c>
      <c r="D144" s="280">
        <v>5846.45</v>
      </c>
      <c r="E144" s="280">
        <v>5757.9</v>
      </c>
      <c r="F144" s="280">
        <v>5618.45</v>
      </c>
      <c r="G144" s="280">
        <v>5529.9</v>
      </c>
      <c r="H144" s="280">
        <v>5985.9</v>
      </c>
      <c r="I144" s="280">
        <v>6074.4500000000007</v>
      </c>
      <c r="J144" s="280">
        <v>6213.9</v>
      </c>
      <c r="K144" s="278">
        <v>5935</v>
      </c>
      <c r="L144" s="278">
        <v>5707</v>
      </c>
      <c r="M144" s="278">
        <v>18.545909999999999</v>
      </c>
    </row>
    <row r="145" spans="1:13">
      <c r="A145" s="302">
        <v>136</v>
      </c>
      <c r="B145" s="278" t="s">
        <v>145</v>
      </c>
      <c r="C145" s="278">
        <v>503.8</v>
      </c>
      <c r="D145" s="280">
        <v>502.7</v>
      </c>
      <c r="E145" s="280">
        <v>490.4</v>
      </c>
      <c r="F145" s="280">
        <v>477</v>
      </c>
      <c r="G145" s="280">
        <v>464.7</v>
      </c>
      <c r="H145" s="280">
        <v>516.09999999999991</v>
      </c>
      <c r="I145" s="280">
        <v>528.40000000000009</v>
      </c>
      <c r="J145" s="280">
        <v>541.79999999999995</v>
      </c>
      <c r="K145" s="278">
        <v>515</v>
      </c>
      <c r="L145" s="278">
        <v>489.3</v>
      </c>
      <c r="M145" s="278">
        <v>13.49689</v>
      </c>
    </row>
    <row r="146" spans="1:13">
      <c r="A146" s="302">
        <v>137</v>
      </c>
      <c r="B146" s="278" t="s">
        <v>147</v>
      </c>
      <c r="C146" s="278">
        <v>915.1</v>
      </c>
      <c r="D146" s="280">
        <v>916.06666666666661</v>
      </c>
      <c r="E146" s="280">
        <v>897.58333333333326</v>
      </c>
      <c r="F146" s="280">
        <v>880.06666666666661</v>
      </c>
      <c r="G146" s="280">
        <v>861.58333333333326</v>
      </c>
      <c r="H146" s="280">
        <v>933.58333333333326</v>
      </c>
      <c r="I146" s="280">
        <v>952.06666666666661</v>
      </c>
      <c r="J146" s="280">
        <v>969.58333333333326</v>
      </c>
      <c r="K146" s="278">
        <v>934.55</v>
      </c>
      <c r="L146" s="278">
        <v>898.55</v>
      </c>
      <c r="M146" s="278">
        <v>29.207689999999999</v>
      </c>
    </row>
    <row r="147" spans="1:13">
      <c r="A147" s="302">
        <v>138</v>
      </c>
      <c r="B147" s="278" t="s">
        <v>148</v>
      </c>
      <c r="C147" s="278">
        <v>97.35</v>
      </c>
      <c r="D147" s="280">
        <v>97.483333333333334</v>
      </c>
      <c r="E147" s="280">
        <v>95.866666666666674</v>
      </c>
      <c r="F147" s="280">
        <v>94.38333333333334</v>
      </c>
      <c r="G147" s="280">
        <v>92.76666666666668</v>
      </c>
      <c r="H147" s="280">
        <v>98.966666666666669</v>
      </c>
      <c r="I147" s="280">
        <v>100.58333333333331</v>
      </c>
      <c r="J147" s="280">
        <v>102.06666666666666</v>
      </c>
      <c r="K147" s="278">
        <v>99.1</v>
      </c>
      <c r="L147" s="278">
        <v>96</v>
      </c>
      <c r="M147" s="278">
        <v>198.84764999999999</v>
      </c>
    </row>
    <row r="148" spans="1:13">
      <c r="A148" s="302">
        <v>139</v>
      </c>
      <c r="B148" s="278" t="s">
        <v>269</v>
      </c>
      <c r="C148" s="278">
        <v>840.15</v>
      </c>
      <c r="D148" s="280">
        <v>844.29999999999984</v>
      </c>
      <c r="E148" s="280">
        <v>829.14999999999964</v>
      </c>
      <c r="F148" s="280">
        <v>818.14999999999975</v>
      </c>
      <c r="G148" s="280">
        <v>802.99999999999955</v>
      </c>
      <c r="H148" s="280">
        <v>855.29999999999973</v>
      </c>
      <c r="I148" s="280">
        <v>870.45</v>
      </c>
      <c r="J148" s="280">
        <v>881.44999999999982</v>
      </c>
      <c r="K148" s="278">
        <v>859.45</v>
      </c>
      <c r="L148" s="278">
        <v>833.3</v>
      </c>
      <c r="M148" s="278">
        <v>2.6150500000000001</v>
      </c>
    </row>
    <row r="149" spans="1:13">
      <c r="A149" s="302">
        <v>140</v>
      </c>
      <c r="B149" s="278" t="s">
        <v>150</v>
      </c>
      <c r="C149" s="278">
        <v>1180</v>
      </c>
      <c r="D149" s="280">
        <v>1208.2</v>
      </c>
      <c r="E149" s="280">
        <v>1132.4000000000001</v>
      </c>
      <c r="F149" s="280">
        <v>1084.8</v>
      </c>
      <c r="G149" s="280">
        <v>1009</v>
      </c>
      <c r="H149" s="280">
        <v>1255.8000000000002</v>
      </c>
      <c r="I149" s="280">
        <v>1331.6</v>
      </c>
      <c r="J149" s="280">
        <v>1379.2000000000003</v>
      </c>
      <c r="K149" s="278">
        <v>1284</v>
      </c>
      <c r="L149" s="278">
        <v>1160.5999999999999</v>
      </c>
      <c r="M149" s="278">
        <v>173.46696</v>
      </c>
    </row>
    <row r="150" spans="1:13">
      <c r="A150" s="302">
        <v>141</v>
      </c>
      <c r="B150" s="278" t="s">
        <v>270</v>
      </c>
      <c r="C150" s="278">
        <v>628.65</v>
      </c>
      <c r="D150" s="280">
        <v>623.75</v>
      </c>
      <c r="E150" s="280">
        <v>615.5</v>
      </c>
      <c r="F150" s="280">
        <v>602.35</v>
      </c>
      <c r="G150" s="280">
        <v>594.1</v>
      </c>
      <c r="H150" s="280">
        <v>636.9</v>
      </c>
      <c r="I150" s="280">
        <v>645.15</v>
      </c>
      <c r="J150" s="280">
        <v>658.3</v>
      </c>
      <c r="K150" s="278">
        <v>632</v>
      </c>
      <c r="L150" s="278">
        <v>610.6</v>
      </c>
      <c r="M150" s="278">
        <v>6.1950799999999999</v>
      </c>
    </row>
    <row r="151" spans="1:13">
      <c r="A151" s="302">
        <v>142</v>
      </c>
      <c r="B151" s="278" t="s">
        <v>152</v>
      </c>
      <c r="C151" s="278">
        <v>24.2</v>
      </c>
      <c r="D151" s="280">
        <v>24.3</v>
      </c>
      <c r="E151" s="280">
        <v>23.900000000000002</v>
      </c>
      <c r="F151" s="280">
        <v>23.6</v>
      </c>
      <c r="G151" s="280">
        <v>23.200000000000003</v>
      </c>
      <c r="H151" s="280">
        <v>24.6</v>
      </c>
      <c r="I151" s="280">
        <v>25</v>
      </c>
      <c r="J151" s="280">
        <v>25.3</v>
      </c>
      <c r="K151" s="278">
        <v>24.7</v>
      </c>
      <c r="L151" s="278">
        <v>24</v>
      </c>
      <c r="M151" s="278">
        <v>120.57218</v>
      </c>
    </row>
    <row r="152" spans="1:13">
      <c r="A152" s="302">
        <v>143</v>
      </c>
      <c r="B152" s="278" t="s">
        <v>271</v>
      </c>
      <c r="C152" s="278">
        <v>19.899999999999999</v>
      </c>
      <c r="D152" s="280">
        <v>20.049999999999997</v>
      </c>
      <c r="E152" s="280">
        <v>19.649999999999995</v>
      </c>
      <c r="F152" s="280">
        <v>19.399999999999999</v>
      </c>
      <c r="G152" s="280">
        <v>18.999999999999996</v>
      </c>
      <c r="H152" s="280">
        <v>20.299999999999994</v>
      </c>
      <c r="I152" s="280">
        <v>20.7</v>
      </c>
      <c r="J152" s="280">
        <v>20.949999999999992</v>
      </c>
      <c r="K152" s="278">
        <v>20.45</v>
      </c>
      <c r="L152" s="278">
        <v>19.8</v>
      </c>
      <c r="M152" s="278">
        <v>75.529210000000006</v>
      </c>
    </row>
    <row r="153" spans="1:13">
      <c r="A153" s="302">
        <v>144</v>
      </c>
      <c r="B153" s="278" t="s">
        <v>156</v>
      </c>
      <c r="C153" s="278">
        <v>82.45</v>
      </c>
      <c r="D153" s="280">
        <v>82.95</v>
      </c>
      <c r="E153" s="280">
        <v>81.600000000000009</v>
      </c>
      <c r="F153" s="280">
        <v>80.75</v>
      </c>
      <c r="G153" s="280">
        <v>79.400000000000006</v>
      </c>
      <c r="H153" s="280">
        <v>83.800000000000011</v>
      </c>
      <c r="I153" s="280">
        <v>85.15</v>
      </c>
      <c r="J153" s="280">
        <v>86.000000000000014</v>
      </c>
      <c r="K153" s="278">
        <v>84.3</v>
      </c>
      <c r="L153" s="278">
        <v>82.1</v>
      </c>
      <c r="M153" s="278">
        <v>61.188429999999997</v>
      </c>
    </row>
    <row r="154" spans="1:13">
      <c r="A154" s="302">
        <v>145</v>
      </c>
      <c r="B154" s="278" t="s">
        <v>157</v>
      </c>
      <c r="C154" s="278">
        <v>93</v>
      </c>
      <c r="D154" s="280">
        <v>93.15000000000002</v>
      </c>
      <c r="E154" s="280">
        <v>92.250000000000043</v>
      </c>
      <c r="F154" s="280">
        <v>91.500000000000028</v>
      </c>
      <c r="G154" s="280">
        <v>90.600000000000051</v>
      </c>
      <c r="H154" s="280">
        <v>93.900000000000034</v>
      </c>
      <c r="I154" s="280">
        <v>94.800000000000011</v>
      </c>
      <c r="J154" s="280">
        <v>95.550000000000026</v>
      </c>
      <c r="K154" s="278">
        <v>94.05</v>
      </c>
      <c r="L154" s="278">
        <v>92.4</v>
      </c>
      <c r="M154" s="278">
        <v>138.36696000000001</v>
      </c>
    </row>
    <row r="155" spans="1:13">
      <c r="A155" s="302">
        <v>146</v>
      </c>
      <c r="B155" s="278" t="s">
        <v>151</v>
      </c>
      <c r="C155" s="278">
        <v>30.65</v>
      </c>
      <c r="D155" s="280">
        <v>30.783333333333331</v>
      </c>
      <c r="E155" s="280">
        <v>30.216666666666661</v>
      </c>
      <c r="F155" s="280">
        <v>29.783333333333331</v>
      </c>
      <c r="G155" s="280">
        <v>29.216666666666661</v>
      </c>
      <c r="H155" s="280">
        <v>31.216666666666661</v>
      </c>
      <c r="I155" s="280">
        <v>31.783333333333331</v>
      </c>
      <c r="J155" s="280">
        <v>32.216666666666661</v>
      </c>
      <c r="K155" s="278">
        <v>31.35</v>
      </c>
      <c r="L155" s="278">
        <v>30.35</v>
      </c>
      <c r="M155" s="278">
        <v>463.41419999999999</v>
      </c>
    </row>
    <row r="156" spans="1:13">
      <c r="A156" s="302">
        <v>147</v>
      </c>
      <c r="B156" s="278" t="s">
        <v>154</v>
      </c>
      <c r="C156" s="278">
        <v>16094.85</v>
      </c>
      <c r="D156" s="280">
        <v>16150.9</v>
      </c>
      <c r="E156" s="280">
        <v>15996.15</v>
      </c>
      <c r="F156" s="280">
        <v>15897.45</v>
      </c>
      <c r="G156" s="280">
        <v>15742.7</v>
      </c>
      <c r="H156" s="280">
        <v>16249.599999999999</v>
      </c>
      <c r="I156" s="280">
        <v>16404.349999999999</v>
      </c>
      <c r="J156" s="280">
        <v>16503.049999999996</v>
      </c>
      <c r="K156" s="278">
        <v>16305.65</v>
      </c>
      <c r="L156" s="278">
        <v>16052.2</v>
      </c>
      <c r="M156" s="278">
        <v>1.68895</v>
      </c>
    </row>
    <row r="157" spans="1:13">
      <c r="A157" s="302">
        <v>148</v>
      </c>
      <c r="B157" s="278" t="s">
        <v>3163</v>
      </c>
      <c r="C157" s="278">
        <v>281.55</v>
      </c>
      <c r="D157" s="280">
        <v>283.56666666666666</v>
      </c>
      <c r="E157" s="280">
        <v>278.33333333333331</v>
      </c>
      <c r="F157" s="280">
        <v>275.11666666666667</v>
      </c>
      <c r="G157" s="280">
        <v>269.88333333333333</v>
      </c>
      <c r="H157" s="280">
        <v>286.7833333333333</v>
      </c>
      <c r="I157" s="280">
        <v>292.01666666666665</v>
      </c>
      <c r="J157" s="280">
        <v>295.23333333333329</v>
      </c>
      <c r="K157" s="278">
        <v>288.8</v>
      </c>
      <c r="L157" s="278">
        <v>280.35000000000002</v>
      </c>
      <c r="M157" s="278">
        <v>9.7947699999999998</v>
      </c>
    </row>
    <row r="158" spans="1:13">
      <c r="A158" s="302">
        <v>149</v>
      </c>
      <c r="B158" s="278" t="s">
        <v>272</v>
      </c>
      <c r="C158" s="278">
        <v>374.8</v>
      </c>
      <c r="D158" s="280">
        <v>375.36666666666662</v>
      </c>
      <c r="E158" s="280">
        <v>360.03333333333325</v>
      </c>
      <c r="F158" s="280">
        <v>345.26666666666665</v>
      </c>
      <c r="G158" s="280">
        <v>329.93333333333328</v>
      </c>
      <c r="H158" s="280">
        <v>390.13333333333321</v>
      </c>
      <c r="I158" s="280">
        <v>405.46666666666658</v>
      </c>
      <c r="J158" s="280">
        <v>420.23333333333318</v>
      </c>
      <c r="K158" s="278">
        <v>390.7</v>
      </c>
      <c r="L158" s="278">
        <v>360.6</v>
      </c>
      <c r="M158" s="278">
        <v>5.0747099999999996</v>
      </c>
    </row>
    <row r="159" spans="1:13">
      <c r="A159" s="302">
        <v>150</v>
      </c>
      <c r="B159" s="278" t="s">
        <v>159</v>
      </c>
      <c r="C159" s="278">
        <v>85.75</v>
      </c>
      <c r="D159" s="280">
        <v>85.45</v>
      </c>
      <c r="E159" s="280">
        <v>84.600000000000009</v>
      </c>
      <c r="F159" s="280">
        <v>83.45</v>
      </c>
      <c r="G159" s="280">
        <v>82.600000000000009</v>
      </c>
      <c r="H159" s="280">
        <v>86.600000000000009</v>
      </c>
      <c r="I159" s="280">
        <v>87.45</v>
      </c>
      <c r="J159" s="280">
        <v>88.600000000000009</v>
      </c>
      <c r="K159" s="278">
        <v>86.3</v>
      </c>
      <c r="L159" s="278">
        <v>84.3</v>
      </c>
      <c r="M159" s="278">
        <v>219.20952</v>
      </c>
    </row>
    <row r="160" spans="1:13">
      <c r="A160" s="302">
        <v>151</v>
      </c>
      <c r="B160" s="278" t="s">
        <v>158</v>
      </c>
      <c r="C160" s="278">
        <v>105.25</v>
      </c>
      <c r="D160" s="280">
        <v>104.06666666666666</v>
      </c>
      <c r="E160" s="280">
        <v>100.73333333333332</v>
      </c>
      <c r="F160" s="280">
        <v>96.216666666666654</v>
      </c>
      <c r="G160" s="280">
        <v>92.883333333333312</v>
      </c>
      <c r="H160" s="280">
        <v>108.58333333333333</v>
      </c>
      <c r="I160" s="280">
        <v>111.91666666666667</v>
      </c>
      <c r="J160" s="280">
        <v>116.43333333333334</v>
      </c>
      <c r="K160" s="278">
        <v>107.4</v>
      </c>
      <c r="L160" s="278">
        <v>99.55</v>
      </c>
      <c r="M160" s="278">
        <v>88.65446</v>
      </c>
    </row>
    <row r="161" spans="1:13">
      <c r="A161" s="302">
        <v>152</v>
      </c>
      <c r="B161" s="278" t="s">
        <v>273</v>
      </c>
      <c r="C161" s="278">
        <v>2591.85</v>
      </c>
      <c r="D161" s="280">
        <v>2647.2833333333333</v>
      </c>
      <c r="E161" s="280">
        <v>2504.5666666666666</v>
      </c>
      <c r="F161" s="280">
        <v>2417.2833333333333</v>
      </c>
      <c r="G161" s="280">
        <v>2274.5666666666666</v>
      </c>
      <c r="H161" s="280">
        <v>2734.5666666666666</v>
      </c>
      <c r="I161" s="280">
        <v>2877.2833333333328</v>
      </c>
      <c r="J161" s="280">
        <v>2964.5666666666666</v>
      </c>
      <c r="K161" s="278">
        <v>2790</v>
      </c>
      <c r="L161" s="278">
        <v>2560</v>
      </c>
      <c r="M161" s="278">
        <v>1.5390900000000001</v>
      </c>
    </row>
    <row r="162" spans="1:13">
      <c r="A162" s="302">
        <v>153</v>
      </c>
      <c r="B162" s="278" t="s">
        <v>274</v>
      </c>
      <c r="C162" s="278">
        <v>1553.2</v>
      </c>
      <c r="D162" s="280">
        <v>1540.5166666666664</v>
      </c>
      <c r="E162" s="280">
        <v>1514.0333333333328</v>
      </c>
      <c r="F162" s="280">
        <v>1474.8666666666663</v>
      </c>
      <c r="G162" s="280">
        <v>1448.3833333333328</v>
      </c>
      <c r="H162" s="280">
        <v>1579.6833333333329</v>
      </c>
      <c r="I162" s="280">
        <v>1606.1666666666665</v>
      </c>
      <c r="J162" s="280">
        <v>1645.333333333333</v>
      </c>
      <c r="K162" s="278">
        <v>1567</v>
      </c>
      <c r="L162" s="278">
        <v>1501.35</v>
      </c>
      <c r="M162" s="278">
        <v>3.5962999999999998</v>
      </c>
    </row>
    <row r="163" spans="1:13">
      <c r="A163" s="302">
        <v>154</v>
      </c>
      <c r="B163" s="278" t="s">
        <v>275</v>
      </c>
      <c r="C163" s="278">
        <v>216.1</v>
      </c>
      <c r="D163" s="280">
        <v>213.26666666666665</v>
      </c>
      <c r="E163" s="280">
        <v>209.98333333333329</v>
      </c>
      <c r="F163" s="280">
        <v>203.86666666666665</v>
      </c>
      <c r="G163" s="280">
        <v>200.58333333333329</v>
      </c>
      <c r="H163" s="280">
        <v>219.3833333333333</v>
      </c>
      <c r="I163" s="280">
        <v>222.66666666666666</v>
      </c>
      <c r="J163" s="280">
        <v>228.7833333333333</v>
      </c>
      <c r="K163" s="278">
        <v>216.55</v>
      </c>
      <c r="L163" s="278">
        <v>207.15</v>
      </c>
      <c r="M163" s="278">
        <v>14.392950000000001</v>
      </c>
    </row>
    <row r="164" spans="1:13">
      <c r="A164" s="302">
        <v>155</v>
      </c>
      <c r="B164" s="278" t="s">
        <v>160</v>
      </c>
      <c r="C164" s="278">
        <v>18113.2</v>
      </c>
      <c r="D164" s="280">
        <v>18181.05</v>
      </c>
      <c r="E164" s="280">
        <v>17972.149999999998</v>
      </c>
      <c r="F164" s="280">
        <v>17831.099999999999</v>
      </c>
      <c r="G164" s="280">
        <v>17622.199999999997</v>
      </c>
      <c r="H164" s="280">
        <v>18322.099999999999</v>
      </c>
      <c r="I164" s="280">
        <v>18531</v>
      </c>
      <c r="J164" s="280">
        <v>18672.05</v>
      </c>
      <c r="K164" s="278">
        <v>18389.95</v>
      </c>
      <c r="L164" s="278">
        <v>18040</v>
      </c>
      <c r="M164" s="278">
        <v>0.32894000000000001</v>
      </c>
    </row>
    <row r="165" spans="1:13">
      <c r="A165" s="302">
        <v>156</v>
      </c>
      <c r="B165" s="278" t="s">
        <v>162</v>
      </c>
      <c r="C165" s="278">
        <v>260.39999999999998</v>
      </c>
      <c r="D165" s="280">
        <v>260.8</v>
      </c>
      <c r="E165" s="280">
        <v>257.25</v>
      </c>
      <c r="F165" s="280">
        <v>254.09999999999997</v>
      </c>
      <c r="G165" s="280">
        <v>250.54999999999995</v>
      </c>
      <c r="H165" s="280">
        <v>263.95000000000005</v>
      </c>
      <c r="I165" s="280">
        <v>267.50000000000011</v>
      </c>
      <c r="J165" s="280">
        <v>270.65000000000009</v>
      </c>
      <c r="K165" s="278">
        <v>264.35000000000002</v>
      </c>
      <c r="L165" s="278">
        <v>257.64999999999998</v>
      </c>
      <c r="M165" s="278">
        <v>42.613779999999998</v>
      </c>
    </row>
    <row r="166" spans="1:13">
      <c r="A166" s="302">
        <v>157</v>
      </c>
      <c r="B166" s="278" t="s">
        <v>276</v>
      </c>
      <c r="C166" s="278">
        <v>3999.15</v>
      </c>
      <c r="D166" s="280">
        <v>4000.5833333333335</v>
      </c>
      <c r="E166" s="280">
        <v>3971.166666666667</v>
      </c>
      <c r="F166" s="280">
        <v>3943.1833333333334</v>
      </c>
      <c r="G166" s="280">
        <v>3913.7666666666669</v>
      </c>
      <c r="H166" s="280">
        <v>4028.5666666666671</v>
      </c>
      <c r="I166" s="280">
        <v>4057.983333333334</v>
      </c>
      <c r="J166" s="280">
        <v>4085.9666666666672</v>
      </c>
      <c r="K166" s="278">
        <v>4030</v>
      </c>
      <c r="L166" s="278">
        <v>3972.6</v>
      </c>
      <c r="M166" s="278">
        <v>0.48435</v>
      </c>
    </row>
    <row r="167" spans="1:13">
      <c r="A167" s="302">
        <v>158</v>
      </c>
      <c r="B167" s="278" t="s">
        <v>164</v>
      </c>
      <c r="C167" s="278">
        <v>1398.85</v>
      </c>
      <c r="D167" s="280">
        <v>1400.6833333333334</v>
      </c>
      <c r="E167" s="280">
        <v>1386.3666666666668</v>
      </c>
      <c r="F167" s="280">
        <v>1373.8833333333334</v>
      </c>
      <c r="G167" s="280">
        <v>1359.5666666666668</v>
      </c>
      <c r="H167" s="280">
        <v>1413.1666666666667</v>
      </c>
      <c r="I167" s="280">
        <v>1427.4833333333333</v>
      </c>
      <c r="J167" s="280">
        <v>1439.9666666666667</v>
      </c>
      <c r="K167" s="278">
        <v>1415</v>
      </c>
      <c r="L167" s="278">
        <v>1388.2</v>
      </c>
      <c r="M167" s="278">
        <v>25.905850000000001</v>
      </c>
    </row>
    <row r="168" spans="1:13">
      <c r="A168" s="302">
        <v>159</v>
      </c>
      <c r="B168" s="278" t="s">
        <v>161</v>
      </c>
      <c r="C168" s="278">
        <v>1163</v>
      </c>
      <c r="D168" s="280">
        <v>1133.9833333333333</v>
      </c>
      <c r="E168" s="280">
        <v>1076.0166666666667</v>
      </c>
      <c r="F168" s="280">
        <v>989.0333333333333</v>
      </c>
      <c r="G168" s="280">
        <v>931.06666666666661</v>
      </c>
      <c r="H168" s="280">
        <v>1220.9666666666667</v>
      </c>
      <c r="I168" s="280">
        <v>1278.9333333333334</v>
      </c>
      <c r="J168" s="280">
        <v>1365.9166666666667</v>
      </c>
      <c r="K168" s="278">
        <v>1191.95</v>
      </c>
      <c r="L168" s="278">
        <v>1047</v>
      </c>
      <c r="M168" s="278">
        <v>56.854030000000002</v>
      </c>
    </row>
    <row r="169" spans="1:13">
      <c r="A169" s="302">
        <v>160</v>
      </c>
      <c r="B169" s="278" t="s">
        <v>163</v>
      </c>
      <c r="C169" s="278">
        <v>85.2</v>
      </c>
      <c r="D169" s="280">
        <v>85.616666666666674</v>
      </c>
      <c r="E169" s="280">
        <v>84.383333333333354</v>
      </c>
      <c r="F169" s="280">
        <v>83.566666666666677</v>
      </c>
      <c r="G169" s="280">
        <v>82.333333333333357</v>
      </c>
      <c r="H169" s="280">
        <v>86.433333333333351</v>
      </c>
      <c r="I169" s="280">
        <v>87.666666666666671</v>
      </c>
      <c r="J169" s="280">
        <v>88.483333333333348</v>
      </c>
      <c r="K169" s="278">
        <v>86.85</v>
      </c>
      <c r="L169" s="278">
        <v>84.8</v>
      </c>
      <c r="M169" s="278">
        <v>90.190389999999994</v>
      </c>
    </row>
    <row r="170" spans="1:13">
      <c r="A170" s="302">
        <v>161</v>
      </c>
      <c r="B170" s="278" t="s">
        <v>166</v>
      </c>
      <c r="C170" s="278">
        <v>171.4</v>
      </c>
      <c r="D170" s="280">
        <v>169.58333333333334</v>
      </c>
      <c r="E170" s="280">
        <v>166.86666666666667</v>
      </c>
      <c r="F170" s="280">
        <v>162.33333333333334</v>
      </c>
      <c r="G170" s="280">
        <v>159.61666666666667</v>
      </c>
      <c r="H170" s="280">
        <v>174.11666666666667</v>
      </c>
      <c r="I170" s="280">
        <v>176.83333333333331</v>
      </c>
      <c r="J170" s="280">
        <v>181.36666666666667</v>
      </c>
      <c r="K170" s="278">
        <v>172.3</v>
      </c>
      <c r="L170" s="278">
        <v>165.05</v>
      </c>
      <c r="M170" s="278">
        <v>121.37348</v>
      </c>
    </row>
    <row r="171" spans="1:13">
      <c r="A171" s="302">
        <v>162</v>
      </c>
      <c r="B171" s="278" t="s">
        <v>277</v>
      </c>
      <c r="C171" s="278">
        <v>210.3</v>
      </c>
      <c r="D171" s="280">
        <v>211.03333333333333</v>
      </c>
      <c r="E171" s="280">
        <v>206.26666666666665</v>
      </c>
      <c r="F171" s="280">
        <v>202.23333333333332</v>
      </c>
      <c r="G171" s="280">
        <v>197.46666666666664</v>
      </c>
      <c r="H171" s="280">
        <v>215.06666666666666</v>
      </c>
      <c r="I171" s="280">
        <v>219.83333333333337</v>
      </c>
      <c r="J171" s="280">
        <v>223.86666666666667</v>
      </c>
      <c r="K171" s="278">
        <v>215.8</v>
      </c>
      <c r="L171" s="278">
        <v>207</v>
      </c>
      <c r="M171" s="278">
        <v>9.2615200000000009</v>
      </c>
    </row>
    <row r="172" spans="1:13">
      <c r="A172" s="302">
        <v>163</v>
      </c>
      <c r="B172" s="278" t="s">
        <v>278</v>
      </c>
      <c r="C172" s="278">
        <v>9839</v>
      </c>
      <c r="D172" s="280">
        <v>9889.4666666666672</v>
      </c>
      <c r="E172" s="280">
        <v>9723.4833333333336</v>
      </c>
      <c r="F172" s="280">
        <v>9607.9666666666672</v>
      </c>
      <c r="G172" s="280">
        <v>9441.9833333333336</v>
      </c>
      <c r="H172" s="280">
        <v>10004.983333333334</v>
      </c>
      <c r="I172" s="280">
        <v>10170.966666666667</v>
      </c>
      <c r="J172" s="280">
        <v>10286.483333333334</v>
      </c>
      <c r="K172" s="278">
        <v>10055.450000000001</v>
      </c>
      <c r="L172" s="278">
        <v>9773.9500000000007</v>
      </c>
      <c r="M172" s="278">
        <v>0.1017</v>
      </c>
    </row>
    <row r="173" spans="1:13">
      <c r="A173" s="302">
        <v>164</v>
      </c>
      <c r="B173" s="278" t="s">
        <v>165</v>
      </c>
      <c r="C173" s="278">
        <v>34.5</v>
      </c>
      <c r="D173" s="280">
        <v>34.35</v>
      </c>
      <c r="E173" s="280">
        <v>34.050000000000004</v>
      </c>
      <c r="F173" s="280">
        <v>33.6</v>
      </c>
      <c r="G173" s="280">
        <v>33.300000000000004</v>
      </c>
      <c r="H173" s="280">
        <v>34.800000000000004</v>
      </c>
      <c r="I173" s="280">
        <v>35.1</v>
      </c>
      <c r="J173" s="280">
        <v>35.550000000000004</v>
      </c>
      <c r="K173" s="278">
        <v>34.65</v>
      </c>
      <c r="L173" s="278">
        <v>33.9</v>
      </c>
      <c r="M173" s="278">
        <v>478.10394000000002</v>
      </c>
    </row>
    <row r="174" spans="1:13">
      <c r="A174" s="302">
        <v>165</v>
      </c>
      <c r="B174" s="278" t="s">
        <v>279</v>
      </c>
      <c r="C174" s="278">
        <v>317.3</v>
      </c>
      <c r="D174" s="280">
        <v>317.3</v>
      </c>
      <c r="E174" s="280">
        <v>317.3</v>
      </c>
      <c r="F174" s="280">
        <v>317.3</v>
      </c>
      <c r="G174" s="280">
        <v>317.3</v>
      </c>
      <c r="H174" s="280">
        <v>317.3</v>
      </c>
      <c r="I174" s="280">
        <v>317.3</v>
      </c>
      <c r="J174" s="280">
        <v>317.3</v>
      </c>
      <c r="K174" s="278">
        <v>317.3</v>
      </c>
      <c r="L174" s="278">
        <v>317.3</v>
      </c>
      <c r="M174" s="278">
        <v>0.71509999999999996</v>
      </c>
    </row>
    <row r="175" spans="1:13">
      <c r="A175" s="302">
        <v>166</v>
      </c>
      <c r="B175" s="278" t="s">
        <v>169</v>
      </c>
      <c r="C175" s="278">
        <v>168.9</v>
      </c>
      <c r="D175" s="280">
        <v>168.43333333333334</v>
      </c>
      <c r="E175" s="280">
        <v>164.51666666666668</v>
      </c>
      <c r="F175" s="280">
        <v>160.13333333333335</v>
      </c>
      <c r="G175" s="280">
        <v>156.2166666666667</v>
      </c>
      <c r="H175" s="280">
        <v>172.81666666666666</v>
      </c>
      <c r="I175" s="280">
        <v>176.73333333333329</v>
      </c>
      <c r="J175" s="280">
        <v>181.11666666666665</v>
      </c>
      <c r="K175" s="278">
        <v>172.35</v>
      </c>
      <c r="L175" s="278">
        <v>164.05</v>
      </c>
      <c r="M175" s="278">
        <v>441.26931999999999</v>
      </c>
    </row>
    <row r="176" spans="1:13">
      <c r="A176" s="302">
        <v>167</v>
      </c>
      <c r="B176" s="278" t="s">
        <v>170</v>
      </c>
      <c r="C176" s="278">
        <v>106.6</v>
      </c>
      <c r="D176" s="280">
        <v>106.36666666666667</v>
      </c>
      <c r="E176" s="280">
        <v>104.03333333333335</v>
      </c>
      <c r="F176" s="280">
        <v>101.46666666666667</v>
      </c>
      <c r="G176" s="280">
        <v>99.13333333333334</v>
      </c>
      <c r="H176" s="280">
        <v>108.93333333333335</v>
      </c>
      <c r="I176" s="280">
        <v>111.26666666666667</v>
      </c>
      <c r="J176" s="280">
        <v>113.83333333333336</v>
      </c>
      <c r="K176" s="278">
        <v>108.7</v>
      </c>
      <c r="L176" s="278">
        <v>103.8</v>
      </c>
      <c r="M176" s="278">
        <v>161.50656000000001</v>
      </c>
    </row>
    <row r="177" spans="1:13">
      <c r="A177" s="302">
        <v>168</v>
      </c>
      <c r="B177" s="278" t="s">
        <v>280</v>
      </c>
      <c r="C177" s="278">
        <v>467.9</v>
      </c>
      <c r="D177" s="280">
        <v>469.98333333333335</v>
      </c>
      <c r="E177" s="280">
        <v>461.9666666666667</v>
      </c>
      <c r="F177" s="280">
        <v>456.03333333333336</v>
      </c>
      <c r="G177" s="280">
        <v>448.01666666666671</v>
      </c>
      <c r="H177" s="280">
        <v>475.91666666666669</v>
      </c>
      <c r="I177" s="280">
        <v>483.93333333333334</v>
      </c>
      <c r="J177" s="280">
        <v>489.86666666666667</v>
      </c>
      <c r="K177" s="278">
        <v>478</v>
      </c>
      <c r="L177" s="278">
        <v>464.05</v>
      </c>
      <c r="M177" s="278">
        <v>2.5951499999999998</v>
      </c>
    </row>
    <row r="178" spans="1:13">
      <c r="A178" s="302">
        <v>169</v>
      </c>
      <c r="B178" s="278" t="s">
        <v>171</v>
      </c>
      <c r="C178" s="278">
        <v>1759.4</v>
      </c>
      <c r="D178" s="280">
        <v>1736.7333333333333</v>
      </c>
      <c r="E178" s="280">
        <v>1684.6666666666667</v>
      </c>
      <c r="F178" s="280">
        <v>1609.9333333333334</v>
      </c>
      <c r="G178" s="280">
        <v>1557.8666666666668</v>
      </c>
      <c r="H178" s="280">
        <v>1811.4666666666667</v>
      </c>
      <c r="I178" s="280">
        <v>1863.5333333333333</v>
      </c>
      <c r="J178" s="280">
        <v>1938.2666666666667</v>
      </c>
      <c r="K178" s="278">
        <v>1788.8</v>
      </c>
      <c r="L178" s="278">
        <v>1662</v>
      </c>
      <c r="M178" s="278">
        <v>488.28852000000001</v>
      </c>
    </row>
    <row r="179" spans="1:13">
      <c r="A179" s="302">
        <v>170</v>
      </c>
      <c r="B179" s="278" t="s">
        <v>281</v>
      </c>
      <c r="C179" s="278">
        <v>775.85</v>
      </c>
      <c r="D179" s="280">
        <v>774.63333333333333</v>
      </c>
      <c r="E179" s="280">
        <v>768.41666666666663</v>
      </c>
      <c r="F179" s="280">
        <v>760.98333333333335</v>
      </c>
      <c r="G179" s="280">
        <v>754.76666666666665</v>
      </c>
      <c r="H179" s="280">
        <v>782.06666666666661</v>
      </c>
      <c r="I179" s="280">
        <v>788.2833333333333</v>
      </c>
      <c r="J179" s="280">
        <v>795.71666666666658</v>
      </c>
      <c r="K179" s="278">
        <v>780.85</v>
      </c>
      <c r="L179" s="278">
        <v>767.2</v>
      </c>
      <c r="M179" s="278">
        <v>29.120930000000001</v>
      </c>
    </row>
    <row r="180" spans="1:13">
      <c r="A180" s="302">
        <v>171</v>
      </c>
      <c r="B180" s="278" t="s">
        <v>176</v>
      </c>
      <c r="C180" s="278">
        <v>3614.15</v>
      </c>
      <c r="D180" s="280">
        <v>3623.9499999999994</v>
      </c>
      <c r="E180" s="280">
        <v>3587.8999999999987</v>
      </c>
      <c r="F180" s="280">
        <v>3561.6499999999992</v>
      </c>
      <c r="G180" s="280">
        <v>3525.5999999999985</v>
      </c>
      <c r="H180" s="280">
        <v>3650.1999999999989</v>
      </c>
      <c r="I180" s="280">
        <v>3686.2499999999991</v>
      </c>
      <c r="J180" s="280">
        <v>3712.4999999999991</v>
      </c>
      <c r="K180" s="278">
        <v>3660</v>
      </c>
      <c r="L180" s="278">
        <v>3597.7</v>
      </c>
      <c r="M180" s="278">
        <v>2.8142</v>
      </c>
    </row>
    <row r="181" spans="1:13">
      <c r="A181" s="302">
        <v>172</v>
      </c>
      <c r="B181" s="278" t="s">
        <v>174</v>
      </c>
      <c r="C181" s="278">
        <v>21678.95</v>
      </c>
      <c r="D181" s="280">
        <v>21725.133333333331</v>
      </c>
      <c r="E181" s="280">
        <v>21520.266666666663</v>
      </c>
      <c r="F181" s="280">
        <v>21361.583333333332</v>
      </c>
      <c r="G181" s="280">
        <v>21156.716666666664</v>
      </c>
      <c r="H181" s="280">
        <v>21883.816666666662</v>
      </c>
      <c r="I181" s="280">
        <v>22088.683333333331</v>
      </c>
      <c r="J181" s="280">
        <v>22247.366666666661</v>
      </c>
      <c r="K181" s="278">
        <v>21930</v>
      </c>
      <c r="L181" s="278">
        <v>21566.45</v>
      </c>
      <c r="M181" s="278">
        <v>0.6431</v>
      </c>
    </row>
    <row r="182" spans="1:13">
      <c r="A182" s="302">
        <v>173</v>
      </c>
      <c r="B182" s="278" t="s">
        <v>177</v>
      </c>
      <c r="C182" s="278">
        <v>658.85</v>
      </c>
      <c r="D182" s="280">
        <v>668.85</v>
      </c>
      <c r="E182" s="280">
        <v>645.55000000000007</v>
      </c>
      <c r="F182" s="280">
        <v>632.25</v>
      </c>
      <c r="G182" s="280">
        <v>608.95000000000005</v>
      </c>
      <c r="H182" s="280">
        <v>682.15000000000009</v>
      </c>
      <c r="I182" s="280">
        <v>705.45</v>
      </c>
      <c r="J182" s="280">
        <v>718.75000000000011</v>
      </c>
      <c r="K182" s="278">
        <v>692.15</v>
      </c>
      <c r="L182" s="278">
        <v>655.55</v>
      </c>
      <c r="M182" s="278">
        <v>68.262450000000001</v>
      </c>
    </row>
    <row r="183" spans="1:13">
      <c r="A183" s="302">
        <v>174</v>
      </c>
      <c r="B183" s="278" t="s">
        <v>175</v>
      </c>
      <c r="C183" s="278">
        <v>1066.9000000000001</v>
      </c>
      <c r="D183" s="280">
        <v>1062.1666666666667</v>
      </c>
      <c r="E183" s="280">
        <v>1049.7333333333336</v>
      </c>
      <c r="F183" s="280">
        <v>1032.5666666666668</v>
      </c>
      <c r="G183" s="280">
        <v>1020.1333333333337</v>
      </c>
      <c r="H183" s="280">
        <v>1079.3333333333335</v>
      </c>
      <c r="I183" s="280">
        <v>1091.7666666666664</v>
      </c>
      <c r="J183" s="280">
        <v>1108.9333333333334</v>
      </c>
      <c r="K183" s="278">
        <v>1074.5999999999999</v>
      </c>
      <c r="L183" s="278">
        <v>1045</v>
      </c>
      <c r="M183" s="278">
        <v>7.51999</v>
      </c>
    </row>
    <row r="184" spans="1:13">
      <c r="A184" s="302">
        <v>175</v>
      </c>
      <c r="B184" s="278" t="s">
        <v>173</v>
      </c>
      <c r="C184" s="278">
        <v>184.5</v>
      </c>
      <c r="D184" s="280">
        <v>182.98333333333335</v>
      </c>
      <c r="E184" s="280">
        <v>181.01666666666671</v>
      </c>
      <c r="F184" s="280">
        <v>177.53333333333336</v>
      </c>
      <c r="G184" s="280">
        <v>175.56666666666672</v>
      </c>
      <c r="H184" s="280">
        <v>186.4666666666667</v>
      </c>
      <c r="I184" s="280">
        <v>188.43333333333334</v>
      </c>
      <c r="J184" s="280">
        <v>191.91666666666669</v>
      </c>
      <c r="K184" s="278">
        <v>184.95</v>
      </c>
      <c r="L184" s="278">
        <v>179.5</v>
      </c>
      <c r="M184" s="278">
        <v>768.97889999999995</v>
      </c>
    </row>
    <row r="185" spans="1:13">
      <c r="A185" s="302">
        <v>176</v>
      </c>
      <c r="B185" s="278" t="s">
        <v>172</v>
      </c>
      <c r="C185" s="278">
        <v>30.15</v>
      </c>
      <c r="D185" s="280">
        <v>30.233333333333334</v>
      </c>
      <c r="E185" s="280">
        <v>29.916666666666668</v>
      </c>
      <c r="F185" s="280">
        <v>29.683333333333334</v>
      </c>
      <c r="G185" s="280">
        <v>29.366666666666667</v>
      </c>
      <c r="H185" s="280">
        <v>30.466666666666669</v>
      </c>
      <c r="I185" s="280">
        <v>30.783333333333331</v>
      </c>
      <c r="J185" s="280">
        <v>31.016666666666669</v>
      </c>
      <c r="K185" s="278">
        <v>30.55</v>
      </c>
      <c r="L185" s="278">
        <v>30</v>
      </c>
      <c r="M185" s="278">
        <v>229.25898000000001</v>
      </c>
    </row>
    <row r="186" spans="1:13">
      <c r="A186" s="302">
        <v>177</v>
      </c>
      <c r="B186" s="278" t="s">
        <v>282</v>
      </c>
      <c r="C186" s="278">
        <v>110</v>
      </c>
      <c r="D186" s="280">
        <v>109.53333333333335</v>
      </c>
      <c r="E186" s="280">
        <v>107.4666666666667</v>
      </c>
      <c r="F186" s="280">
        <v>104.93333333333335</v>
      </c>
      <c r="G186" s="280">
        <v>102.8666666666667</v>
      </c>
      <c r="H186" s="280">
        <v>112.06666666666669</v>
      </c>
      <c r="I186" s="280">
        <v>114.13333333333333</v>
      </c>
      <c r="J186" s="280">
        <v>116.66666666666669</v>
      </c>
      <c r="K186" s="278">
        <v>111.6</v>
      </c>
      <c r="L186" s="278">
        <v>107</v>
      </c>
      <c r="M186" s="278">
        <v>18.507470000000001</v>
      </c>
    </row>
    <row r="187" spans="1:13">
      <c r="A187" s="302">
        <v>178</v>
      </c>
      <c r="B187" s="278" t="s">
        <v>179</v>
      </c>
      <c r="C187" s="278">
        <v>488.1</v>
      </c>
      <c r="D187" s="280">
        <v>488.41666666666669</v>
      </c>
      <c r="E187" s="280">
        <v>484.88333333333338</v>
      </c>
      <c r="F187" s="280">
        <v>481.66666666666669</v>
      </c>
      <c r="G187" s="280">
        <v>478.13333333333338</v>
      </c>
      <c r="H187" s="280">
        <v>491.63333333333338</v>
      </c>
      <c r="I187" s="280">
        <v>495.16666666666669</v>
      </c>
      <c r="J187" s="280">
        <v>498.38333333333338</v>
      </c>
      <c r="K187" s="278">
        <v>491.95</v>
      </c>
      <c r="L187" s="278">
        <v>485.2</v>
      </c>
      <c r="M187" s="278">
        <v>81.148759999999996</v>
      </c>
    </row>
    <row r="188" spans="1:13">
      <c r="A188" s="302">
        <v>179</v>
      </c>
      <c r="B188" s="278" t="s">
        <v>180</v>
      </c>
      <c r="C188" s="278">
        <v>398.25</v>
      </c>
      <c r="D188" s="280">
        <v>399.59999999999997</v>
      </c>
      <c r="E188" s="280">
        <v>390.19999999999993</v>
      </c>
      <c r="F188" s="280">
        <v>382.15</v>
      </c>
      <c r="G188" s="280">
        <v>372.74999999999994</v>
      </c>
      <c r="H188" s="280">
        <v>407.64999999999992</v>
      </c>
      <c r="I188" s="280">
        <v>417.0499999999999</v>
      </c>
      <c r="J188" s="280">
        <v>425.09999999999991</v>
      </c>
      <c r="K188" s="278">
        <v>409</v>
      </c>
      <c r="L188" s="278">
        <v>391.55</v>
      </c>
      <c r="M188" s="278">
        <v>30.358519999999999</v>
      </c>
    </row>
    <row r="189" spans="1:13">
      <c r="A189" s="302">
        <v>180</v>
      </c>
      <c r="B189" s="278" t="s">
        <v>283</v>
      </c>
      <c r="C189" s="278">
        <v>378</v>
      </c>
      <c r="D189" s="280">
        <v>377.05</v>
      </c>
      <c r="E189" s="280">
        <v>374.1</v>
      </c>
      <c r="F189" s="280">
        <v>370.2</v>
      </c>
      <c r="G189" s="280">
        <v>367.25</v>
      </c>
      <c r="H189" s="280">
        <v>380.95000000000005</v>
      </c>
      <c r="I189" s="280">
        <v>383.9</v>
      </c>
      <c r="J189" s="280">
        <v>387.80000000000007</v>
      </c>
      <c r="K189" s="278">
        <v>380</v>
      </c>
      <c r="L189" s="278">
        <v>373.15</v>
      </c>
      <c r="M189" s="278">
        <v>5.1123900000000004</v>
      </c>
    </row>
    <row r="190" spans="1:13">
      <c r="A190" s="302">
        <v>181</v>
      </c>
      <c r="B190" s="278" t="s">
        <v>193</v>
      </c>
      <c r="C190" s="278">
        <v>368.95</v>
      </c>
      <c r="D190" s="280">
        <v>368.26666666666671</v>
      </c>
      <c r="E190" s="280">
        <v>362.53333333333342</v>
      </c>
      <c r="F190" s="280">
        <v>356.11666666666673</v>
      </c>
      <c r="G190" s="280">
        <v>350.38333333333344</v>
      </c>
      <c r="H190" s="280">
        <v>374.68333333333339</v>
      </c>
      <c r="I190" s="280">
        <v>380.41666666666663</v>
      </c>
      <c r="J190" s="280">
        <v>386.83333333333337</v>
      </c>
      <c r="K190" s="278">
        <v>374</v>
      </c>
      <c r="L190" s="278">
        <v>361.85</v>
      </c>
      <c r="M190" s="278">
        <v>25.203379999999999</v>
      </c>
    </row>
    <row r="191" spans="1:13">
      <c r="A191" s="302">
        <v>182</v>
      </c>
      <c r="B191" s="278" t="s">
        <v>188</v>
      </c>
      <c r="C191" s="278">
        <v>2044.6</v>
      </c>
      <c r="D191" s="280">
        <v>2055.5333333333333</v>
      </c>
      <c r="E191" s="280">
        <v>2021.0666666666666</v>
      </c>
      <c r="F191" s="280">
        <v>1997.5333333333333</v>
      </c>
      <c r="G191" s="280">
        <v>1963.0666666666666</v>
      </c>
      <c r="H191" s="280">
        <v>2079.0666666666666</v>
      </c>
      <c r="I191" s="280">
        <v>2113.5333333333328</v>
      </c>
      <c r="J191" s="280">
        <v>2137.0666666666666</v>
      </c>
      <c r="K191" s="278">
        <v>2090</v>
      </c>
      <c r="L191" s="278">
        <v>2032</v>
      </c>
      <c r="M191" s="278">
        <v>56.817839999999997</v>
      </c>
    </row>
    <row r="192" spans="1:13">
      <c r="A192" s="302">
        <v>183</v>
      </c>
      <c r="B192" s="278" t="s">
        <v>3466</v>
      </c>
      <c r="C192" s="278">
        <v>377.3</v>
      </c>
      <c r="D192" s="280">
        <v>377.88333333333338</v>
      </c>
      <c r="E192" s="280">
        <v>372.76666666666677</v>
      </c>
      <c r="F192" s="280">
        <v>368.23333333333341</v>
      </c>
      <c r="G192" s="280">
        <v>363.11666666666679</v>
      </c>
      <c r="H192" s="280">
        <v>382.41666666666674</v>
      </c>
      <c r="I192" s="280">
        <v>387.53333333333342</v>
      </c>
      <c r="J192" s="280">
        <v>392.06666666666672</v>
      </c>
      <c r="K192" s="278">
        <v>383</v>
      </c>
      <c r="L192" s="278">
        <v>373.35</v>
      </c>
      <c r="M192" s="278">
        <v>42.491300000000003</v>
      </c>
    </row>
    <row r="193" spans="1:13">
      <c r="A193" s="302">
        <v>184</v>
      </c>
      <c r="B193" s="278" t="s">
        <v>185</v>
      </c>
      <c r="C193" s="278">
        <v>42.7</v>
      </c>
      <c r="D193" s="280">
        <v>41.783333333333331</v>
      </c>
      <c r="E193" s="280">
        <v>40.566666666666663</v>
      </c>
      <c r="F193" s="280">
        <v>38.43333333333333</v>
      </c>
      <c r="G193" s="280">
        <v>37.216666666666661</v>
      </c>
      <c r="H193" s="280">
        <v>43.916666666666664</v>
      </c>
      <c r="I193" s="280">
        <v>45.133333333333333</v>
      </c>
      <c r="J193" s="280">
        <v>47.266666666666666</v>
      </c>
      <c r="K193" s="278">
        <v>43</v>
      </c>
      <c r="L193" s="278">
        <v>39.65</v>
      </c>
      <c r="M193" s="278">
        <v>104.11389</v>
      </c>
    </row>
    <row r="194" spans="1:13">
      <c r="A194" s="302">
        <v>185</v>
      </c>
      <c r="B194" s="278" t="s">
        <v>184</v>
      </c>
      <c r="C194" s="278">
        <v>102.5</v>
      </c>
      <c r="D194" s="280">
        <v>100.66666666666667</v>
      </c>
      <c r="E194" s="280">
        <v>97.433333333333337</v>
      </c>
      <c r="F194" s="280">
        <v>92.36666666666666</v>
      </c>
      <c r="G194" s="280">
        <v>89.133333333333326</v>
      </c>
      <c r="H194" s="280">
        <v>105.73333333333335</v>
      </c>
      <c r="I194" s="280">
        <v>108.96666666666667</v>
      </c>
      <c r="J194" s="280">
        <v>114.03333333333336</v>
      </c>
      <c r="K194" s="278">
        <v>103.9</v>
      </c>
      <c r="L194" s="278">
        <v>95.6</v>
      </c>
      <c r="M194" s="278">
        <v>1354.6369099999999</v>
      </c>
    </row>
    <row r="195" spans="1:13">
      <c r="A195" s="302">
        <v>186</v>
      </c>
      <c r="B195" s="278" t="s">
        <v>186</v>
      </c>
      <c r="C195" s="278">
        <v>43.2</v>
      </c>
      <c r="D195" s="280">
        <v>43.316666666666663</v>
      </c>
      <c r="E195" s="280">
        <v>42.683333333333323</v>
      </c>
      <c r="F195" s="280">
        <v>42.166666666666657</v>
      </c>
      <c r="G195" s="280">
        <v>41.533333333333317</v>
      </c>
      <c r="H195" s="280">
        <v>43.833333333333329</v>
      </c>
      <c r="I195" s="280">
        <v>44.466666666666669</v>
      </c>
      <c r="J195" s="280">
        <v>44.983333333333334</v>
      </c>
      <c r="K195" s="278">
        <v>43.95</v>
      </c>
      <c r="L195" s="278">
        <v>42.8</v>
      </c>
      <c r="M195" s="278">
        <v>282.19725</v>
      </c>
    </row>
    <row r="196" spans="1:13">
      <c r="A196" s="302">
        <v>187</v>
      </c>
      <c r="B196" s="278" t="s">
        <v>187</v>
      </c>
      <c r="C196" s="278">
        <v>320.55</v>
      </c>
      <c r="D196" s="280">
        <v>321.23333333333335</v>
      </c>
      <c r="E196" s="280">
        <v>316.61666666666667</v>
      </c>
      <c r="F196" s="280">
        <v>312.68333333333334</v>
      </c>
      <c r="G196" s="280">
        <v>308.06666666666666</v>
      </c>
      <c r="H196" s="280">
        <v>325.16666666666669</v>
      </c>
      <c r="I196" s="280">
        <v>329.78333333333336</v>
      </c>
      <c r="J196" s="280">
        <v>333.7166666666667</v>
      </c>
      <c r="K196" s="278">
        <v>325.85000000000002</v>
      </c>
      <c r="L196" s="278">
        <v>317.3</v>
      </c>
      <c r="M196" s="278">
        <v>151.34692999999999</v>
      </c>
    </row>
    <row r="197" spans="1:13">
      <c r="A197" s="302">
        <v>188</v>
      </c>
      <c r="B197" s="269" t="s">
        <v>189</v>
      </c>
      <c r="C197" s="269">
        <v>538.85</v>
      </c>
      <c r="D197" s="309">
        <v>537.90000000000009</v>
      </c>
      <c r="E197" s="309">
        <v>532.85000000000014</v>
      </c>
      <c r="F197" s="309">
        <v>526.85</v>
      </c>
      <c r="G197" s="309">
        <v>521.80000000000007</v>
      </c>
      <c r="H197" s="309">
        <v>543.9000000000002</v>
      </c>
      <c r="I197" s="309">
        <v>548.95000000000016</v>
      </c>
      <c r="J197" s="309">
        <v>554.95000000000027</v>
      </c>
      <c r="K197" s="269">
        <v>542.95000000000005</v>
      </c>
      <c r="L197" s="269">
        <v>531.9</v>
      </c>
      <c r="M197" s="269">
        <v>55.70402</v>
      </c>
    </row>
    <row r="198" spans="1:13">
      <c r="A198" s="302">
        <v>189</v>
      </c>
      <c r="B198" s="269" t="s">
        <v>284</v>
      </c>
      <c r="C198" s="269">
        <v>124.2</v>
      </c>
      <c r="D198" s="309">
        <v>125.46666666666665</v>
      </c>
      <c r="E198" s="309">
        <v>120.33333333333331</v>
      </c>
      <c r="F198" s="309">
        <v>116.46666666666665</v>
      </c>
      <c r="G198" s="309">
        <v>111.33333333333331</v>
      </c>
      <c r="H198" s="309">
        <v>129.33333333333331</v>
      </c>
      <c r="I198" s="309">
        <v>134.46666666666667</v>
      </c>
      <c r="J198" s="309">
        <v>138.33333333333331</v>
      </c>
      <c r="K198" s="269">
        <v>130.6</v>
      </c>
      <c r="L198" s="269">
        <v>121.6</v>
      </c>
      <c r="M198" s="269">
        <v>5.4768699999999999</v>
      </c>
    </row>
    <row r="199" spans="1:13">
      <c r="A199" s="302">
        <v>190</v>
      </c>
      <c r="B199" s="269" t="s">
        <v>168</v>
      </c>
      <c r="C199" s="269">
        <v>644.75</v>
      </c>
      <c r="D199" s="309">
        <v>641.9666666666667</v>
      </c>
      <c r="E199" s="309">
        <v>624.03333333333342</v>
      </c>
      <c r="F199" s="309">
        <v>603.31666666666672</v>
      </c>
      <c r="G199" s="309">
        <v>585.38333333333344</v>
      </c>
      <c r="H199" s="309">
        <v>662.68333333333339</v>
      </c>
      <c r="I199" s="309">
        <v>680.61666666666679</v>
      </c>
      <c r="J199" s="309">
        <v>701.33333333333337</v>
      </c>
      <c r="K199" s="269">
        <v>659.9</v>
      </c>
      <c r="L199" s="269">
        <v>621.25</v>
      </c>
      <c r="M199" s="269">
        <v>25.929849999999998</v>
      </c>
    </row>
    <row r="200" spans="1:13">
      <c r="A200" s="302">
        <v>191</v>
      </c>
      <c r="B200" s="269" t="s">
        <v>190</v>
      </c>
      <c r="C200" s="269">
        <v>975.85</v>
      </c>
      <c r="D200" s="309">
        <v>981.26666666666677</v>
      </c>
      <c r="E200" s="309">
        <v>967.58333333333348</v>
      </c>
      <c r="F200" s="309">
        <v>959.31666666666672</v>
      </c>
      <c r="G200" s="309">
        <v>945.63333333333344</v>
      </c>
      <c r="H200" s="309">
        <v>989.53333333333353</v>
      </c>
      <c r="I200" s="309">
        <v>1003.2166666666667</v>
      </c>
      <c r="J200" s="309">
        <v>1011.4833333333336</v>
      </c>
      <c r="K200" s="269">
        <v>994.95</v>
      </c>
      <c r="L200" s="269">
        <v>973</v>
      </c>
      <c r="M200" s="269">
        <v>28.176539999999999</v>
      </c>
    </row>
    <row r="201" spans="1:13">
      <c r="A201" s="302">
        <v>192</v>
      </c>
      <c r="B201" s="269" t="s">
        <v>191</v>
      </c>
      <c r="C201" s="269">
        <v>2543.35</v>
      </c>
      <c r="D201" s="309">
        <v>2544.8999999999996</v>
      </c>
      <c r="E201" s="309">
        <v>2520.0999999999995</v>
      </c>
      <c r="F201" s="309">
        <v>2496.85</v>
      </c>
      <c r="G201" s="309">
        <v>2472.0499999999997</v>
      </c>
      <c r="H201" s="309">
        <v>2568.1499999999992</v>
      </c>
      <c r="I201" s="309">
        <v>2592.9499999999994</v>
      </c>
      <c r="J201" s="309">
        <v>2616.1999999999989</v>
      </c>
      <c r="K201" s="269">
        <v>2569.6999999999998</v>
      </c>
      <c r="L201" s="269">
        <v>2521.65</v>
      </c>
      <c r="M201" s="269">
        <v>2.9269699999999998</v>
      </c>
    </row>
    <row r="202" spans="1:13">
      <c r="A202" s="302">
        <v>193</v>
      </c>
      <c r="B202" s="269" t="s">
        <v>192</v>
      </c>
      <c r="C202" s="269">
        <v>320.95</v>
      </c>
      <c r="D202" s="309">
        <v>321.93333333333334</v>
      </c>
      <c r="E202" s="309">
        <v>318.36666666666667</v>
      </c>
      <c r="F202" s="309">
        <v>315.78333333333336</v>
      </c>
      <c r="G202" s="309">
        <v>312.2166666666667</v>
      </c>
      <c r="H202" s="309">
        <v>324.51666666666665</v>
      </c>
      <c r="I202" s="309">
        <v>328.08333333333337</v>
      </c>
      <c r="J202" s="309">
        <v>330.66666666666663</v>
      </c>
      <c r="K202" s="269">
        <v>325.5</v>
      </c>
      <c r="L202" s="269">
        <v>319.35000000000002</v>
      </c>
      <c r="M202" s="269">
        <v>9.1351899999999997</v>
      </c>
    </row>
    <row r="203" spans="1:13">
      <c r="A203" s="302">
        <v>194</v>
      </c>
      <c r="B203" s="269" t="s">
        <v>198</v>
      </c>
      <c r="C203" s="269">
        <v>436.9</v>
      </c>
      <c r="D203" s="309">
        <v>434.65000000000003</v>
      </c>
      <c r="E203" s="309">
        <v>429.75000000000006</v>
      </c>
      <c r="F203" s="309">
        <v>422.6</v>
      </c>
      <c r="G203" s="309">
        <v>417.70000000000005</v>
      </c>
      <c r="H203" s="309">
        <v>441.80000000000007</v>
      </c>
      <c r="I203" s="309">
        <v>446.70000000000005</v>
      </c>
      <c r="J203" s="309">
        <v>453.85000000000008</v>
      </c>
      <c r="K203" s="269">
        <v>439.55</v>
      </c>
      <c r="L203" s="269">
        <v>427.5</v>
      </c>
      <c r="M203" s="269">
        <v>60.594110000000001</v>
      </c>
    </row>
    <row r="204" spans="1:13">
      <c r="A204" s="302">
        <v>195</v>
      </c>
      <c r="B204" s="269" t="s">
        <v>196</v>
      </c>
      <c r="C204" s="269">
        <v>3836.35</v>
      </c>
      <c r="D204" s="309">
        <v>3851.2999999999997</v>
      </c>
      <c r="E204" s="309">
        <v>3798.1499999999996</v>
      </c>
      <c r="F204" s="309">
        <v>3759.95</v>
      </c>
      <c r="G204" s="309">
        <v>3706.7999999999997</v>
      </c>
      <c r="H204" s="309">
        <v>3889.4999999999995</v>
      </c>
      <c r="I204" s="309">
        <v>3942.65</v>
      </c>
      <c r="J204" s="309">
        <v>3980.8499999999995</v>
      </c>
      <c r="K204" s="269">
        <v>3904.45</v>
      </c>
      <c r="L204" s="269">
        <v>3813.1</v>
      </c>
      <c r="M204" s="269">
        <v>5.5628500000000001</v>
      </c>
    </row>
    <row r="205" spans="1:13">
      <c r="A205" s="302">
        <v>196</v>
      </c>
      <c r="B205" s="269" t="s">
        <v>197</v>
      </c>
      <c r="C205" s="269">
        <v>30.7</v>
      </c>
      <c r="D205" s="309">
        <v>30.566666666666666</v>
      </c>
      <c r="E205" s="309">
        <v>29.433333333333334</v>
      </c>
      <c r="F205" s="309">
        <v>28.166666666666668</v>
      </c>
      <c r="G205" s="309">
        <v>27.033333333333335</v>
      </c>
      <c r="H205" s="309">
        <v>31.833333333333332</v>
      </c>
      <c r="I205" s="309">
        <v>32.966666666666669</v>
      </c>
      <c r="J205" s="309">
        <v>34.233333333333334</v>
      </c>
      <c r="K205" s="269">
        <v>31.7</v>
      </c>
      <c r="L205" s="269">
        <v>29.3</v>
      </c>
      <c r="M205" s="269">
        <v>146.07758000000001</v>
      </c>
    </row>
    <row r="206" spans="1:13">
      <c r="A206" s="302">
        <v>197</v>
      </c>
      <c r="B206" s="269" t="s">
        <v>194</v>
      </c>
      <c r="C206" s="269">
        <v>1020.05</v>
      </c>
      <c r="D206" s="309">
        <v>1029.0166666666667</v>
      </c>
      <c r="E206" s="309">
        <v>1003.0333333333333</v>
      </c>
      <c r="F206" s="309">
        <v>986.01666666666665</v>
      </c>
      <c r="G206" s="309">
        <v>960.0333333333333</v>
      </c>
      <c r="H206" s="309">
        <v>1046.0333333333333</v>
      </c>
      <c r="I206" s="309">
        <v>1072.0166666666664</v>
      </c>
      <c r="J206" s="309">
        <v>1089.0333333333333</v>
      </c>
      <c r="K206" s="269">
        <v>1055</v>
      </c>
      <c r="L206" s="269">
        <v>1012</v>
      </c>
      <c r="M206" s="269">
        <v>13.59362</v>
      </c>
    </row>
    <row r="207" spans="1:13">
      <c r="A207" s="302">
        <v>198</v>
      </c>
      <c r="B207" s="269" t="s">
        <v>144</v>
      </c>
      <c r="C207" s="269">
        <v>618.04999999999995</v>
      </c>
      <c r="D207" s="309">
        <v>619.81666666666661</v>
      </c>
      <c r="E207" s="309">
        <v>608.23333333333323</v>
      </c>
      <c r="F207" s="309">
        <v>598.41666666666663</v>
      </c>
      <c r="G207" s="309">
        <v>586.83333333333326</v>
      </c>
      <c r="H207" s="309">
        <v>629.63333333333321</v>
      </c>
      <c r="I207" s="309">
        <v>641.2166666666667</v>
      </c>
      <c r="J207" s="309">
        <v>651.03333333333319</v>
      </c>
      <c r="K207" s="269">
        <v>631.4</v>
      </c>
      <c r="L207" s="269">
        <v>610</v>
      </c>
      <c r="M207" s="269">
        <v>47.000369999999997</v>
      </c>
    </row>
    <row r="208" spans="1:13">
      <c r="A208" s="302">
        <v>199</v>
      </c>
      <c r="B208" s="269" t="s">
        <v>285</v>
      </c>
      <c r="C208" s="269">
        <v>172.8</v>
      </c>
      <c r="D208" s="309">
        <v>173.13333333333335</v>
      </c>
      <c r="E208" s="309">
        <v>170.4666666666667</v>
      </c>
      <c r="F208" s="309">
        <v>168.13333333333335</v>
      </c>
      <c r="G208" s="309">
        <v>165.4666666666667</v>
      </c>
      <c r="H208" s="309">
        <v>175.4666666666667</v>
      </c>
      <c r="I208" s="309">
        <v>178.13333333333338</v>
      </c>
      <c r="J208" s="309">
        <v>180.4666666666667</v>
      </c>
      <c r="K208" s="269">
        <v>175.8</v>
      </c>
      <c r="L208" s="269">
        <v>170.8</v>
      </c>
      <c r="M208" s="269">
        <v>7.3567099999999996</v>
      </c>
    </row>
    <row r="209" spans="1:13">
      <c r="A209" s="302">
        <v>200</v>
      </c>
      <c r="B209" s="269" t="s">
        <v>286</v>
      </c>
      <c r="C209" s="269">
        <v>170.65</v>
      </c>
      <c r="D209" s="309">
        <v>170.73333333333335</v>
      </c>
      <c r="E209" s="309">
        <v>168.4666666666667</v>
      </c>
      <c r="F209" s="309">
        <v>166.28333333333336</v>
      </c>
      <c r="G209" s="309">
        <v>164.01666666666671</v>
      </c>
      <c r="H209" s="309">
        <v>172.91666666666669</v>
      </c>
      <c r="I209" s="309">
        <v>175.18333333333334</v>
      </c>
      <c r="J209" s="309">
        <v>177.36666666666667</v>
      </c>
      <c r="K209" s="269">
        <v>173</v>
      </c>
      <c r="L209" s="269">
        <v>168.55</v>
      </c>
      <c r="M209" s="269">
        <v>1.9803299999999999</v>
      </c>
    </row>
    <row r="210" spans="1:13">
      <c r="A210" s="302">
        <v>201</v>
      </c>
      <c r="B210" s="269" t="s">
        <v>564</v>
      </c>
      <c r="C210" s="269">
        <v>731.95</v>
      </c>
      <c r="D210" s="309">
        <v>728.63333333333333</v>
      </c>
      <c r="E210" s="309">
        <v>719.31666666666661</v>
      </c>
      <c r="F210" s="309">
        <v>706.68333333333328</v>
      </c>
      <c r="G210" s="309">
        <v>697.36666666666656</v>
      </c>
      <c r="H210" s="309">
        <v>741.26666666666665</v>
      </c>
      <c r="I210" s="309">
        <v>750.58333333333348</v>
      </c>
      <c r="J210" s="309">
        <v>763.2166666666667</v>
      </c>
      <c r="K210" s="269">
        <v>737.95</v>
      </c>
      <c r="L210" s="269">
        <v>716</v>
      </c>
      <c r="M210" s="269">
        <v>3.1568900000000002</v>
      </c>
    </row>
    <row r="211" spans="1:13">
      <c r="A211" s="302">
        <v>202</v>
      </c>
      <c r="B211" s="269" t="s">
        <v>199</v>
      </c>
      <c r="C211" s="269">
        <v>105.25</v>
      </c>
      <c r="D211" s="309">
        <v>106.36666666666667</v>
      </c>
      <c r="E211" s="309">
        <v>103.33333333333334</v>
      </c>
      <c r="F211" s="309">
        <v>101.41666666666667</v>
      </c>
      <c r="G211" s="309">
        <v>98.38333333333334</v>
      </c>
      <c r="H211" s="309">
        <v>108.28333333333335</v>
      </c>
      <c r="I211" s="309">
        <v>111.31666666666668</v>
      </c>
      <c r="J211" s="309">
        <v>113.23333333333335</v>
      </c>
      <c r="K211" s="269">
        <v>109.4</v>
      </c>
      <c r="L211" s="269">
        <v>104.45</v>
      </c>
      <c r="M211" s="269">
        <v>337.60230999999999</v>
      </c>
    </row>
    <row r="212" spans="1:13">
      <c r="A212" s="302">
        <v>203</v>
      </c>
      <c r="B212" s="269" t="s">
        <v>121</v>
      </c>
      <c r="C212" s="269">
        <v>9.15</v>
      </c>
      <c r="D212" s="309">
        <v>9.3666666666666671</v>
      </c>
      <c r="E212" s="309">
        <v>8.8333333333333339</v>
      </c>
      <c r="F212" s="309">
        <v>8.5166666666666675</v>
      </c>
      <c r="G212" s="309">
        <v>7.9833333333333343</v>
      </c>
      <c r="H212" s="309">
        <v>9.6833333333333336</v>
      </c>
      <c r="I212" s="309">
        <v>10.216666666666665</v>
      </c>
      <c r="J212" s="309">
        <v>10.533333333333333</v>
      </c>
      <c r="K212" s="269">
        <v>9.9</v>
      </c>
      <c r="L212" s="269">
        <v>9.0500000000000007</v>
      </c>
      <c r="M212" s="269">
        <v>5426.0049099999997</v>
      </c>
    </row>
    <row r="213" spans="1:13">
      <c r="A213" s="302">
        <v>204</v>
      </c>
      <c r="B213" s="269" t="s">
        <v>200</v>
      </c>
      <c r="C213" s="269">
        <v>548.70000000000005</v>
      </c>
      <c r="D213" s="309">
        <v>546.2166666666667</v>
      </c>
      <c r="E213" s="309">
        <v>541.83333333333337</v>
      </c>
      <c r="F213" s="309">
        <v>534.9666666666667</v>
      </c>
      <c r="G213" s="309">
        <v>530.58333333333337</v>
      </c>
      <c r="H213" s="309">
        <v>553.08333333333337</v>
      </c>
      <c r="I213" s="309">
        <v>557.46666666666658</v>
      </c>
      <c r="J213" s="309">
        <v>564.33333333333337</v>
      </c>
      <c r="K213" s="269">
        <v>550.6</v>
      </c>
      <c r="L213" s="269">
        <v>539.35</v>
      </c>
      <c r="M213" s="269">
        <v>17.43956</v>
      </c>
    </row>
    <row r="214" spans="1:13">
      <c r="A214" s="302">
        <v>205</v>
      </c>
      <c r="B214" s="269" t="s">
        <v>570</v>
      </c>
      <c r="C214" s="269">
        <v>2044.65</v>
      </c>
      <c r="D214" s="309">
        <v>2057.8833333333332</v>
      </c>
      <c r="E214" s="309">
        <v>2016.7666666666664</v>
      </c>
      <c r="F214" s="309">
        <v>1988.8833333333332</v>
      </c>
      <c r="G214" s="309">
        <v>1947.7666666666664</v>
      </c>
      <c r="H214" s="309">
        <v>2085.7666666666664</v>
      </c>
      <c r="I214" s="309">
        <v>2126.8833333333332</v>
      </c>
      <c r="J214" s="309">
        <v>2154.7666666666664</v>
      </c>
      <c r="K214" s="269">
        <v>2099</v>
      </c>
      <c r="L214" s="269">
        <v>2030</v>
      </c>
      <c r="M214" s="269">
        <v>1.6527799999999999</v>
      </c>
    </row>
    <row r="215" spans="1:13">
      <c r="A215" s="302">
        <v>206</v>
      </c>
      <c r="B215" s="269" t="s">
        <v>201</v>
      </c>
      <c r="C215" s="309">
        <v>222.05</v>
      </c>
      <c r="D215" s="309">
        <v>220.38333333333333</v>
      </c>
      <c r="E215" s="309">
        <v>216.66666666666666</v>
      </c>
      <c r="F215" s="309">
        <v>211.28333333333333</v>
      </c>
      <c r="G215" s="309">
        <v>207.56666666666666</v>
      </c>
      <c r="H215" s="309">
        <v>225.76666666666665</v>
      </c>
      <c r="I215" s="309">
        <v>229.48333333333335</v>
      </c>
      <c r="J215" s="309">
        <v>234.86666666666665</v>
      </c>
      <c r="K215" s="309">
        <v>224.1</v>
      </c>
      <c r="L215" s="309">
        <v>215</v>
      </c>
      <c r="M215" s="309">
        <v>112.23711</v>
      </c>
    </row>
    <row r="216" spans="1:13">
      <c r="A216" s="302">
        <v>207</v>
      </c>
      <c r="B216" s="269" t="s">
        <v>202</v>
      </c>
      <c r="C216" s="309">
        <v>28</v>
      </c>
      <c r="D216" s="309">
        <v>28.066666666666663</v>
      </c>
      <c r="E216" s="309">
        <v>27.833333333333325</v>
      </c>
      <c r="F216" s="309">
        <v>27.666666666666661</v>
      </c>
      <c r="G216" s="309">
        <v>27.433333333333323</v>
      </c>
      <c r="H216" s="309">
        <v>28.233333333333327</v>
      </c>
      <c r="I216" s="309">
        <v>28.466666666666661</v>
      </c>
      <c r="J216" s="309">
        <v>28.633333333333329</v>
      </c>
      <c r="K216" s="309">
        <v>28.3</v>
      </c>
      <c r="L216" s="309">
        <v>27.9</v>
      </c>
      <c r="M216" s="309">
        <v>92.754379999999998</v>
      </c>
    </row>
    <row r="217" spans="1:13">
      <c r="A217" s="302">
        <v>208</v>
      </c>
      <c r="B217" s="269" t="s">
        <v>203</v>
      </c>
      <c r="C217" s="309">
        <v>172.95</v>
      </c>
      <c r="D217" s="309">
        <v>173.5</v>
      </c>
      <c r="E217" s="309">
        <v>168.8</v>
      </c>
      <c r="F217" s="309">
        <v>164.65</v>
      </c>
      <c r="G217" s="309">
        <v>159.95000000000002</v>
      </c>
      <c r="H217" s="309">
        <v>177.65</v>
      </c>
      <c r="I217" s="309">
        <v>182.35</v>
      </c>
      <c r="J217" s="309">
        <v>186.5</v>
      </c>
      <c r="K217" s="309">
        <v>178.2</v>
      </c>
      <c r="L217" s="309">
        <v>169.35</v>
      </c>
      <c r="M217" s="309">
        <v>277.07425999999998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4"/>
      <c r="B1" s="564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44004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61" t="s">
        <v>16</v>
      </c>
      <c r="B9" s="562" t="s">
        <v>18</v>
      </c>
      <c r="C9" s="560" t="s">
        <v>19</v>
      </c>
      <c r="D9" s="560" t="s">
        <v>20</v>
      </c>
      <c r="E9" s="560" t="s">
        <v>21</v>
      </c>
      <c r="F9" s="560"/>
      <c r="G9" s="560"/>
      <c r="H9" s="560" t="s">
        <v>22</v>
      </c>
      <c r="I9" s="560"/>
      <c r="J9" s="560"/>
      <c r="K9" s="275"/>
      <c r="L9" s="282"/>
      <c r="M9" s="283"/>
    </row>
    <row r="10" spans="1:15" ht="42.75" customHeight="1">
      <c r="A10" s="556"/>
      <c r="B10" s="558"/>
      <c r="C10" s="563" t="s">
        <v>23</v>
      </c>
      <c r="D10" s="563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18593.3</v>
      </c>
      <c r="D11" s="280">
        <v>18597.433333333334</v>
      </c>
      <c r="E11" s="280">
        <v>18295.866666666669</v>
      </c>
      <c r="F11" s="280">
        <v>17998.433333333334</v>
      </c>
      <c r="G11" s="280">
        <v>17696.866666666669</v>
      </c>
      <c r="H11" s="280">
        <v>18894.866666666669</v>
      </c>
      <c r="I11" s="280">
        <v>19196.433333333334</v>
      </c>
      <c r="J11" s="280">
        <v>19493.866666666669</v>
      </c>
      <c r="K11" s="278">
        <v>18899</v>
      </c>
      <c r="L11" s="278">
        <v>18300</v>
      </c>
      <c r="M11" s="278">
        <v>8.3320000000000005E-2</v>
      </c>
    </row>
    <row r="12" spans="1:15" ht="12" customHeight="1">
      <c r="A12" s="269">
        <v>2</v>
      </c>
      <c r="B12" s="278" t="s">
        <v>804</v>
      </c>
      <c r="C12" s="279">
        <v>961.2</v>
      </c>
      <c r="D12" s="280">
        <v>952.98333333333323</v>
      </c>
      <c r="E12" s="280">
        <v>943.21666666666647</v>
      </c>
      <c r="F12" s="280">
        <v>925.23333333333323</v>
      </c>
      <c r="G12" s="280">
        <v>915.46666666666647</v>
      </c>
      <c r="H12" s="280">
        <v>970.96666666666647</v>
      </c>
      <c r="I12" s="280">
        <v>980.73333333333312</v>
      </c>
      <c r="J12" s="280">
        <v>998.71666666666647</v>
      </c>
      <c r="K12" s="278">
        <v>962.75</v>
      </c>
      <c r="L12" s="278">
        <v>935</v>
      </c>
      <c r="M12" s="278">
        <v>7.4114500000000003</v>
      </c>
    </row>
    <row r="13" spans="1:15" ht="12" customHeight="1">
      <c r="A13" s="269">
        <v>3</v>
      </c>
      <c r="B13" s="278" t="s">
        <v>295</v>
      </c>
      <c r="C13" s="279">
        <v>1366.6</v>
      </c>
      <c r="D13" s="280">
        <v>1341.2666666666667</v>
      </c>
      <c r="E13" s="280">
        <v>1302.5333333333333</v>
      </c>
      <c r="F13" s="280">
        <v>1238.4666666666667</v>
      </c>
      <c r="G13" s="280">
        <v>1199.7333333333333</v>
      </c>
      <c r="H13" s="280">
        <v>1405.3333333333333</v>
      </c>
      <c r="I13" s="280">
        <v>1444.0666666666664</v>
      </c>
      <c r="J13" s="280">
        <v>1508.1333333333332</v>
      </c>
      <c r="K13" s="278">
        <v>1380</v>
      </c>
      <c r="L13" s="278">
        <v>1277.2</v>
      </c>
      <c r="M13" s="278">
        <v>1.59717</v>
      </c>
    </row>
    <row r="14" spans="1:15" ht="12" customHeight="1">
      <c r="A14" s="269">
        <v>4</v>
      </c>
      <c r="B14" s="278" t="s">
        <v>296</v>
      </c>
      <c r="C14" s="279">
        <v>15658.45</v>
      </c>
      <c r="D14" s="280">
        <v>15754.85</v>
      </c>
      <c r="E14" s="280">
        <v>15514.7</v>
      </c>
      <c r="F14" s="280">
        <v>15370.95</v>
      </c>
      <c r="G14" s="280">
        <v>15130.800000000001</v>
      </c>
      <c r="H14" s="280">
        <v>15898.6</v>
      </c>
      <c r="I14" s="280">
        <v>16138.749999999998</v>
      </c>
      <c r="J14" s="280">
        <v>16282.5</v>
      </c>
      <c r="K14" s="278">
        <v>15995</v>
      </c>
      <c r="L14" s="278">
        <v>15611.1</v>
      </c>
      <c r="M14" s="278">
        <v>0.17960000000000001</v>
      </c>
    </row>
    <row r="15" spans="1:15" ht="12" customHeight="1">
      <c r="A15" s="269">
        <v>5</v>
      </c>
      <c r="B15" s="278" t="s">
        <v>228</v>
      </c>
      <c r="C15" s="279">
        <v>55.2</v>
      </c>
      <c r="D15" s="280">
        <v>56.216666666666669</v>
      </c>
      <c r="E15" s="280">
        <v>53.733333333333334</v>
      </c>
      <c r="F15" s="280">
        <v>52.266666666666666</v>
      </c>
      <c r="G15" s="280">
        <v>49.783333333333331</v>
      </c>
      <c r="H15" s="280">
        <v>57.683333333333337</v>
      </c>
      <c r="I15" s="280">
        <v>60.166666666666671</v>
      </c>
      <c r="J15" s="280">
        <v>61.63333333333334</v>
      </c>
      <c r="K15" s="278">
        <v>58.7</v>
      </c>
      <c r="L15" s="278">
        <v>54.75</v>
      </c>
      <c r="M15" s="278">
        <v>119.25837</v>
      </c>
    </row>
    <row r="16" spans="1:15" ht="12" customHeight="1">
      <c r="A16" s="269">
        <v>6</v>
      </c>
      <c r="B16" s="278" t="s">
        <v>229</v>
      </c>
      <c r="C16" s="279">
        <v>133.1</v>
      </c>
      <c r="D16" s="280">
        <v>134</v>
      </c>
      <c r="E16" s="280">
        <v>131.1</v>
      </c>
      <c r="F16" s="280">
        <v>129.1</v>
      </c>
      <c r="G16" s="280">
        <v>126.19999999999999</v>
      </c>
      <c r="H16" s="280">
        <v>136</v>
      </c>
      <c r="I16" s="280">
        <v>138.89999999999998</v>
      </c>
      <c r="J16" s="280">
        <v>140.9</v>
      </c>
      <c r="K16" s="278">
        <v>136.9</v>
      </c>
      <c r="L16" s="278">
        <v>132</v>
      </c>
      <c r="M16" s="278">
        <v>20.709479999999999</v>
      </c>
    </row>
    <row r="17" spans="1:13" ht="12" customHeight="1">
      <c r="A17" s="269">
        <v>7</v>
      </c>
      <c r="B17" s="278" t="s">
        <v>39</v>
      </c>
      <c r="C17" s="279">
        <v>1272</v>
      </c>
      <c r="D17" s="280">
        <v>1267.6666666666667</v>
      </c>
      <c r="E17" s="280">
        <v>1250.4333333333334</v>
      </c>
      <c r="F17" s="280">
        <v>1228.8666666666666</v>
      </c>
      <c r="G17" s="280">
        <v>1211.6333333333332</v>
      </c>
      <c r="H17" s="280">
        <v>1289.2333333333336</v>
      </c>
      <c r="I17" s="280">
        <v>1306.4666666666667</v>
      </c>
      <c r="J17" s="280">
        <v>1328.0333333333338</v>
      </c>
      <c r="K17" s="278">
        <v>1284.9000000000001</v>
      </c>
      <c r="L17" s="278">
        <v>1246.0999999999999</v>
      </c>
      <c r="M17" s="278">
        <v>9.0453399999999995</v>
      </c>
    </row>
    <row r="18" spans="1:13" ht="12" customHeight="1">
      <c r="A18" s="269">
        <v>8</v>
      </c>
      <c r="B18" s="278" t="s">
        <v>297</v>
      </c>
      <c r="C18" s="279">
        <v>142.35</v>
      </c>
      <c r="D18" s="280">
        <v>140.66666666666666</v>
      </c>
      <c r="E18" s="280">
        <v>137.68333333333331</v>
      </c>
      <c r="F18" s="280">
        <v>133.01666666666665</v>
      </c>
      <c r="G18" s="280">
        <v>130.0333333333333</v>
      </c>
      <c r="H18" s="280">
        <v>145.33333333333331</v>
      </c>
      <c r="I18" s="280">
        <v>148.31666666666666</v>
      </c>
      <c r="J18" s="280">
        <v>152.98333333333332</v>
      </c>
      <c r="K18" s="278">
        <v>143.65</v>
      </c>
      <c r="L18" s="278">
        <v>136</v>
      </c>
      <c r="M18" s="278">
        <v>46.652799999999999</v>
      </c>
    </row>
    <row r="19" spans="1:13" ht="12" customHeight="1">
      <c r="A19" s="269">
        <v>9</v>
      </c>
      <c r="B19" s="278" t="s">
        <v>298</v>
      </c>
      <c r="C19" s="279">
        <v>420.65</v>
      </c>
      <c r="D19" s="280">
        <v>418.31666666666661</v>
      </c>
      <c r="E19" s="280">
        <v>415.98333333333323</v>
      </c>
      <c r="F19" s="280">
        <v>411.31666666666661</v>
      </c>
      <c r="G19" s="280">
        <v>408.98333333333323</v>
      </c>
      <c r="H19" s="280">
        <v>422.98333333333323</v>
      </c>
      <c r="I19" s="280">
        <v>425.31666666666661</v>
      </c>
      <c r="J19" s="280">
        <v>429.98333333333323</v>
      </c>
      <c r="K19" s="278">
        <v>420.65</v>
      </c>
      <c r="L19" s="278">
        <v>413.65</v>
      </c>
      <c r="M19" s="278">
        <v>28.824950000000001</v>
      </c>
    </row>
    <row r="20" spans="1:13" ht="12" customHeight="1">
      <c r="A20" s="269">
        <v>10</v>
      </c>
      <c r="B20" s="278" t="s">
        <v>42</v>
      </c>
      <c r="C20" s="279">
        <v>348.9</v>
      </c>
      <c r="D20" s="280">
        <v>348.43333333333334</v>
      </c>
      <c r="E20" s="280">
        <v>341.9666666666667</v>
      </c>
      <c r="F20" s="280">
        <v>335.03333333333336</v>
      </c>
      <c r="G20" s="280">
        <v>328.56666666666672</v>
      </c>
      <c r="H20" s="280">
        <v>355.36666666666667</v>
      </c>
      <c r="I20" s="280">
        <v>361.83333333333326</v>
      </c>
      <c r="J20" s="280">
        <v>368.76666666666665</v>
      </c>
      <c r="K20" s="278">
        <v>354.9</v>
      </c>
      <c r="L20" s="278">
        <v>341.5</v>
      </c>
      <c r="M20" s="278">
        <v>69.176100000000005</v>
      </c>
    </row>
    <row r="21" spans="1:13" ht="12" customHeight="1">
      <c r="A21" s="269">
        <v>11</v>
      </c>
      <c r="B21" s="278" t="s">
        <v>44</v>
      </c>
      <c r="C21" s="279">
        <v>38</v>
      </c>
      <c r="D21" s="280">
        <v>38.050000000000004</v>
      </c>
      <c r="E21" s="280">
        <v>37.550000000000011</v>
      </c>
      <c r="F21" s="280">
        <v>37.100000000000009</v>
      </c>
      <c r="G21" s="280">
        <v>36.600000000000016</v>
      </c>
      <c r="H21" s="280">
        <v>38.500000000000007</v>
      </c>
      <c r="I21" s="280">
        <v>38.999999999999993</v>
      </c>
      <c r="J21" s="280">
        <v>39.450000000000003</v>
      </c>
      <c r="K21" s="278">
        <v>38.549999999999997</v>
      </c>
      <c r="L21" s="278">
        <v>37.6</v>
      </c>
      <c r="M21" s="278">
        <v>107.31869</v>
      </c>
    </row>
    <row r="22" spans="1:13" ht="12" customHeight="1">
      <c r="A22" s="269">
        <v>12</v>
      </c>
      <c r="B22" s="278" t="s">
        <v>299</v>
      </c>
      <c r="C22" s="279">
        <v>221.25</v>
      </c>
      <c r="D22" s="280">
        <v>222.51666666666665</v>
      </c>
      <c r="E22" s="280">
        <v>215.23333333333329</v>
      </c>
      <c r="F22" s="280">
        <v>209.21666666666664</v>
      </c>
      <c r="G22" s="280">
        <v>201.93333333333328</v>
      </c>
      <c r="H22" s="280">
        <v>228.5333333333333</v>
      </c>
      <c r="I22" s="280">
        <v>235.81666666666666</v>
      </c>
      <c r="J22" s="280">
        <v>241.83333333333331</v>
      </c>
      <c r="K22" s="278">
        <v>229.8</v>
      </c>
      <c r="L22" s="278">
        <v>216.5</v>
      </c>
      <c r="M22" s="278">
        <v>19.490290000000002</v>
      </c>
    </row>
    <row r="23" spans="1:13">
      <c r="A23" s="269">
        <v>13</v>
      </c>
      <c r="B23" s="278" t="s">
        <v>300</v>
      </c>
      <c r="C23" s="279">
        <v>167.1</v>
      </c>
      <c r="D23" s="280">
        <v>168.83333333333334</v>
      </c>
      <c r="E23" s="280">
        <v>163.86666666666667</v>
      </c>
      <c r="F23" s="280">
        <v>160.63333333333333</v>
      </c>
      <c r="G23" s="280">
        <v>155.66666666666666</v>
      </c>
      <c r="H23" s="280">
        <v>172.06666666666669</v>
      </c>
      <c r="I23" s="280">
        <v>177.03333333333333</v>
      </c>
      <c r="J23" s="280">
        <v>180.26666666666671</v>
      </c>
      <c r="K23" s="278">
        <v>173.8</v>
      </c>
      <c r="L23" s="278">
        <v>165.6</v>
      </c>
      <c r="M23" s="278">
        <v>1.7564299999999999</v>
      </c>
    </row>
    <row r="24" spans="1:13">
      <c r="A24" s="269">
        <v>14</v>
      </c>
      <c r="B24" s="278" t="s">
        <v>301</v>
      </c>
      <c r="C24" s="279">
        <v>186.1</v>
      </c>
      <c r="D24" s="280">
        <v>185.26666666666665</v>
      </c>
      <c r="E24" s="280">
        <v>181.5333333333333</v>
      </c>
      <c r="F24" s="280">
        <v>176.96666666666664</v>
      </c>
      <c r="G24" s="280">
        <v>173.23333333333329</v>
      </c>
      <c r="H24" s="280">
        <v>189.83333333333331</v>
      </c>
      <c r="I24" s="280">
        <v>193.56666666666666</v>
      </c>
      <c r="J24" s="280">
        <v>198.13333333333333</v>
      </c>
      <c r="K24" s="278">
        <v>189</v>
      </c>
      <c r="L24" s="278">
        <v>180.7</v>
      </c>
      <c r="M24" s="278">
        <v>2.67923</v>
      </c>
    </row>
    <row r="25" spans="1:13">
      <c r="A25" s="269">
        <v>15</v>
      </c>
      <c r="B25" s="278" t="s">
        <v>834</v>
      </c>
      <c r="C25" s="279">
        <v>1480.45</v>
      </c>
      <c r="D25" s="280">
        <v>1474.6666666666667</v>
      </c>
      <c r="E25" s="280">
        <v>1450.3333333333335</v>
      </c>
      <c r="F25" s="280">
        <v>1420.2166666666667</v>
      </c>
      <c r="G25" s="280">
        <v>1395.8833333333334</v>
      </c>
      <c r="H25" s="280">
        <v>1504.7833333333335</v>
      </c>
      <c r="I25" s="280">
        <v>1529.116666666667</v>
      </c>
      <c r="J25" s="280">
        <v>1559.2333333333336</v>
      </c>
      <c r="K25" s="278">
        <v>1499</v>
      </c>
      <c r="L25" s="278">
        <v>1444.55</v>
      </c>
      <c r="M25" s="278">
        <v>0.24071999999999999</v>
      </c>
    </row>
    <row r="26" spans="1:13">
      <c r="A26" s="269">
        <v>16</v>
      </c>
      <c r="B26" s="278" t="s">
        <v>293</v>
      </c>
      <c r="C26" s="279">
        <v>1614.65</v>
      </c>
      <c r="D26" s="280">
        <v>1625.5</v>
      </c>
      <c r="E26" s="280">
        <v>1575.65</v>
      </c>
      <c r="F26" s="280">
        <v>1536.65</v>
      </c>
      <c r="G26" s="280">
        <v>1486.8000000000002</v>
      </c>
      <c r="H26" s="280">
        <v>1664.5</v>
      </c>
      <c r="I26" s="280">
        <v>1714.35</v>
      </c>
      <c r="J26" s="280">
        <v>1753.35</v>
      </c>
      <c r="K26" s="278">
        <v>1675.35</v>
      </c>
      <c r="L26" s="278">
        <v>1586.5</v>
      </c>
      <c r="M26" s="278">
        <v>0.57781000000000005</v>
      </c>
    </row>
    <row r="27" spans="1:13">
      <c r="A27" s="269">
        <v>17</v>
      </c>
      <c r="B27" s="278" t="s">
        <v>230</v>
      </c>
      <c r="C27" s="279">
        <v>1451.5</v>
      </c>
      <c r="D27" s="280">
        <v>1457.25</v>
      </c>
      <c r="E27" s="280">
        <v>1439.5</v>
      </c>
      <c r="F27" s="280">
        <v>1427.5</v>
      </c>
      <c r="G27" s="280">
        <v>1409.75</v>
      </c>
      <c r="H27" s="280">
        <v>1469.25</v>
      </c>
      <c r="I27" s="280">
        <v>1487</v>
      </c>
      <c r="J27" s="280">
        <v>1499</v>
      </c>
      <c r="K27" s="278">
        <v>1475</v>
      </c>
      <c r="L27" s="278">
        <v>1445.25</v>
      </c>
      <c r="M27" s="278">
        <v>1.2916099999999999</v>
      </c>
    </row>
    <row r="28" spans="1:13">
      <c r="A28" s="269">
        <v>18</v>
      </c>
      <c r="B28" s="278" t="s">
        <v>302</v>
      </c>
      <c r="C28" s="279">
        <v>1858.15</v>
      </c>
      <c r="D28" s="280">
        <v>1860.55</v>
      </c>
      <c r="E28" s="280">
        <v>1825.25</v>
      </c>
      <c r="F28" s="280">
        <v>1792.3500000000001</v>
      </c>
      <c r="G28" s="280">
        <v>1757.0500000000002</v>
      </c>
      <c r="H28" s="280">
        <v>1893.4499999999998</v>
      </c>
      <c r="I28" s="280">
        <v>1928.7499999999995</v>
      </c>
      <c r="J28" s="280">
        <v>1961.6499999999996</v>
      </c>
      <c r="K28" s="278">
        <v>1895.85</v>
      </c>
      <c r="L28" s="278">
        <v>1827.65</v>
      </c>
      <c r="M28" s="278">
        <v>0.15559999999999999</v>
      </c>
    </row>
    <row r="29" spans="1:13">
      <c r="A29" s="269">
        <v>19</v>
      </c>
      <c r="B29" s="278" t="s">
        <v>231</v>
      </c>
      <c r="C29" s="279">
        <v>2305.35</v>
      </c>
      <c r="D29" s="280">
        <v>2307.1833333333329</v>
      </c>
      <c r="E29" s="280">
        <v>2281.016666666666</v>
      </c>
      <c r="F29" s="280">
        <v>2256.6833333333329</v>
      </c>
      <c r="G29" s="280">
        <v>2230.516666666666</v>
      </c>
      <c r="H29" s="280">
        <v>2331.516666666666</v>
      </c>
      <c r="I29" s="280">
        <v>2357.6833333333329</v>
      </c>
      <c r="J29" s="280">
        <v>2382.016666666666</v>
      </c>
      <c r="K29" s="278">
        <v>2333.35</v>
      </c>
      <c r="L29" s="278">
        <v>2282.85</v>
      </c>
      <c r="M29" s="278">
        <v>5.2524899999999999</v>
      </c>
    </row>
    <row r="30" spans="1:13">
      <c r="A30" s="269">
        <v>20</v>
      </c>
      <c r="B30" s="278" t="s">
        <v>304</v>
      </c>
      <c r="C30" s="279">
        <v>82.25</v>
      </c>
      <c r="D30" s="280">
        <v>82.36666666666666</v>
      </c>
      <c r="E30" s="280">
        <v>80.883333333333326</v>
      </c>
      <c r="F30" s="280">
        <v>79.516666666666666</v>
      </c>
      <c r="G30" s="280">
        <v>78.033333333333331</v>
      </c>
      <c r="H30" s="280">
        <v>83.73333333333332</v>
      </c>
      <c r="I30" s="280">
        <v>85.21666666666664</v>
      </c>
      <c r="J30" s="280">
        <v>86.583333333333314</v>
      </c>
      <c r="K30" s="278">
        <v>83.85</v>
      </c>
      <c r="L30" s="278">
        <v>81</v>
      </c>
      <c r="M30" s="278">
        <v>1.28789</v>
      </c>
    </row>
    <row r="31" spans="1:13">
      <c r="A31" s="269">
        <v>21</v>
      </c>
      <c r="B31" s="278" t="s">
        <v>46</v>
      </c>
      <c r="C31" s="279">
        <v>673.5</v>
      </c>
      <c r="D31" s="280">
        <v>676.2166666666667</v>
      </c>
      <c r="E31" s="280">
        <v>667.03333333333342</v>
      </c>
      <c r="F31" s="280">
        <v>660.56666666666672</v>
      </c>
      <c r="G31" s="280">
        <v>651.38333333333344</v>
      </c>
      <c r="H31" s="280">
        <v>682.68333333333339</v>
      </c>
      <c r="I31" s="280">
        <v>691.86666666666679</v>
      </c>
      <c r="J31" s="280">
        <v>698.33333333333337</v>
      </c>
      <c r="K31" s="278">
        <v>685.4</v>
      </c>
      <c r="L31" s="278">
        <v>669.75</v>
      </c>
      <c r="M31" s="278">
        <v>8.5668699999999998</v>
      </c>
    </row>
    <row r="32" spans="1:13">
      <c r="A32" s="269">
        <v>22</v>
      </c>
      <c r="B32" s="278" t="s">
        <v>305</v>
      </c>
      <c r="C32" s="279">
        <v>1510.75</v>
      </c>
      <c r="D32" s="280">
        <v>1500.2833333333335</v>
      </c>
      <c r="E32" s="280">
        <v>1480.666666666667</v>
      </c>
      <c r="F32" s="280">
        <v>1450.5833333333335</v>
      </c>
      <c r="G32" s="280">
        <v>1430.9666666666669</v>
      </c>
      <c r="H32" s="280">
        <v>1530.366666666667</v>
      </c>
      <c r="I32" s="280">
        <v>1549.9833333333333</v>
      </c>
      <c r="J32" s="280">
        <v>1580.0666666666671</v>
      </c>
      <c r="K32" s="278">
        <v>1519.9</v>
      </c>
      <c r="L32" s="278">
        <v>1470.2</v>
      </c>
      <c r="M32" s="278">
        <v>0.58248</v>
      </c>
    </row>
    <row r="33" spans="1:13">
      <c r="A33" s="269">
        <v>23</v>
      </c>
      <c r="B33" s="278" t="s">
        <v>47</v>
      </c>
      <c r="C33" s="279">
        <v>190.8</v>
      </c>
      <c r="D33" s="280">
        <v>190.78333333333333</v>
      </c>
      <c r="E33" s="280">
        <v>187.56666666666666</v>
      </c>
      <c r="F33" s="280">
        <v>184.33333333333334</v>
      </c>
      <c r="G33" s="280">
        <v>181.11666666666667</v>
      </c>
      <c r="H33" s="280">
        <v>194.01666666666665</v>
      </c>
      <c r="I33" s="280">
        <v>197.23333333333329</v>
      </c>
      <c r="J33" s="280">
        <v>200.46666666666664</v>
      </c>
      <c r="K33" s="278">
        <v>194</v>
      </c>
      <c r="L33" s="278">
        <v>187.55</v>
      </c>
      <c r="M33" s="278">
        <v>77.23563</v>
      </c>
    </row>
    <row r="34" spans="1:13">
      <c r="A34" s="269">
        <v>24</v>
      </c>
      <c r="B34" s="278" t="s">
        <v>294</v>
      </c>
      <c r="C34" s="279">
        <v>1589.05</v>
      </c>
      <c r="D34" s="280">
        <v>1587.4833333333333</v>
      </c>
      <c r="E34" s="280">
        <v>1566.5666666666666</v>
      </c>
      <c r="F34" s="280">
        <v>1544.0833333333333</v>
      </c>
      <c r="G34" s="280">
        <v>1523.1666666666665</v>
      </c>
      <c r="H34" s="280">
        <v>1609.9666666666667</v>
      </c>
      <c r="I34" s="280">
        <v>1630.8833333333332</v>
      </c>
      <c r="J34" s="280">
        <v>1653.3666666666668</v>
      </c>
      <c r="K34" s="278">
        <v>1608.4</v>
      </c>
      <c r="L34" s="278">
        <v>1565</v>
      </c>
      <c r="M34" s="278">
        <v>0.46322999999999998</v>
      </c>
    </row>
    <row r="35" spans="1:13">
      <c r="A35" s="269">
        <v>25</v>
      </c>
      <c r="B35" s="278" t="s">
        <v>303</v>
      </c>
      <c r="C35" s="279">
        <v>946.5</v>
      </c>
      <c r="D35" s="280">
        <v>934.26666666666677</v>
      </c>
      <c r="E35" s="280">
        <v>917.53333333333353</v>
      </c>
      <c r="F35" s="280">
        <v>888.56666666666672</v>
      </c>
      <c r="G35" s="280">
        <v>871.83333333333348</v>
      </c>
      <c r="H35" s="280">
        <v>963.23333333333358</v>
      </c>
      <c r="I35" s="280">
        <v>979.96666666666692</v>
      </c>
      <c r="J35" s="280">
        <v>1008.9333333333336</v>
      </c>
      <c r="K35" s="278">
        <v>951</v>
      </c>
      <c r="L35" s="278">
        <v>905.3</v>
      </c>
      <c r="M35" s="278">
        <v>6.8271699999999997</v>
      </c>
    </row>
    <row r="36" spans="1:13">
      <c r="A36" s="269">
        <v>26</v>
      </c>
      <c r="B36" s="278" t="s">
        <v>48</v>
      </c>
      <c r="C36" s="279">
        <v>1370.7</v>
      </c>
      <c r="D36" s="280">
        <v>1368.2833333333335</v>
      </c>
      <c r="E36" s="280">
        <v>1352.5666666666671</v>
      </c>
      <c r="F36" s="280">
        <v>1334.4333333333336</v>
      </c>
      <c r="G36" s="280">
        <v>1318.7166666666672</v>
      </c>
      <c r="H36" s="280">
        <v>1386.416666666667</v>
      </c>
      <c r="I36" s="280">
        <v>1402.1333333333337</v>
      </c>
      <c r="J36" s="280">
        <v>1420.2666666666669</v>
      </c>
      <c r="K36" s="278">
        <v>1384</v>
      </c>
      <c r="L36" s="278">
        <v>1350.15</v>
      </c>
      <c r="M36" s="278">
        <v>8.9481800000000007</v>
      </c>
    </row>
    <row r="37" spans="1:13">
      <c r="A37" s="269">
        <v>27</v>
      </c>
      <c r="B37" s="278" t="s">
        <v>49</v>
      </c>
      <c r="C37" s="279">
        <v>109</v>
      </c>
      <c r="D37" s="280">
        <v>108.3</v>
      </c>
      <c r="E37" s="280">
        <v>106.69999999999999</v>
      </c>
      <c r="F37" s="280">
        <v>104.39999999999999</v>
      </c>
      <c r="G37" s="280">
        <v>102.79999999999998</v>
      </c>
      <c r="H37" s="280">
        <v>110.6</v>
      </c>
      <c r="I37" s="280">
        <v>112.19999999999999</v>
      </c>
      <c r="J37" s="280">
        <v>114.5</v>
      </c>
      <c r="K37" s="278">
        <v>109.9</v>
      </c>
      <c r="L37" s="278">
        <v>106</v>
      </c>
      <c r="M37" s="278">
        <v>136.32266999999999</v>
      </c>
    </row>
    <row r="38" spans="1:13">
      <c r="A38" s="269">
        <v>28</v>
      </c>
      <c r="B38" s="278" t="s">
        <v>306</v>
      </c>
      <c r="C38" s="279">
        <v>183.15</v>
      </c>
      <c r="D38" s="280">
        <v>180.04999999999998</v>
      </c>
      <c r="E38" s="280">
        <v>174.59999999999997</v>
      </c>
      <c r="F38" s="280">
        <v>166.04999999999998</v>
      </c>
      <c r="G38" s="280">
        <v>160.59999999999997</v>
      </c>
      <c r="H38" s="280">
        <v>188.59999999999997</v>
      </c>
      <c r="I38" s="280">
        <v>194.04999999999995</v>
      </c>
      <c r="J38" s="280">
        <v>202.59999999999997</v>
      </c>
      <c r="K38" s="278">
        <v>185.5</v>
      </c>
      <c r="L38" s="278">
        <v>171.5</v>
      </c>
      <c r="M38" s="278">
        <v>0.62368000000000001</v>
      </c>
    </row>
    <row r="39" spans="1:13">
      <c r="A39" s="269">
        <v>29</v>
      </c>
      <c r="B39" s="278" t="s">
        <v>939</v>
      </c>
      <c r="C39" s="279">
        <v>174.6</v>
      </c>
      <c r="D39" s="280">
        <v>172.01666666666665</v>
      </c>
      <c r="E39" s="280">
        <v>166.58333333333331</v>
      </c>
      <c r="F39" s="280">
        <v>158.56666666666666</v>
      </c>
      <c r="G39" s="280">
        <v>153.13333333333333</v>
      </c>
      <c r="H39" s="280">
        <v>180.0333333333333</v>
      </c>
      <c r="I39" s="280">
        <v>185.46666666666664</v>
      </c>
      <c r="J39" s="280">
        <v>193.48333333333329</v>
      </c>
      <c r="K39" s="278">
        <v>177.45</v>
      </c>
      <c r="L39" s="278">
        <v>164</v>
      </c>
      <c r="M39" s="278">
        <v>0.37425999999999998</v>
      </c>
    </row>
    <row r="40" spans="1:13">
      <c r="A40" s="269">
        <v>30</v>
      </c>
      <c r="B40" s="278" t="s">
        <v>307</v>
      </c>
      <c r="C40" s="279">
        <v>64.8</v>
      </c>
      <c r="D40" s="280">
        <v>65.466666666666654</v>
      </c>
      <c r="E40" s="280">
        <v>63.633333333333312</v>
      </c>
      <c r="F40" s="280">
        <v>62.466666666666654</v>
      </c>
      <c r="G40" s="280">
        <v>60.633333333333312</v>
      </c>
      <c r="H40" s="280">
        <v>66.633333333333312</v>
      </c>
      <c r="I40" s="280">
        <v>68.466666666666654</v>
      </c>
      <c r="J40" s="280">
        <v>69.633333333333312</v>
      </c>
      <c r="K40" s="278">
        <v>67.3</v>
      </c>
      <c r="L40" s="278">
        <v>64.3</v>
      </c>
      <c r="M40" s="278">
        <v>50.37867</v>
      </c>
    </row>
    <row r="41" spans="1:13">
      <c r="A41" s="269">
        <v>31</v>
      </c>
      <c r="B41" s="278" t="s">
        <v>50</v>
      </c>
      <c r="C41" s="279">
        <v>54.35</v>
      </c>
      <c r="D41" s="280">
        <v>53.449999999999996</v>
      </c>
      <c r="E41" s="280">
        <v>51.999999999999993</v>
      </c>
      <c r="F41" s="280">
        <v>49.65</v>
      </c>
      <c r="G41" s="280">
        <v>48.199999999999996</v>
      </c>
      <c r="H41" s="280">
        <v>55.79999999999999</v>
      </c>
      <c r="I41" s="280">
        <v>57.249999999999993</v>
      </c>
      <c r="J41" s="280">
        <v>59.599999999999987</v>
      </c>
      <c r="K41" s="278">
        <v>54.9</v>
      </c>
      <c r="L41" s="278">
        <v>51.1</v>
      </c>
      <c r="M41" s="278">
        <v>603.17642999999998</v>
      </c>
    </row>
    <row r="42" spans="1:13">
      <c r="A42" s="269">
        <v>32</v>
      </c>
      <c r="B42" s="278" t="s">
        <v>52</v>
      </c>
      <c r="C42" s="279">
        <v>1622.5</v>
      </c>
      <c r="D42" s="280">
        <v>1614.5166666666667</v>
      </c>
      <c r="E42" s="280">
        <v>1599.0333333333333</v>
      </c>
      <c r="F42" s="280">
        <v>1575.5666666666666</v>
      </c>
      <c r="G42" s="280">
        <v>1560.0833333333333</v>
      </c>
      <c r="H42" s="280">
        <v>1637.9833333333333</v>
      </c>
      <c r="I42" s="280">
        <v>1653.4666666666665</v>
      </c>
      <c r="J42" s="280">
        <v>1676.9333333333334</v>
      </c>
      <c r="K42" s="278">
        <v>1630</v>
      </c>
      <c r="L42" s="278">
        <v>1591.05</v>
      </c>
      <c r="M42" s="278">
        <v>27.143419999999999</v>
      </c>
    </row>
    <row r="43" spans="1:13">
      <c r="A43" s="269">
        <v>33</v>
      </c>
      <c r="B43" s="278" t="s">
        <v>308</v>
      </c>
      <c r="C43" s="279">
        <v>119.8</v>
      </c>
      <c r="D43" s="280">
        <v>120.25</v>
      </c>
      <c r="E43" s="280">
        <v>115.25</v>
      </c>
      <c r="F43" s="280">
        <v>110.7</v>
      </c>
      <c r="G43" s="280">
        <v>105.7</v>
      </c>
      <c r="H43" s="280">
        <v>124.8</v>
      </c>
      <c r="I43" s="280">
        <v>129.80000000000001</v>
      </c>
      <c r="J43" s="280">
        <v>134.35</v>
      </c>
      <c r="K43" s="278">
        <v>125.25</v>
      </c>
      <c r="L43" s="278">
        <v>115.7</v>
      </c>
      <c r="M43" s="278">
        <v>3.0905999999999998</v>
      </c>
    </row>
    <row r="44" spans="1:13">
      <c r="A44" s="269">
        <v>34</v>
      </c>
      <c r="B44" s="278" t="s">
        <v>310</v>
      </c>
      <c r="C44" s="279">
        <v>905.85</v>
      </c>
      <c r="D44" s="280">
        <v>904.68333333333339</v>
      </c>
      <c r="E44" s="280">
        <v>884.36666666666679</v>
      </c>
      <c r="F44" s="280">
        <v>862.88333333333344</v>
      </c>
      <c r="G44" s="280">
        <v>842.56666666666683</v>
      </c>
      <c r="H44" s="280">
        <v>926.16666666666674</v>
      </c>
      <c r="I44" s="280">
        <v>946.48333333333335</v>
      </c>
      <c r="J44" s="280">
        <v>967.9666666666667</v>
      </c>
      <c r="K44" s="278">
        <v>925</v>
      </c>
      <c r="L44" s="278">
        <v>883.2</v>
      </c>
      <c r="M44" s="278">
        <v>8.8663000000000007</v>
      </c>
    </row>
    <row r="45" spans="1:13">
      <c r="A45" s="269">
        <v>35</v>
      </c>
      <c r="B45" s="278" t="s">
        <v>309</v>
      </c>
      <c r="C45" s="279">
        <v>3267.6</v>
      </c>
      <c r="D45" s="280">
        <v>3301.8666666666668</v>
      </c>
      <c r="E45" s="280">
        <v>3216.7333333333336</v>
      </c>
      <c r="F45" s="280">
        <v>3165.8666666666668</v>
      </c>
      <c r="G45" s="280">
        <v>3080.7333333333336</v>
      </c>
      <c r="H45" s="280">
        <v>3352.7333333333336</v>
      </c>
      <c r="I45" s="280">
        <v>3437.8666666666668</v>
      </c>
      <c r="J45" s="280">
        <v>3488.7333333333336</v>
      </c>
      <c r="K45" s="278">
        <v>3387</v>
      </c>
      <c r="L45" s="278">
        <v>3251</v>
      </c>
      <c r="M45" s="278">
        <v>0.44678000000000001</v>
      </c>
    </row>
    <row r="46" spans="1:13">
      <c r="A46" s="269">
        <v>36</v>
      </c>
      <c r="B46" s="278" t="s">
        <v>311</v>
      </c>
      <c r="C46" s="279">
        <v>4468.6499999999996</v>
      </c>
      <c r="D46" s="280">
        <v>4461.7833333333328</v>
      </c>
      <c r="E46" s="280">
        <v>4423.5666666666657</v>
      </c>
      <c r="F46" s="280">
        <v>4378.4833333333327</v>
      </c>
      <c r="G46" s="280">
        <v>4340.2666666666655</v>
      </c>
      <c r="H46" s="280">
        <v>4506.8666666666659</v>
      </c>
      <c r="I46" s="280">
        <v>4545.083333333333</v>
      </c>
      <c r="J46" s="280">
        <v>4590.1666666666661</v>
      </c>
      <c r="K46" s="278">
        <v>4500</v>
      </c>
      <c r="L46" s="278">
        <v>4416.7</v>
      </c>
      <c r="M46" s="278">
        <v>0.29017999999999999</v>
      </c>
    </row>
    <row r="47" spans="1:13">
      <c r="A47" s="269">
        <v>37</v>
      </c>
      <c r="B47" s="278" t="s">
        <v>227</v>
      </c>
      <c r="C47" s="279">
        <v>486.15</v>
      </c>
      <c r="D47" s="280">
        <v>485.08333333333331</v>
      </c>
      <c r="E47" s="280">
        <v>473.66666666666663</v>
      </c>
      <c r="F47" s="280">
        <v>461.18333333333334</v>
      </c>
      <c r="G47" s="280">
        <v>449.76666666666665</v>
      </c>
      <c r="H47" s="280">
        <v>497.56666666666661</v>
      </c>
      <c r="I47" s="280">
        <v>508.98333333333323</v>
      </c>
      <c r="J47" s="280">
        <v>521.46666666666658</v>
      </c>
      <c r="K47" s="278">
        <v>496.5</v>
      </c>
      <c r="L47" s="278">
        <v>472.6</v>
      </c>
      <c r="M47" s="278">
        <v>12.58733</v>
      </c>
    </row>
    <row r="48" spans="1:13">
      <c r="A48" s="269">
        <v>38</v>
      </c>
      <c r="B48" s="278" t="s">
        <v>54</v>
      </c>
      <c r="C48" s="279">
        <v>783.45</v>
      </c>
      <c r="D48" s="280">
        <v>786.06666666666661</v>
      </c>
      <c r="E48" s="280">
        <v>777.48333333333323</v>
      </c>
      <c r="F48" s="280">
        <v>771.51666666666665</v>
      </c>
      <c r="G48" s="280">
        <v>762.93333333333328</v>
      </c>
      <c r="H48" s="280">
        <v>792.03333333333319</v>
      </c>
      <c r="I48" s="280">
        <v>800.61666666666667</v>
      </c>
      <c r="J48" s="280">
        <v>806.58333333333314</v>
      </c>
      <c r="K48" s="278">
        <v>794.65</v>
      </c>
      <c r="L48" s="278">
        <v>780.1</v>
      </c>
      <c r="M48" s="278">
        <v>24.2057</v>
      </c>
    </row>
    <row r="49" spans="1:13">
      <c r="A49" s="269">
        <v>39</v>
      </c>
      <c r="B49" s="278" t="s">
        <v>312</v>
      </c>
      <c r="C49" s="279">
        <v>463.6</v>
      </c>
      <c r="D49" s="280">
        <v>464.86666666666662</v>
      </c>
      <c r="E49" s="280">
        <v>458.73333333333323</v>
      </c>
      <c r="F49" s="280">
        <v>453.86666666666662</v>
      </c>
      <c r="G49" s="280">
        <v>447.73333333333323</v>
      </c>
      <c r="H49" s="280">
        <v>469.73333333333323</v>
      </c>
      <c r="I49" s="280">
        <v>475.86666666666656</v>
      </c>
      <c r="J49" s="280">
        <v>480.73333333333323</v>
      </c>
      <c r="K49" s="278">
        <v>471</v>
      </c>
      <c r="L49" s="278">
        <v>460</v>
      </c>
      <c r="M49" s="278">
        <v>4.3342599999999996</v>
      </c>
    </row>
    <row r="50" spans="1:13">
      <c r="A50" s="269">
        <v>40</v>
      </c>
      <c r="B50" s="278" t="s">
        <v>56</v>
      </c>
      <c r="C50" s="279">
        <v>417.05</v>
      </c>
      <c r="D50" s="280">
        <v>415.61666666666662</v>
      </c>
      <c r="E50" s="280">
        <v>408.93333333333322</v>
      </c>
      <c r="F50" s="280">
        <v>400.81666666666661</v>
      </c>
      <c r="G50" s="280">
        <v>394.13333333333321</v>
      </c>
      <c r="H50" s="280">
        <v>423.73333333333323</v>
      </c>
      <c r="I50" s="280">
        <v>430.41666666666663</v>
      </c>
      <c r="J50" s="280">
        <v>438.53333333333325</v>
      </c>
      <c r="K50" s="278">
        <v>422.3</v>
      </c>
      <c r="L50" s="278">
        <v>407.5</v>
      </c>
      <c r="M50" s="278">
        <v>520.85892999999999</v>
      </c>
    </row>
    <row r="51" spans="1:13">
      <c r="A51" s="269">
        <v>41</v>
      </c>
      <c r="B51" s="278" t="s">
        <v>57</v>
      </c>
      <c r="C51" s="279">
        <v>2674.35</v>
      </c>
      <c r="D51" s="280">
        <v>2679.7833333333333</v>
      </c>
      <c r="E51" s="280">
        <v>2649.5666666666666</v>
      </c>
      <c r="F51" s="280">
        <v>2624.7833333333333</v>
      </c>
      <c r="G51" s="280">
        <v>2594.5666666666666</v>
      </c>
      <c r="H51" s="280">
        <v>2704.5666666666666</v>
      </c>
      <c r="I51" s="280">
        <v>2734.7833333333328</v>
      </c>
      <c r="J51" s="280">
        <v>2759.5666666666666</v>
      </c>
      <c r="K51" s="278">
        <v>2710</v>
      </c>
      <c r="L51" s="278">
        <v>2655</v>
      </c>
      <c r="M51" s="278">
        <v>9.29101</v>
      </c>
    </row>
    <row r="52" spans="1:13">
      <c r="A52" s="269">
        <v>42</v>
      </c>
      <c r="B52" s="278" t="s">
        <v>316</v>
      </c>
      <c r="C52" s="279">
        <v>148.6</v>
      </c>
      <c r="D52" s="280">
        <v>146.35</v>
      </c>
      <c r="E52" s="280">
        <v>142.25</v>
      </c>
      <c r="F52" s="280">
        <v>135.9</v>
      </c>
      <c r="G52" s="280">
        <v>131.80000000000001</v>
      </c>
      <c r="H52" s="280">
        <v>152.69999999999999</v>
      </c>
      <c r="I52" s="280">
        <v>156.79999999999995</v>
      </c>
      <c r="J52" s="280">
        <v>163.14999999999998</v>
      </c>
      <c r="K52" s="278">
        <v>150.44999999999999</v>
      </c>
      <c r="L52" s="278">
        <v>140</v>
      </c>
      <c r="M52" s="278">
        <v>39.864370000000001</v>
      </c>
    </row>
    <row r="53" spans="1:13">
      <c r="A53" s="269">
        <v>43</v>
      </c>
      <c r="B53" s="278" t="s">
        <v>317</v>
      </c>
      <c r="C53" s="279">
        <v>410.75</v>
      </c>
      <c r="D53" s="280">
        <v>407.2833333333333</v>
      </c>
      <c r="E53" s="280">
        <v>398.56666666666661</v>
      </c>
      <c r="F53" s="280">
        <v>386.38333333333333</v>
      </c>
      <c r="G53" s="280">
        <v>377.66666666666663</v>
      </c>
      <c r="H53" s="280">
        <v>419.46666666666658</v>
      </c>
      <c r="I53" s="280">
        <v>428.18333333333328</v>
      </c>
      <c r="J53" s="280">
        <v>440.36666666666656</v>
      </c>
      <c r="K53" s="278">
        <v>416</v>
      </c>
      <c r="L53" s="278">
        <v>395.1</v>
      </c>
      <c r="M53" s="278">
        <v>4.4568500000000002</v>
      </c>
    </row>
    <row r="54" spans="1:13">
      <c r="A54" s="269">
        <v>44</v>
      </c>
      <c r="B54" s="278" t="s">
        <v>59</v>
      </c>
      <c r="C54" s="279">
        <v>5899.8</v>
      </c>
      <c r="D54" s="280">
        <v>5771.3</v>
      </c>
      <c r="E54" s="280">
        <v>5572.3</v>
      </c>
      <c r="F54" s="280">
        <v>5244.8</v>
      </c>
      <c r="G54" s="280">
        <v>5045.8</v>
      </c>
      <c r="H54" s="280">
        <v>6098.8</v>
      </c>
      <c r="I54" s="280">
        <v>6297.8</v>
      </c>
      <c r="J54" s="280">
        <v>6625.3</v>
      </c>
      <c r="K54" s="278">
        <v>5970.3</v>
      </c>
      <c r="L54" s="278">
        <v>5443.8</v>
      </c>
      <c r="M54" s="278">
        <v>35.955719999999999</v>
      </c>
    </row>
    <row r="55" spans="1:13">
      <c r="A55" s="269">
        <v>45</v>
      </c>
      <c r="B55" s="278" t="s">
        <v>233</v>
      </c>
      <c r="C55" s="279">
        <v>2527.25</v>
      </c>
      <c r="D55" s="280">
        <v>2503.2833333333333</v>
      </c>
      <c r="E55" s="280">
        <v>2436.6166666666668</v>
      </c>
      <c r="F55" s="280">
        <v>2345.9833333333336</v>
      </c>
      <c r="G55" s="280">
        <v>2279.3166666666671</v>
      </c>
      <c r="H55" s="280">
        <v>2593.9166666666665</v>
      </c>
      <c r="I55" s="280">
        <v>2660.5833333333335</v>
      </c>
      <c r="J55" s="280">
        <v>2751.2166666666662</v>
      </c>
      <c r="K55" s="278">
        <v>2569.9499999999998</v>
      </c>
      <c r="L55" s="278">
        <v>2412.65</v>
      </c>
      <c r="M55" s="278">
        <v>1.0206599999999999</v>
      </c>
    </row>
    <row r="56" spans="1:13">
      <c r="A56" s="269">
        <v>46</v>
      </c>
      <c r="B56" s="278" t="s">
        <v>60</v>
      </c>
      <c r="C56" s="279">
        <v>2698.6</v>
      </c>
      <c r="D56" s="280">
        <v>2657.7166666666667</v>
      </c>
      <c r="E56" s="280">
        <v>2600.8833333333332</v>
      </c>
      <c r="F56" s="280">
        <v>2503.1666666666665</v>
      </c>
      <c r="G56" s="280">
        <v>2446.333333333333</v>
      </c>
      <c r="H56" s="280">
        <v>2755.4333333333334</v>
      </c>
      <c r="I56" s="280">
        <v>2812.2666666666664</v>
      </c>
      <c r="J56" s="280">
        <v>2909.9833333333336</v>
      </c>
      <c r="K56" s="278">
        <v>2714.55</v>
      </c>
      <c r="L56" s="278">
        <v>2560</v>
      </c>
      <c r="M56" s="278">
        <v>186.04004</v>
      </c>
    </row>
    <row r="57" spans="1:13">
      <c r="A57" s="269">
        <v>47</v>
      </c>
      <c r="B57" s="278" t="s">
        <v>61</v>
      </c>
      <c r="C57" s="279">
        <v>1215.8499999999999</v>
      </c>
      <c r="D57" s="280">
        <v>1222.8</v>
      </c>
      <c r="E57" s="280">
        <v>1201.25</v>
      </c>
      <c r="F57" s="280">
        <v>1186.6500000000001</v>
      </c>
      <c r="G57" s="280">
        <v>1165.1000000000001</v>
      </c>
      <c r="H57" s="280">
        <v>1237.3999999999999</v>
      </c>
      <c r="I57" s="280">
        <v>1258.9499999999996</v>
      </c>
      <c r="J57" s="280">
        <v>1273.5499999999997</v>
      </c>
      <c r="K57" s="278">
        <v>1244.3499999999999</v>
      </c>
      <c r="L57" s="278">
        <v>1208.2</v>
      </c>
      <c r="M57" s="278">
        <v>14.88434</v>
      </c>
    </row>
    <row r="58" spans="1:13">
      <c r="A58" s="269">
        <v>48</v>
      </c>
      <c r="B58" s="278" t="s">
        <v>318</v>
      </c>
      <c r="C58" s="279">
        <v>105.85</v>
      </c>
      <c r="D58" s="280">
        <v>106.23333333333333</v>
      </c>
      <c r="E58" s="280">
        <v>104.81666666666666</v>
      </c>
      <c r="F58" s="280">
        <v>103.78333333333333</v>
      </c>
      <c r="G58" s="280">
        <v>102.36666666666666</v>
      </c>
      <c r="H58" s="280">
        <v>107.26666666666667</v>
      </c>
      <c r="I58" s="280">
        <v>108.68333333333332</v>
      </c>
      <c r="J58" s="280">
        <v>109.71666666666667</v>
      </c>
      <c r="K58" s="278">
        <v>107.65</v>
      </c>
      <c r="L58" s="278">
        <v>105.2</v>
      </c>
      <c r="M58" s="278">
        <v>0.95606000000000002</v>
      </c>
    </row>
    <row r="59" spans="1:13">
      <c r="A59" s="269">
        <v>49</v>
      </c>
      <c r="B59" s="278" t="s">
        <v>319</v>
      </c>
      <c r="C59" s="279">
        <v>130.6</v>
      </c>
      <c r="D59" s="280">
        <v>132.01666666666668</v>
      </c>
      <c r="E59" s="280">
        <v>128.78333333333336</v>
      </c>
      <c r="F59" s="280">
        <v>126.96666666666667</v>
      </c>
      <c r="G59" s="280">
        <v>123.73333333333335</v>
      </c>
      <c r="H59" s="280">
        <v>133.83333333333337</v>
      </c>
      <c r="I59" s="280">
        <v>137.06666666666666</v>
      </c>
      <c r="J59" s="280">
        <v>138.88333333333338</v>
      </c>
      <c r="K59" s="278">
        <v>135.25</v>
      </c>
      <c r="L59" s="278">
        <v>130.19999999999999</v>
      </c>
      <c r="M59" s="278">
        <v>30.65352</v>
      </c>
    </row>
    <row r="60" spans="1:13" ht="12" customHeight="1">
      <c r="A60" s="269">
        <v>50</v>
      </c>
      <c r="B60" s="278" t="s">
        <v>234</v>
      </c>
      <c r="C60" s="279">
        <v>290.60000000000002</v>
      </c>
      <c r="D60" s="280">
        <v>285.95</v>
      </c>
      <c r="E60" s="280">
        <v>277.2</v>
      </c>
      <c r="F60" s="280">
        <v>263.8</v>
      </c>
      <c r="G60" s="280">
        <v>255.05</v>
      </c>
      <c r="H60" s="280">
        <v>299.34999999999997</v>
      </c>
      <c r="I60" s="280">
        <v>308.09999999999997</v>
      </c>
      <c r="J60" s="280">
        <v>321.49999999999994</v>
      </c>
      <c r="K60" s="278">
        <v>294.7</v>
      </c>
      <c r="L60" s="278">
        <v>272.55</v>
      </c>
      <c r="M60" s="278">
        <v>203.01805999999999</v>
      </c>
    </row>
    <row r="61" spans="1:13">
      <c r="A61" s="269">
        <v>51</v>
      </c>
      <c r="B61" s="278" t="s">
        <v>62</v>
      </c>
      <c r="C61" s="279">
        <v>47.05</v>
      </c>
      <c r="D61" s="280">
        <v>46.816666666666663</v>
      </c>
      <c r="E61" s="280">
        <v>46.133333333333326</v>
      </c>
      <c r="F61" s="280">
        <v>45.216666666666661</v>
      </c>
      <c r="G61" s="280">
        <v>44.533333333333324</v>
      </c>
      <c r="H61" s="280">
        <v>47.733333333333327</v>
      </c>
      <c r="I61" s="280">
        <v>48.416666666666664</v>
      </c>
      <c r="J61" s="280">
        <v>49.333333333333329</v>
      </c>
      <c r="K61" s="278">
        <v>47.5</v>
      </c>
      <c r="L61" s="278">
        <v>45.9</v>
      </c>
      <c r="M61" s="278">
        <v>481.59332000000001</v>
      </c>
    </row>
    <row r="62" spans="1:13">
      <c r="A62" s="269">
        <v>52</v>
      </c>
      <c r="B62" s="278" t="s">
        <v>63</v>
      </c>
      <c r="C62" s="279">
        <v>51.45</v>
      </c>
      <c r="D62" s="280">
        <v>51.54999999999999</v>
      </c>
      <c r="E62" s="280">
        <v>50.699999999999982</v>
      </c>
      <c r="F62" s="280">
        <v>49.949999999999989</v>
      </c>
      <c r="G62" s="280">
        <v>49.09999999999998</v>
      </c>
      <c r="H62" s="280">
        <v>52.299999999999983</v>
      </c>
      <c r="I62" s="280">
        <v>53.149999999999991</v>
      </c>
      <c r="J62" s="280">
        <v>53.899999999999984</v>
      </c>
      <c r="K62" s="278">
        <v>52.4</v>
      </c>
      <c r="L62" s="278">
        <v>50.8</v>
      </c>
      <c r="M62" s="278">
        <v>66.650689999999997</v>
      </c>
    </row>
    <row r="63" spans="1:13">
      <c r="A63" s="269">
        <v>53</v>
      </c>
      <c r="B63" s="278" t="s">
        <v>313</v>
      </c>
      <c r="C63" s="279">
        <v>1130.1500000000001</v>
      </c>
      <c r="D63" s="280">
        <v>1122.3</v>
      </c>
      <c r="E63" s="280">
        <v>1104.5999999999999</v>
      </c>
      <c r="F63" s="280">
        <v>1079.05</v>
      </c>
      <c r="G63" s="280">
        <v>1061.3499999999999</v>
      </c>
      <c r="H63" s="280">
        <v>1147.8499999999999</v>
      </c>
      <c r="I63" s="280">
        <v>1165.5500000000002</v>
      </c>
      <c r="J63" s="280">
        <v>1191.0999999999999</v>
      </c>
      <c r="K63" s="278">
        <v>1140</v>
      </c>
      <c r="L63" s="278">
        <v>1096.75</v>
      </c>
      <c r="M63" s="278">
        <v>0.31348999999999999</v>
      </c>
    </row>
    <row r="64" spans="1:13">
      <c r="A64" s="269">
        <v>54</v>
      </c>
      <c r="B64" s="278" t="s">
        <v>64</v>
      </c>
      <c r="C64" s="279">
        <v>1343.55</v>
      </c>
      <c r="D64" s="280">
        <v>1337.95</v>
      </c>
      <c r="E64" s="280">
        <v>1320.2</v>
      </c>
      <c r="F64" s="280">
        <v>1296.8499999999999</v>
      </c>
      <c r="G64" s="280">
        <v>1279.0999999999999</v>
      </c>
      <c r="H64" s="280">
        <v>1361.3000000000002</v>
      </c>
      <c r="I64" s="280">
        <v>1379.0500000000002</v>
      </c>
      <c r="J64" s="280">
        <v>1402.4000000000003</v>
      </c>
      <c r="K64" s="278">
        <v>1355.7</v>
      </c>
      <c r="L64" s="278">
        <v>1314.6</v>
      </c>
      <c r="M64" s="278">
        <v>10.25604</v>
      </c>
    </row>
    <row r="65" spans="1:13">
      <c r="A65" s="269">
        <v>55</v>
      </c>
      <c r="B65" s="278" t="s">
        <v>321</v>
      </c>
      <c r="C65" s="279">
        <v>5989.9</v>
      </c>
      <c r="D65" s="280">
        <v>5898.3</v>
      </c>
      <c r="E65" s="280">
        <v>5791.6</v>
      </c>
      <c r="F65" s="280">
        <v>5593.3</v>
      </c>
      <c r="G65" s="280">
        <v>5486.6</v>
      </c>
      <c r="H65" s="280">
        <v>6096.6</v>
      </c>
      <c r="I65" s="280">
        <v>6203.2999999999993</v>
      </c>
      <c r="J65" s="280">
        <v>6401.6</v>
      </c>
      <c r="K65" s="278">
        <v>6005</v>
      </c>
      <c r="L65" s="278">
        <v>5700</v>
      </c>
      <c r="M65" s="278">
        <v>0.54481000000000002</v>
      </c>
    </row>
    <row r="66" spans="1:13">
      <c r="A66" s="269">
        <v>56</v>
      </c>
      <c r="B66" s="278" t="s">
        <v>235</v>
      </c>
      <c r="C66" s="279">
        <v>1057.4000000000001</v>
      </c>
      <c r="D66" s="280">
        <v>1051.9666666666667</v>
      </c>
      <c r="E66" s="280">
        <v>1028.2833333333333</v>
      </c>
      <c r="F66" s="280">
        <v>999.16666666666663</v>
      </c>
      <c r="G66" s="280">
        <v>975.48333333333323</v>
      </c>
      <c r="H66" s="280">
        <v>1081.0833333333335</v>
      </c>
      <c r="I66" s="280">
        <v>1104.7666666666669</v>
      </c>
      <c r="J66" s="280">
        <v>1133.8833333333334</v>
      </c>
      <c r="K66" s="278">
        <v>1075.6500000000001</v>
      </c>
      <c r="L66" s="278">
        <v>1022.85</v>
      </c>
      <c r="M66" s="278">
        <v>1.4619200000000001</v>
      </c>
    </row>
    <row r="67" spans="1:13">
      <c r="A67" s="269">
        <v>57</v>
      </c>
      <c r="B67" s="278" t="s">
        <v>322</v>
      </c>
      <c r="C67" s="279">
        <v>266.75</v>
      </c>
      <c r="D67" s="280">
        <v>268.58333333333331</v>
      </c>
      <c r="E67" s="280">
        <v>263.16666666666663</v>
      </c>
      <c r="F67" s="280">
        <v>259.58333333333331</v>
      </c>
      <c r="G67" s="280">
        <v>254.16666666666663</v>
      </c>
      <c r="H67" s="280">
        <v>272.16666666666663</v>
      </c>
      <c r="I67" s="280">
        <v>277.58333333333326</v>
      </c>
      <c r="J67" s="280">
        <v>281.16666666666663</v>
      </c>
      <c r="K67" s="278">
        <v>274</v>
      </c>
      <c r="L67" s="278">
        <v>265</v>
      </c>
      <c r="M67" s="278">
        <v>0.86038999999999999</v>
      </c>
    </row>
    <row r="68" spans="1:13">
      <c r="A68" s="269">
        <v>58</v>
      </c>
      <c r="B68" s="278" t="s">
        <v>66</v>
      </c>
      <c r="C68" s="279">
        <v>80.05</v>
      </c>
      <c r="D68" s="280">
        <v>79.333333333333329</v>
      </c>
      <c r="E68" s="280">
        <v>77.166666666666657</v>
      </c>
      <c r="F68" s="280">
        <v>74.283333333333331</v>
      </c>
      <c r="G68" s="280">
        <v>72.11666666666666</v>
      </c>
      <c r="H68" s="280">
        <v>82.216666666666654</v>
      </c>
      <c r="I68" s="280">
        <v>84.383333333333312</v>
      </c>
      <c r="J68" s="280">
        <v>87.266666666666652</v>
      </c>
      <c r="K68" s="278">
        <v>81.5</v>
      </c>
      <c r="L68" s="278">
        <v>76.45</v>
      </c>
      <c r="M68" s="278">
        <v>286.36590999999999</v>
      </c>
    </row>
    <row r="69" spans="1:13">
      <c r="A69" s="269">
        <v>59</v>
      </c>
      <c r="B69" s="278" t="s">
        <v>314</v>
      </c>
      <c r="C69" s="279">
        <v>642.95000000000005</v>
      </c>
      <c r="D69" s="280">
        <v>642.01666666666677</v>
      </c>
      <c r="E69" s="280">
        <v>617.03333333333353</v>
      </c>
      <c r="F69" s="280">
        <v>591.11666666666679</v>
      </c>
      <c r="G69" s="280">
        <v>566.13333333333355</v>
      </c>
      <c r="H69" s="280">
        <v>667.93333333333351</v>
      </c>
      <c r="I69" s="280">
        <v>692.91666666666686</v>
      </c>
      <c r="J69" s="280">
        <v>718.83333333333348</v>
      </c>
      <c r="K69" s="278">
        <v>667</v>
      </c>
      <c r="L69" s="278">
        <v>616.1</v>
      </c>
      <c r="M69" s="278">
        <v>28.375209999999999</v>
      </c>
    </row>
    <row r="70" spans="1:13">
      <c r="A70" s="269">
        <v>60</v>
      </c>
      <c r="B70" s="278" t="s">
        <v>67</v>
      </c>
      <c r="C70" s="279">
        <v>500.5</v>
      </c>
      <c r="D70" s="280">
        <v>502.75</v>
      </c>
      <c r="E70" s="280">
        <v>494.75</v>
      </c>
      <c r="F70" s="280">
        <v>489</v>
      </c>
      <c r="G70" s="280">
        <v>481</v>
      </c>
      <c r="H70" s="280">
        <v>508.5</v>
      </c>
      <c r="I70" s="280">
        <v>516.5</v>
      </c>
      <c r="J70" s="280">
        <v>522.25</v>
      </c>
      <c r="K70" s="278">
        <v>510.75</v>
      </c>
      <c r="L70" s="278">
        <v>497</v>
      </c>
      <c r="M70" s="278">
        <v>21.129480000000001</v>
      </c>
    </row>
    <row r="71" spans="1:13">
      <c r="A71" s="269">
        <v>61</v>
      </c>
      <c r="B71" s="278" t="s">
        <v>68</v>
      </c>
      <c r="C71" s="279">
        <v>375.8</v>
      </c>
      <c r="D71" s="280">
        <v>372.38333333333338</v>
      </c>
      <c r="E71" s="280">
        <v>364.96666666666675</v>
      </c>
      <c r="F71" s="280">
        <v>354.13333333333338</v>
      </c>
      <c r="G71" s="280">
        <v>346.71666666666675</v>
      </c>
      <c r="H71" s="280">
        <v>383.21666666666675</v>
      </c>
      <c r="I71" s="280">
        <v>390.63333333333338</v>
      </c>
      <c r="J71" s="280">
        <v>401.46666666666675</v>
      </c>
      <c r="K71" s="278">
        <v>379.8</v>
      </c>
      <c r="L71" s="278">
        <v>361.55</v>
      </c>
      <c r="M71" s="278">
        <v>32.342120000000001</v>
      </c>
    </row>
    <row r="72" spans="1:13">
      <c r="A72" s="269">
        <v>62</v>
      </c>
      <c r="B72" s="278" t="s">
        <v>70</v>
      </c>
      <c r="C72" s="279">
        <v>572.5</v>
      </c>
      <c r="D72" s="280">
        <v>570.56666666666672</v>
      </c>
      <c r="E72" s="280">
        <v>562.93333333333339</v>
      </c>
      <c r="F72" s="280">
        <v>553.36666666666667</v>
      </c>
      <c r="G72" s="280">
        <v>545.73333333333335</v>
      </c>
      <c r="H72" s="280">
        <v>580.13333333333344</v>
      </c>
      <c r="I72" s="280">
        <v>587.76666666666688</v>
      </c>
      <c r="J72" s="280">
        <v>597.33333333333348</v>
      </c>
      <c r="K72" s="278">
        <v>578.20000000000005</v>
      </c>
      <c r="L72" s="278">
        <v>561</v>
      </c>
      <c r="M72" s="278">
        <v>411.52445999999998</v>
      </c>
    </row>
    <row r="73" spans="1:13">
      <c r="A73" s="269">
        <v>63</v>
      </c>
      <c r="B73" s="278" t="s">
        <v>71</v>
      </c>
      <c r="C73" s="279">
        <v>32.450000000000003</v>
      </c>
      <c r="D73" s="280">
        <v>32.4</v>
      </c>
      <c r="E73" s="280">
        <v>31.799999999999997</v>
      </c>
      <c r="F73" s="280">
        <v>31.15</v>
      </c>
      <c r="G73" s="280">
        <v>30.549999999999997</v>
      </c>
      <c r="H73" s="280">
        <v>33.049999999999997</v>
      </c>
      <c r="I73" s="280">
        <v>33.650000000000006</v>
      </c>
      <c r="J73" s="280">
        <v>34.299999999999997</v>
      </c>
      <c r="K73" s="278">
        <v>33</v>
      </c>
      <c r="L73" s="278">
        <v>31.75</v>
      </c>
      <c r="M73" s="278">
        <v>1010.37121</v>
      </c>
    </row>
    <row r="74" spans="1:13">
      <c r="A74" s="269">
        <v>64</v>
      </c>
      <c r="B74" s="278" t="s">
        <v>72</v>
      </c>
      <c r="C74" s="279">
        <v>381.25</v>
      </c>
      <c r="D74" s="280">
        <v>386.2</v>
      </c>
      <c r="E74" s="280">
        <v>375.15</v>
      </c>
      <c r="F74" s="280">
        <v>369.05</v>
      </c>
      <c r="G74" s="280">
        <v>358</v>
      </c>
      <c r="H74" s="280">
        <v>392.29999999999995</v>
      </c>
      <c r="I74" s="280">
        <v>403.35</v>
      </c>
      <c r="J74" s="280">
        <v>409.44999999999993</v>
      </c>
      <c r="K74" s="278">
        <v>397.25</v>
      </c>
      <c r="L74" s="278">
        <v>380.1</v>
      </c>
      <c r="M74" s="278">
        <v>64.604770000000002</v>
      </c>
    </row>
    <row r="75" spans="1:13">
      <c r="A75" s="269">
        <v>65</v>
      </c>
      <c r="B75" s="278" t="s">
        <v>323</v>
      </c>
      <c r="C75" s="279">
        <v>573.95000000000005</v>
      </c>
      <c r="D75" s="280">
        <v>565.94999999999993</v>
      </c>
      <c r="E75" s="280">
        <v>543.49999999999989</v>
      </c>
      <c r="F75" s="280">
        <v>513.04999999999995</v>
      </c>
      <c r="G75" s="280">
        <v>490.59999999999991</v>
      </c>
      <c r="H75" s="280">
        <v>596.39999999999986</v>
      </c>
      <c r="I75" s="280">
        <v>618.84999999999991</v>
      </c>
      <c r="J75" s="280">
        <v>649.29999999999984</v>
      </c>
      <c r="K75" s="278">
        <v>588.4</v>
      </c>
      <c r="L75" s="278">
        <v>535.5</v>
      </c>
      <c r="M75" s="278">
        <v>7.8261399999999997</v>
      </c>
    </row>
    <row r="76" spans="1:13" s="16" customFormat="1">
      <c r="A76" s="269">
        <v>66</v>
      </c>
      <c r="B76" s="278" t="s">
        <v>325</v>
      </c>
      <c r="C76" s="279">
        <v>99.65</v>
      </c>
      <c r="D76" s="280">
        <v>99.933333333333337</v>
      </c>
      <c r="E76" s="280">
        <v>98.666666666666671</v>
      </c>
      <c r="F76" s="280">
        <v>97.683333333333337</v>
      </c>
      <c r="G76" s="280">
        <v>96.416666666666671</v>
      </c>
      <c r="H76" s="280">
        <v>100.91666666666667</v>
      </c>
      <c r="I76" s="280">
        <v>102.18333333333332</v>
      </c>
      <c r="J76" s="280">
        <v>103.16666666666667</v>
      </c>
      <c r="K76" s="278">
        <v>101.2</v>
      </c>
      <c r="L76" s="278">
        <v>98.95</v>
      </c>
      <c r="M76" s="278">
        <v>1.21357</v>
      </c>
    </row>
    <row r="77" spans="1:13" s="16" customFormat="1">
      <c r="A77" s="269">
        <v>67</v>
      </c>
      <c r="B77" s="278" t="s">
        <v>326</v>
      </c>
      <c r="C77" s="279">
        <v>2018.5</v>
      </c>
      <c r="D77" s="280">
        <v>2026.1166666666668</v>
      </c>
      <c r="E77" s="280">
        <v>2002.3833333333337</v>
      </c>
      <c r="F77" s="280">
        <v>1986.2666666666669</v>
      </c>
      <c r="G77" s="280">
        <v>1962.5333333333338</v>
      </c>
      <c r="H77" s="280">
        <v>2042.2333333333336</v>
      </c>
      <c r="I77" s="280">
        <v>2065.9666666666667</v>
      </c>
      <c r="J77" s="280">
        <v>2082.0833333333335</v>
      </c>
      <c r="K77" s="278">
        <v>2049.85</v>
      </c>
      <c r="L77" s="278">
        <v>2010</v>
      </c>
      <c r="M77" s="278">
        <v>5.3220000000000003E-2</v>
      </c>
    </row>
    <row r="78" spans="1:13" s="16" customFormat="1">
      <c r="A78" s="269">
        <v>68</v>
      </c>
      <c r="B78" s="278" t="s">
        <v>327</v>
      </c>
      <c r="C78" s="279">
        <v>505.35</v>
      </c>
      <c r="D78" s="280">
        <v>506.33333333333331</v>
      </c>
      <c r="E78" s="280">
        <v>497.66666666666663</v>
      </c>
      <c r="F78" s="280">
        <v>489.98333333333329</v>
      </c>
      <c r="G78" s="280">
        <v>481.31666666666661</v>
      </c>
      <c r="H78" s="280">
        <v>514.01666666666665</v>
      </c>
      <c r="I78" s="280">
        <v>522.68333333333328</v>
      </c>
      <c r="J78" s="280">
        <v>530.36666666666667</v>
      </c>
      <c r="K78" s="278">
        <v>515</v>
      </c>
      <c r="L78" s="278">
        <v>498.65</v>
      </c>
      <c r="M78" s="278">
        <v>0.82464000000000004</v>
      </c>
    </row>
    <row r="79" spans="1:13" s="16" customFormat="1">
      <c r="A79" s="269">
        <v>69</v>
      </c>
      <c r="B79" s="278" t="s">
        <v>328</v>
      </c>
      <c r="C79" s="279">
        <v>71.55</v>
      </c>
      <c r="D79" s="280">
        <v>69.016666666666666</v>
      </c>
      <c r="E79" s="280">
        <v>65.633333333333326</v>
      </c>
      <c r="F79" s="280">
        <v>59.716666666666661</v>
      </c>
      <c r="G79" s="280">
        <v>56.333333333333321</v>
      </c>
      <c r="H79" s="280">
        <v>74.933333333333337</v>
      </c>
      <c r="I79" s="280">
        <v>78.316666666666691</v>
      </c>
      <c r="J79" s="280">
        <v>84.233333333333334</v>
      </c>
      <c r="K79" s="278">
        <v>72.400000000000006</v>
      </c>
      <c r="L79" s="278">
        <v>63.1</v>
      </c>
      <c r="M79" s="278">
        <v>100.93025</v>
      </c>
    </row>
    <row r="80" spans="1:13" s="16" customFormat="1">
      <c r="A80" s="269">
        <v>70</v>
      </c>
      <c r="B80" s="278" t="s">
        <v>73</v>
      </c>
      <c r="C80" s="279">
        <v>10949.1</v>
      </c>
      <c r="D80" s="280">
        <v>10874.666666666666</v>
      </c>
      <c r="E80" s="280">
        <v>10674.433333333332</v>
      </c>
      <c r="F80" s="280">
        <v>10399.766666666666</v>
      </c>
      <c r="G80" s="280">
        <v>10199.533333333333</v>
      </c>
      <c r="H80" s="280">
        <v>11149.333333333332</v>
      </c>
      <c r="I80" s="280">
        <v>11349.566666666666</v>
      </c>
      <c r="J80" s="280">
        <v>11624.233333333332</v>
      </c>
      <c r="K80" s="278">
        <v>11074.9</v>
      </c>
      <c r="L80" s="278">
        <v>10600</v>
      </c>
      <c r="M80" s="278">
        <v>0.58972000000000002</v>
      </c>
    </row>
    <row r="81" spans="1:13" s="16" customFormat="1">
      <c r="A81" s="269">
        <v>71</v>
      </c>
      <c r="B81" s="278" t="s">
        <v>75</v>
      </c>
      <c r="C81" s="279">
        <v>380.55</v>
      </c>
      <c r="D81" s="280">
        <v>378.68333333333334</v>
      </c>
      <c r="E81" s="280">
        <v>372.86666666666667</v>
      </c>
      <c r="F81" s="280">
        <v>365.18333333333334</v>
      </c>
      <c r="G81" s="280">
        <v>359.36666666666667</v>
      </c>
      <c r="H81" s="280">
        <v>386.36666666666667</v>
      </c>
      <c r="I81" s="280">
        <v>392.18333333333339</v>
      </c>
      <c r="J81" s="280">
        <v>399.86666666666667</v>
      </c>
      <c r="K81" s="278">
        <v>384.5</v>
      </c>
      <c r="L81" s="278">
        <v>371</v>
      </c>
      <c r="M81" s="278">
        <v>66.357759999999999</v>
      </c>
    </row>
    <row r="82" spans="1:13" s="16" customFormat="1">
      <c r="A82" s="269">
        <v>72</v>
      </c>
      <c r="B82" s="278" t="s">
        <v>329</v>
      </c>
      <c r="C82" s="279">
        <v>142.4</v>
      </c>
      <c r="D82" s="280">
        <v>141.29999999999998</v>
      </c>
      <c r="E82" s="280">
        <v>137.59999999999997</v>
      </c>
      <c r="F82" s="280">
        <v>132.79999999999998</v>
      </c>
      <c r="G82" s="280">
        <v>129.09999999999997</v>
      </c>
      <c r="H82" s="280">
        <v>146.09999999999997</v>
      </c>
      <c r="I82" s="280">
        <v>149.79999999999995</v>
      </c>
      <c r="J82" s="280">
        <v>154.59999999999997</v>
      </c>
      <c r="K82" s="278">
        <v>145</v>
      </c>
      <c r="L82" s="278">
        <v>136.5</v>
      </c>
      <c r="M82" s="278">
        <v>10.76699</v>
      </c>
    </row>
    <row r="83" spans="1:13" s="16" customFormat="1">
      <c r="A83" s="269">
        <v>73</v>
      </c>
      <c r="B83" s="278" t="s">
        <v>76</v>
      </c>
      <c r="C83" s="279">
        <v>3438.55</v>
      </c>
      <c r="D83" s="280">
        <v>3423.5166666666664</v>
      </c>
      <c r="E83" s="280">
        <v>3397.0333333333328</v>
      </c>
      <c r="F83" s="280">
        <v>3355.5166666666664</v>
      </c>
      <c r="G83" s="280">
        <v>3329.0333333333328</v>
      </c>
      <c r="H83" s="280">
        <v>3465.0333333333328</v>
      </c>
      <c r="I83" s="280">
        <v>3491.5166666666664</v>
      </c>
      <c r="J83" s="280">
        <v>3533.0333333333328</v>
      </c>
      <c r="K83" s="278">
        <v>3450</v>
      </c>
      <c r="L83" s="278">
        <v>3382</v>
      </c>
      <c r="M83" s="278">
        <v>7.8273999999999999</v>
      </c>
    </row>
    <row r="84" spans="1:13" s="16" customFormat="1">
      <c r="A84" s="269">
        <v>74</v>
      </c>
      <c r="B84" s="278" t="s">
        <v>315</v>
      </c>
      <c r="C84" s="279">
        <v>412.9</v>
      </c>
      <c r="D84" s="280">
        <v>414.13333333333338</v>
      </c>
      <c r="E84" s="280">
        <v>405.76666666666677</v>
      </c>
      <c r="F84" s="280">
        <v>398.63333333333338</v>
      </c>
      <c r="G84" s="280">
        <v>390.26666666666677</v>
      </c>
      <c r="H84" s="280">
        <v>421.26666666666677</v>
      </c>
      <c r="I84" s="280">
        <v>429.63333333333344</v>
      </c>
      <c r="J84" s="280">
        <v>436.76666666666677</v>
      </c>
      <c r="K84" s="278">
        <v>422.5</v>
      </c>
      <c r="L84" s="278">
        <v>407</v>
      </c>
      <c r="M84" s="278">
        <v>2.8629799999999999</v>
      </c>
    </row>
    <row r="85" spans="1:13" s="16" customFormat="1">
      <c r="A85" s="269">
        <v>75</v>
      </c>
      <c r="B85" s="278" t="s">
        <v>324</v>
      </c>
      <c r="C85" s="279">
        <v>81.7</v>
      </c>
      <c r="D85" s="280">
        <v>82.166666666666671</v>
      </c>
      <c r="E85" s="280">
        <v>80.63333333333334</v>
      </c>
      <c r="F85" s="280">
        <v>79.566666666666663</v>
      </c>
      <c r="G85" s="280">
        <v>78.033333333333331</v>
      </c>
      <c r="H85" s="280">
        <v>83.233333333333348</v>
      </c>
      <c r="I85" s="280">
        <v>84.76666666666668</v>
      </c>
      <c r="J85" s="280">
        <v>85.833333333333357</v>
      </c>
      <c r="K85" s="278">
        <v>83.7</v>
      </c>
      <c r="L85" s="278">
        <v>81.099999999999994</v>
      </c>
      <c r="M85" s="278">
        <v>9.4634</v>
      </c>
    </row>
    <row r="86" spans="1:13" s="16" customFormat="1">
      <c r="A86" s="269">
        <v>76</v>
      </c>
      <c r="B86" s="278" t="s">
        <v>77</v>
      </c>
      <c r="C86" s="279">
        <v>362.05</v>
      </c>
      <c r="D86" s="280">
        <v>364</v>
      </c>
      <c r="E86" s="280">
        <v>358.3</v>
      </c>
      <c r="F86" s="280">
        <v>354.55</v>
      </c>
      <c r="G86" s="280">
        <v>348.85</v>
      </c>
      <c r="H86" s="280">
        <v>367.75</v>
      </c>
      <c r="I86" s="280">
        <v>373.45000000000005</v>
      </c>
      <c r="J86" s="280">
        <v>377.2</v>
      </c>
      <c r="K86" s="278">
        <v>369.7</v>
      </c>
      <c r="L86" s="278">
        <v>360.25</v>
      </c>
      <c r="M86" s="278">
        <v>50.07226</v>
      </c>
    </row>
    <row r="87" spans="1:13" s="16" customFormat="1">
      <c r="A87" s="269">
        <v>77</v>
      </c>
      <c r="B87" s="278" t="s">
        <v>78</v>
      </c>
      <c r="C87" s="279">
        <v>107.35</v>
      </c>
      <c r="D87" s="280">
        <v>106.48333333333333</v>
      </c>
      <c r="E87" s="280">
        <v>104.46666666666667</v>
      </c>
      <c r="F87" s="280">
        <v>101.58333333333333</v>
      </c>
      <c r="G87" s="280">
        <v>99.566666666666663</v>
      </c>
      <c r="H87" s="280">
        <v>109.36666666666667</v>
      </c>
      <c r="I87" s="280">
        <v>111.38333333333335</v>
      </c>
      <c r="J87" s="280">
        <v>114.26666666666668</v>
      </c>
      <c r="K87" s="278">
        <v>108.5</v>
      </c>
      <c r="L87" s="278">
        <v>103.6</v>
      </c>
      <c r="M87" s="278">
        <v>292.10642999999999</v>
      </c>
    </row>
    <row r="88" spans="1:13" s="16" customFormat="1">
      <c r="A88" s="269">
        <v>78</v>
      </c>
      <c r="B88" s="278" t="s">
        <v>333</v>
      </c>
      <c r="C88" s="279">
        <v>360.05</v>
      </c>
      <c r="D88" s="280">
        <v>357.4666666666667</v>
      </c>
      <c r="E88" s="280">
        <v>349.28333333333342</v>
      </c>
      <c r="F88" s="280">
        <v>338.51666666666671</v>
      </c>
      <c r="G88" s="280">
        <v>330.33333333333343</v>
      </c>
      <c r="H88" s="280">
        <v>368.23333333333341</v>
      </c>
      <c r="I88" s="280">
        <v>376.41666666666669</v>
      </c>
      <c r="J88" s="280">
        <v>387.18333333333339</v>
      </c>
      <c r="K88" s="278">
        <v>365.65</v>
      </c>
      <c r="L88" s="278">
        <v>346.7</v>
      </c>
      <c r="M88" s="278">
        <v>9.7209900000000005</v>
      </c>
    </row>
    <row r="89" spans="1:13" s="16" customFormat="1">
      <c r="A89" s="269">
        <v>79</v>
      </c>
      <c r="B89" s="278" t="s">
        <v>334</v>
      </c>
      <c r="C89" s="279">
        <v>358.75</v>
      </c>
      <c r="D89" s="280">
        <v>362.63333333333338</v>
      </c>
      <c r="E89" s="280">
        <v>352.36666666666679</v>
      </c>
      <c r="F89" s="280">
        <v>345.98333333333341</v>
      </c>
      <c r="G89" s="280">
        <v>335.71666666666681</v>
      </c>
      <c r="H89" s="280">
        <v>369.01666666666677</v>
      </c>
      <c r="I89" s="280">
        <v>379.2833333333333</v>
      </c>
      <c r="J89" s="280">
        <v>385.66666666666674</v>
      </c>
      <c r="K89" s="278">
        <v>372.9</v>
      </c>
      <c r="L89" s="278">
        <v>356.25</v>
      </c>
      <c r="M89" s="278">
        <v>4.2221500000000001</v>
      </c>
    </row>
    <row r="90" spans="1:13" s="16" customFormat="1">
      <c r="A90" s="269">
        <v>80</v>
      </c>
      <c r="B90" s="278" t="s">
        <v>336</v>
      </c>
      <c r="C90" s="279">
        <v>265</v>
      </c>
      <c r="D90" s="280">
        <v>260.55</v>
      </c>
      <c r="E90" s="280">
        <v>249.70000000000005</v>
      </c>
      <c r="F90" s="280">
        <v>234.40000000000003</v>
      </c>
      <c r="G90" s="280">
        <v>223.55000000000007</v>
      </c>
      <c r="H90" s="280">
        <v>275.85000000000002</v>
      </c>
      <c r="I90" s="280">
        <v>286.70000000000005</v>
      </c>
      <c r="J90" s="280">
        <v>302</v>
      </c>
      <c r="K90" s="278">
        <v>271.39999999999998</v>
      </c>
      <c r="L90" s="278">
        <v>245.25</v>
      </c>
      <c r="M90" s="278">
        <v>7.7121399999999998</v>
      </c>
    </row>
    <row r="91" spans="1:13" s="16" customFormat="1">
      <c r="A91" s="269">
        <v>81</v>
      </c>
      <c r="B91" s="278" t="s">
        <v>330</v>
      </c>
      <c r="C91" s="279">
        <v>404.95</v>
      </c>
      <c r="D91" s="280">
        <v>411.31666666666666</v>
      </c>
      <c r="E91" s="280">
        <v>383.63333333333333</v>
      </c>
      <c r="F91" s="280">
        <v>362.31666666666666</v>
      </c>
      <c r="G91" s="280">
        <v>334.63333333333333</v>
      </c>
      <c r="H91" s="280">
        <v>432.63333333333333</v>
      </c>
      <c r="I91" s="280">
        <v>460.31666666666661</v>
      </c>
      <c r="J91" s="280">
        <v>481.63333333333333</v>
      </c>
      <c r="K91" s="278">
        <v>439</v>
      </c>
      <c r="L91" s="278">
        <v>390</v>
      </c>
      <c r="M91" s="278">
        <v>2.8636499999999998</v>
      </c>
    </row>
    <row r="92" spans="1:13" s="16" customFormat="1">
      <c r="A92" s="269">
        <v>82</v>
      </c>
      <c r="B92" s="278" t="s">
        <v>79</v>
      </c>
      <c r="C92" s="279">
        <v>118.9</v>
      </c>
      <c r="D92" s="280">
        <v>119.21666666666665</v>
      </c>
      <c r="E92" s="280">
        <v>117.93333333333331</v>
      </c>
      <c r="F92" s="280">
        <v>116.96666666666665</v>
      </c>
      <c r="G92" s="280">
        <v>115.68333333333331</v>
      </c>
      <c r="H92" s="280">
        <v>120.18333333333331</v>
      </c>
      <c r="I92" s="280">
        <v>121.46666666666664</v>
      </c>
      <c r="J92" s="280">
        <v>122.43333333333331</v>
      </c>
      <c r="K92" s="278">
        <v>120.5</v>
      </c>
      <c r="L92" s="278">
        <v>118.25</v>
      </c>
      <c r="M92" s="278">
        <v>28.479030000000002</v>
      </c>
    </row>
    <row r="93" spans="1:13" s="16" customFormat="1">
      <c r="A93" s="269">
        <v>83</v>
      </c>
      <c r="B93" s="278" t="s">
        <v>331</v>
      </c>
      <c r="C93" s="279">
        <v>244.05</v>
      </c>
      <c r="D93" s="280">
        <v>242.93333333333331</v>
      </c>
      <c r="E93" s="280">
        <v>237.86666666666662</v>
      </c>
      <c r="F93" s="280">
        <v>231.68333333333331</v>
      </c>
      <c r="G93" s="280">
        <v>226.61666666666662</v>
      </c>
      <c r="H93" s="280">
        <v>249.11666666666662</v>
      </c>
      <c r="I93" s="280">
        <v>254.18333333333328</v>
      </c>
      <c r="J93" s="280">
        <v>260.36666666666662</v>
      </c>
      <c r="K93" s="278">
        <v>248</v>
      </c>
      <c r="L93" s="278">
        <v>236.75</v>
      </c>
      <c r="M93" s="278">
        <v>1.37357</v>
      </c>
    </row>
    <row r="94" spans="1:13" s="16" customFormat="1">
      <c r="A94" s="269">
        <v>84</v>
      </c>
      <c r="B94" s="278" t="s">
        <v>339</v>
      </c>
      <c r="C94" s="279">
        <v>266.64999999999998</v>
      </c>
      <c r="D94" s="280">
        <v>268.45</v>
      </c>
      <c r="E94" s="280">
        <v>262.39999999999998</v>
      </c>
      <c r="F94" s="280">
        <v>258.14999999999998</v>
      </c>
      <c r="G94" s="280">
        <v>252.09999999999997</v>
      </c>
      <c r="H94" s="280">
        <v>272.7</v>
      </c>
      <c r="I94" s="280">
        <v>278.75000000000006</v>
      </c>
      <c r="J94" s="280">
        <v>283</v>
      </c>
      <c r="K94" s="278">
        <v>274.5</v>
      </c>
      <c r="L94" s="278">
        <v>264.2</v>
      </c>
      <c r="M94" s="278">
        <v>3.46576</v>
      </c>
    </row>
    <row r="95" spans="1:13" s="16" customFormat="1">
      <c r="A95" s="269">
        <v>85</v>
      </c>
      <c r="B95" s="278" t="s">
        <v>337</v>
      </c>
      <c r="C95" s="279">
        <v>941.1</v>
      </c>
      <c r="D95" s="280">
        <v>945.36666666666667</v>
      </c>
      <c r="E95" s="280">
        <v>925.73333333333335</v>
      </c>
      <c r="F95" s="280">
        <v>910.36666666666667</v>
      </c>
      <c r="G95" s="280">
        <v>890.73333333333335</v>
      </c>
      <c r="H95" s="280">
        <v>960.73333333333335</v>
      </c>
      <c r="I95" s="280">
        <v>980.36666666666679</v>
      </c>
      <c r="J95" s="280">
        <v>995.73333333333335</v>
      </c>
      <c r="K95" s="278">
        <v>965</v>
      </c>
      <c r="L95" s="278">
        <v>930</v>
      </c>
      <c r="M95" s="278">
        <v>1.98237</v>
      </c>
    </row>
    <row r="96" spans="1:13" s="16" customFormat="1">
      <c r="A96" s="269">
        <v>86</v>
      </c>
      <c r="B96" s="278" t="s">
        <v>338</v>
      </c>
      <c r="C96" s="279">
        <v>16.55</v>
      </c>
      <c r="D96" s="280">
        <v>16.583333333333332</v>
      </c>
      <c r="E96" s="280">
        <v>16.366666666666664</v>
      </c>
      <c r="F96" s="280">
        <v>16.18333333333333</v>
      </c>
      <c r="G96" s="280">
        <v>15.966666666666661</v>
      </c>
      <c r="H96" s="280">
        <v>16.766666666666666</v>
      </c>
      <c r="I96" s="280">
        <v>16.983333333333334</v>
      </c>
      <c r="J96" s="280">
        <v>17.166666666666668</v>
      </c>
      <c r="K96" s="278">
        <v>16.8</v>
      </c>
      <c r="L96" s="278">
        <v>16.399999999999999</v>
      </c>
      <c r="M96" s="278">
        <v>14.068519999999999</v>
      </c>
    </row>
    <row r="97" spans="1:13" s="16" customFormat="1">
      <c r="A97" s="269">
        <v>87</v>
      </c>
      <c r="B97" s="278" t="s">
        <v>340</v>
      </c>
      <c r="C97" s="279">
        <v>119.65</v>
      </c>
      <c r="D97" s="280">
        <v>117.08333333333333</v>
      </c>
      <c r="E97" s="280">
        <v>112.76666666666665</v>
      </c>
      <c r="F97" s="280">
        <v>105.88333333333333</v>
      </c>
      <c r="G97" s="280">
        <v>101.56666666666665</v>
      </c>
      <c r="H97" s="280">
        <v>123.96666666666665</v>
      </c>
      <c r="I97" s="280">
        <v>128.28333333333336</v>
      </c>
      <c r="J97" s="280">
        <v>135.16666666666666</v>
      </c>
      <c r="K97" s="278">
        <v>121.4</v>
      </c>
      <c r="L97" s="278">
        <v>110.2</v>
      </c>
      <c r="M97" s="278">
        <v>15.54444</v>
      </c>
    </row>
    <row r="98" spans="1:13" s="16" customFormat="1">
      <c r="A98" s="269">
        <v>88</v>
      </c>
      <c r="B98" s="278" t="s">
        <v>341</v>
      </c>
      <c r="C98" s="279">
        <v>2231.5500000000002</v>
      </c>
      <c r="D98" s="280">
        <v>2235.4666666666667</v>
      </c>
      <c r="E98" s="280">
        <v>2213.9333333333334</v>
      </c>
      <c r="F98" s="280">
        <v>2196.3166666666666</v>
      </c>
      <c r="G98" s="280">
        <v>2174.7833333333333</v>
      </c>
      <c r="H98" s="280">
        <v>2253.0833333333335</v>
      </c>
      <c r="I98" s="280">
        <v>2274.6166666666672</v>
      </c>
      <c r="J98" s="280">
        <v>2292.2333333333336</v>
      </c>
      <c r="K98" s="278">
        <v>2257</v>
      </c>
      <c r="L98" s="278">
        <v>2217.85</v>
      </c>
      <c r="M98" s="278">
        <v>0.13636999999999999</v>
      </c>
    </row>
    <row r="99" spans="1:13" s="16" customFormat="1">
      <c r="A99" s="269">
        <v>89</v>
      </c>
      <c r="B99" s="278" t="s">
        <v>82</v>
      </c>
      <c r="C99" s="279">
        <v>600.95000000000005</v>
      </c>
      <c r="D99" s="280">
        <v>601.69999999999993</v>
      </c>
      <c r="E99" s="280">
        <v>593.34999999999991</v>
      </c>
      <c r="F99" s="280">
        <v>585.75</v>
      </c>
      <c r="G99" s="280">
        <v>577.4</v>
      </c>
      <c r="H99" s="280">
        <v>609.29999999999984</v>
      </c>
      <c r="I99" s="280">
        <v>617.65</v>
      </c>
      <c r="J99" s="280">
        <v>625.24999999999977</v>
      </c>
      <c r="K99" s="278">
        <v>610.04999999999995</v>
      </c>
      <c r="L99" s="278">
        <v>594.1</v>
      </c>
      <c r="M99" s="278">
        <v>5.0298999999999996</v>
      </c>
    </row>
    <row r="100" spans="1:13" s="16" customFormat="1">
      <c r="A100" s="269">
        <v>90</v>
      </c>
      <c r="B100" s="278" t="s">
        <v>335</v>
      </c>
      <c r="C100" s="279">
        <v>144.44999999999999</v>
      </c>
      <c r="D100" s="280">
        <v>141.25</v>
      </c>
      <c r="E100" s="280">
        <v>136.19999999999999</v>
      </c>
      <c r="F100" s="280">
        <v>127.94999999999999</v>
      </c>
      <c r="G100" s="280">
        <v>122.89999999999998</v>
      </c>
      <c r="H100" s="280">
        <v>149.5</v>
      </c>
      <c r="I100" s="280">
        <v>154.55000000000001</v>
      </c>
      <c r="J100" s="280">
        <v>162.80000000000001</v>
      </c>
      <c r="K100" s="278">
        <v>146.30000000000001</v>
      </c>
      <c r="L100" s="278">
        <v>133</v>
      </c>
      <c r="M100" s="278">
        <v>3.7465700000000002</v>
      </c>
    </row>
    <row r="101" spans="1:13">
      <c r="A101" s="269">
        <v>91</v>
      </c>
      <c r="B101" s="278" t="s">
        <v>342</v>
      </c>
      <c r="C101" s="279">
        <v>141.25</v>
      </c>
      <c r="D101" s="280">
        <v>139.54999999999998</v>
      </c>
      <c r="E101" s="280">
        <v>135.19999999999996</v>
      </c>
      <c r="F101" s="280">
        <v>129.14999999999998</v>
      </c>
      <c r="G101" s="280">
        <v>124.79999999999995</v>
      </c>
      <c r="H101" s="280">
        <v>145.59999999999997</v>
      </c>
      <c r="I101" s="280">
        <v>149.94999999999999</v>
      </c>
      <c r="J101" s="280">
        <v>155.99999999999997</v>
      </c>
      <c r="K101" s="278">
        <v>143.9</v>
      </c>
      <c r="L101" s="278">
        <v>133.5</v>
      </c>
      <c r="M101" s="278">
        <v>2.54915</v>
      </c>
    </row>
    <row r="102" spans="1:13">
      <c r="A102" s="269">
        <v>92</v>
      </c>
      <c r="B102" s="278" t="s">
        <v>343</v>
      </c>
      <c r="C102" s="279">
        <v>147.44999999999999</v>
      </c>
      <c r="D102" s="280">
        <v>148.91666666666666</v>
      </c>
      <c r="E102" s="280">
        <v>144.83333333333331</v>
      </c>
      <c r="F102" s="280">
        <v>142.21666666666667</v>
      </c>
      <c r="G102" s="280">
        <v>138.13333333333333</v>
      </c>
      <c r="H102" s="280">
        <v>151.5333333333333</v>
      </c>
      <c r="I102" s="280">
        <v>155.61666666666662</v>
      </c>
      <c r="J102" s="280">
        <v>158.23333333333329</v>
      </c>
      <c r="K102" s="278">
        <v>153</v>
      </c>
      <c r="L102" s="278">
        <v>146.30000000000001</v>
      </c>
      <c r="M102" s="278">
        <v>71.279709999999994</v>
      </c>
    </row>
    <row r="103" spans="1:13">
      <c r="A103" s="269">
        <v>93</v>
      </c>
      <c r="B103" s="278" t="s">
        <v>344</v>
      </c>
      <c r="C103" s="279">
        <v>68.95</v>
      </c>
      <c r="D103" s="280">
        <v>69.066666666666663</v>
      </c>
      <c r="E103" s="280">
        <v>68.133333333333326</v>
      </c>
      <c r="F103" s="280">
        <v>67.316666666666663</v>
      </c>
      <c r="G103" s="280">
        <v>66.383333333333326</v>
      </c>
      <c r="H103" s="280">
        <v>69.883333333333326</v>
      </c>
      <c r="I103" s="280">
        <v>70.816666666666663</v>
      </c>
      <c r="J103" s="280">
        <v>71.633333333333326</v>
      </c>
      <c r="K103" s="278">
        <v>70</v>
      </c>
      <c r="L103" s="278">
        <v>68.25</v>
      </c>
      <c r="M103" s="278">
        <v>7.6473300000000002</v>
      </c>
    </row>
    <row r="104" spans="1:13">
      <c r="A104" s="269">
        <v>94</v>
      </c>
      <c r="B104" s="278" t="s">
        <v>83</v>
      </c>
      <c r="C104" s="279">
        <v>196.8</v>
      </c>
      <c r="D104" s="280">
        <v>193.5</v>
      </c>
      <c r="E104" s="280">
        <v>182.3</v>
      </c>
      <c r="F104" s="280">
        <v>167.8</v>
      </c>
      <c r="G104" s="280">
        <v>156.60000000000002</v>
      </c>
      <c r="H104" s="280">
        <v>208</v>
      </c>
      <c r="I104" s="280">
        <v>219.2</v>
      </c>
      <c r="J104" s="280">
        <v>233.7</v>
      </c>
      <c r="K104" s="278">
        <v>204.7</v>
      </c>
      <c r="L104" s="278">
        <v>179</v>
      </c>
      <c r="M104" s="278">
        <v>368.15093000000002</v>
      </c>
    </row>
    <row r="105" spans="1:13">
      <c r="A105" s="269">
        <v>95</v>
      </c>
      <c r="B105" s="278" t="s">
        <v>345</v>
      </c>
      <c r="C105" s="279">
        <v>304.10000000000002</v>
      </c>
      <c r="D105" s="280">
        <v>299.4666666666667</v>
      </c>
      <c r="E105" s="280">
        <v>294.63333333333338</v>
      </c>
      <c r="F105" s="280">
        <v>285.16666666666669</v>
      </c>
      <c r="G105" s="280">
        <v>280.33333333333337</v>
      </c>
      <c r="H105" s="280">
        <v>308.93333333333339</v>
      </c>
      <c r="I105" s="280">
        <v>313.76666666666665</v>
      </c>
      <c r="J105" s="280">
        <v>323.23333333333341</v>
      </c>
      <c r="K105" s="278">
        <v>304.3</v>
      </c>
      <c r="L105" s="278">
        <v>290</v>
      </c>
      <c r="M105" s="278">
        <v>3.3060499999999999</v>
      </c>
    </row>
    <row r="106" spans="1:13">
      <c r="A106" s="269">
        <v>96</v>
      </c>
      <c r="B106" s="278" t="s">
        <v>84</v>
      </c>
      <c r="C106" s="279">
        <v>636.20000000000005</v>
      </c>
      <c r="D106" s="280">
        <v>638.85</v>
      </c>
      <c r="E106" s="280">
        <v>628.85</v>
      </c>
      <c r="F106" s="280">
        <v>621.5</v>
      </c>
      <c r="G106" s="280">
        <v>611.5</v>
      </c>
      <c r="H106" s="280">
        <v>646.20000000000005</v>
      </c>
      <c r="I106" s="280">
        <v>656.2</v>
      </c>
      <c r="J106" s="280">
        <v>663.55000000000007</v>
      </c>
      <c r="K106" s="278">
        <v>648.85</v>
      </c>
      <c r="L106" s="278">
        <v>631.5</v>
      </c>
      <c r="M106" s="278">
        <v>44.760300000000001</v>
      </c>
    </row>
    <row r="107" spans="1:13">
      <c r="A107" s="269">
        <v>97</v>
      </c>
      <c r="B107" s="278" t="s">
        <v>85</v>
      </c>
      <c r="C107" s="279">
        <v>137.25</v>
      </c>
      <c r="D107" s="280">
        <v>137.48333333333332</v>
      </c>
      <c r="E107" s="280">
        <v>134.96666666666664</v>
      </c>
      <c r="F107" s="280">
        <v>132.68333333333331</v>
      </c>
      <c r="G107" s="280">
        <v>130.16666666666663</v>
      </c>
      <c r="H107" s="280">
        <v>139.76666666666665</v>
      </c>
      <c r="I107" s="280">
        <v>142.28333333333336</v>
      </c>
      <c r="J107" s="280">
        <v>144.56666666666666</v>
      </c>
      <c r="K107" s="278">
        <v>140</v>
      </c>
      <c r="L107" s="278">
        <v>135.19999999999999</v>
      </c>
      <c r="M107" s="278">
        <v>174.68342000000001</v>
      </c>
    </row>
    <row r="108" spans="1:13">
      <c r="A108" s="269">
        <v>98</v>
      </c>
      <c r="B108" s="286" t="s">
        <v>346</v>
      </c>
      <c r="C108" s="279">
        <v>292.10000000000002</v>
      </c>
      <c r="D108" s="280">
        <v>295.9666666666667</v>
      </c>
      <c r="E108" s="280">
        <v>287.13333333333338</v>
      </c>
      <c r="F108" s="280">
        <v>282.16666666666669</v>
      </c>
      <c r="G108" s="280">
        <v>273.33333333333337</v>
      </c>
      <c r="H108" s="280">
        <v>300.93333333333339</v>
      </c>
      <c r="I108" s="280">
        <v>309.76666666666665</v>
      </c>
      <c r="J108" s="280">
        <v>314.73333333333341</v>
      </c>
      <c r="K108" s="278">
        <v>304.8</v>
      </c>
      <c r="L108" s="278">
        <v>291</v>
      </c>
      <c r="M108" s="278">
        <v>5.28667</v>
      </c>
    </row>
    <row r="109" spans="1:13">
      <c r="A109" s="269">
        <v>99</v>
      </c>
      <c r="B109" s="278" t="s">
        <v>86</v>
      </c>
      <c r="C109" s="279">
        <v>1356.7</v>
      </c>
      <c r="D109" s="280">
        <v>1358.8999999999999</v>
      </c>
      <c r="E109" s="280">
        <v>1345.7999999999997</v>
      </c>
      <c r="F109" s="280">
        <v>1334.8999999999999</v>
      </c>
      <c r="G109" s="280">
        <v>1321.7999999999997</v>
      </c>
      <c r="H109" s="280">
        <v>1369.7999999999997</v>
      </c>
      <c r="I109" s="280">
        <v>1382.8999999999996</v>
      </c>
      <c r="J109" s="280">
        <v>1393.7999999999997</v>
      </c>
      <c r="K109" s="278">
        <v>1372</v>
      </c>
      <c r="L109" s="278">
        <v>1348</v>
      </c>
      <c r="M109" s="278">
        <v>9.9523200000000003</v>
      </c>
    </row>
    <row r="110" spans="1:13">
      <c r="A110" s="269">
        <v>100</v>
      </c>
      <c r="B110" s="278" t="s">
        <v>87</v>
      </c>
      <c r="C110" s="279">
        <v>409.05</v>
      </c>
      <c r="D110" s="280">
        <v>406.7833333333333</v>
      </c>
      <c r="E110" s="280">
        <v>401.61666666666662</v>
      </c>
      <c r="F110" s="280">
        <v>394.18333333333334</v>
      </c>
      <c r="G110" s="280">
        <v>389.01666666666665</v>
      </c>
      <c r="H110" s="280">
        <v>414.21666666666658</v>
      </c>
      <c r="I110" s="280">
        <v>419.38333333333333</v>
      </c>
      <c r="J110" s="280">
        <v>426.81666666666655</v>
      </c>
      <c r="K110" s="278">
        <v>411.95</v>
      </c>
      <c r="L110" s="278">
        <v>399.35</v>
      </c>
      <c r="M110" s="278">
        <v>22.546489999999999</v>
      </c>
    </row>
    <row r="111" spans="1:13">
      <c r="A111" s="269">
        <v>101</v>
      </c>
      <c r="B111" s="278" t="s">
        <v>237</v>
      </c>
      <c r="C111" s="279">
        <v>720</v>
      </c>
      <c r="D111" s="280">
        <v>724.30000000000007</v>
      </c>
      <c r="E111" s="280">
        <v>699.95000000000016</v>
      </c>
      <c r="F111" s="280">
        <v>679.90000000000009</v>
      </c>
      <c r="G111" s="280">
        <v>655.55000000000018</v>
      </c>
      <c r="H111" s="280">
        <v>744.35000000000014</v>
      </c>
      <c r="I111" s="280">
        <v>768.7</v>
      </c>
      <c r="J111" s="280">
        <v>788.75000000000011</v>
      </c>
      <c r="K111" s="278">
        <v>748.65</v>
      </c>
      <c r="L111" s="278">
        <v>704.25</v>
      </c>
      <c r="M111" s="278">
        <v>7.2511700000000001</v>
      </c>
    </row>
    <row r="112" spans="1:13">
      <c r="A112" s="269">
        <v>102</v>
      </c>
      <c r="B112" s="278" t="s">
        <v>347</v>
      </c>
      <c r="C112" s="279">
        <v>528.45000000000005</v>
      </c>
      <c r="D112" s="280">
        <v>520.63333333333333</v>
      </c>
      <c r="E112" s="280">
        <v>512.81666666666661</v>
      </c>
      <c r="F112" s="280">
        <v>497.18333333333328</v>
      </c>
      <c r="G112" s="280">
        <v>489.36666666666656</v>
      </c>
      <c r="H112" s="280">
        <v>536.26666666666665</v>
      </c>
      <c r="I112" s="280">
        <v>544.08333333333348</v>
      </c>
      <c r="J112" s="280">
        <v>559.7166666666667</v>
      </c>
      <c r="K112" s="278">
        <v>528.45000000000005</v>
      </c>
      <c r="L112" s="278">
        <v>505</v>
      </c>
      <c r="M112" s="278">
        <v>2.4548399999999999</v>
      </c>
    </row>
    <row r="113" spans="1:13">
      <c r="A113" s="269">
        <v>103</v>
      </c>
      <c r="B113" s="278" t="s">
        <v>332</v>
      </c>
      <c r="C113" s="279">
        <v>1493.45</v>
      </c>
      <c r="D113" s="280">
        <v>1481.6333333333332</v>
      </c>
      <c r="E113" s="280">
        <v>1464.2666666666664</v>
      </c>
      <c r="F113" s="280">
        <v>1435.0833333333333</v>
      </c>
      <c r="G113" s="280">
        <v>1417.7166666666665</v>
      </c>
      <c r="H113" s="280">
        <v>1510.8166666666664</v>
      </c>
      <c r="I113" s="280">
        <v>1528.1833333333332</v>
      </c>
      <c r="J113" s="280">
        <v>1557.3666666666663</v>
      </c>
      <c r="K113" s="278">
        <v>1499</v>
      </c>
      <c r="L113" s="278">
        <v>1452.45</v>
      </c>
      <c r="M113" s="278">
        <v>0.22850000000000001</v>
      </c>
    </row>
    <row r="114" spans="1:13">
      <c r="A114" s="269">
        <v>104</v>
      </c>
      <c r="B114" s="278" t="s">
        <v>238</v>
      </c>
      <c r="C114" s="279">
        <v>229.7</v>
      </c>
      <c r="D114" s="280">
        <v>229.08333333333334</v>
      </c>
      <c r="E114" s="280">
        <v>226.61666666666667</v>
      </c>
      <c r="F114" s="280">
        <v>223.53333333333333</v>
      </c>
      <c r="G114" s="280">
        <v>221.06666666666666</v>
      </c>
      <c r="H114" s="280">
        <v>232.16666666666669</v>
      </c>
      <c r="I114" s="280">
        <v>234.63333333333333</v>
      </c>
      <c r="J114" s="280">
        <v>237.7166666666667</v>
      </c>
      <c r="K114" s="278">
        <v>231.55</v>
      </c>
      <c r="L114" s="278">
        <v>226</v>
      </c>
      <c r="M114" s="278">
        <v>8.3867999999999991</v>
      </c>
    </row>
    <row r="115" spans="1:13">
      <c r="A115" s="269">
        <v>105</v>
      </c>
      <c r="B115" s="278" t="s">
        <v>236</v>
      </c>
      <c r="C115" s="279">
        <v>127.1</v>
      </c>
      <c r="D115" s="280">
        <v>128.01666666666668</v>
      </c>
      <c r="E115" s="280">
        <v>121.53333333333336</v>
      </c>
      <c r="F115" s="280">
        <v>115.96666666666668</v>
      </c>
      <c r="G115" s="280">
        <v>109.48333333333336</v>
      </c>
      <c r="H115" s="280">
        <v>133.58333333333337</v>
      </c>
      <c r="I115" s="280">
        <v>140.06666666666666</v>
      </c>
      <c r="J115" s="280">
        <v>145.63333333333335</v>
      </c>
      <c r="K115" s="278">
        <v>134.5</v>
      </c>
      <c r="L115" s="278">
        <v>122.45</v>
      </c>
      <c r="M115" s="278">
        <v>98.383080000000007</v>
      </c>
    </row>
    <row r="116" spans="1:13">
      <c r="A116" s="269">
        <v>106</v>
      </c>
      <c r="B116" s="278" t="s">
        <v>88</v>
      </c>
      <c r="C116" s="279">
        <v>376.25</v>
      </c>
      <c r="D116" s="280">
        <v>375.2833333333333</v>
      </c>
      <c r="E116" s="280">
        <v>371.56666666666661</v>
      </c>
      <c r="F116" s="280">
        <v>366.88333333333333</v>
      </c>
      <c r="G116" s="280">
        <v>363.16666666666663</v>
      </c>
      <c r="H116" s="280">
        <v>379.96666666666658</v>
      </c>
      <c r="I116" s="280">
        <v>383.68333333333328</v>
      </c>
      <c r="J116" s="280">
        <v>388.36666666666656</v>
      </c>
      <c r="K116" s="278">
        <v>379</v>
      </c>
      <c r="L116" s="278">
        <v>370.6</v>
      </c>
      <c r="M116" s="278">
        <v>18.945910000000001</v>
      </c>
    </row>
    <row r="117" spans="1:13">
      <c r="A117" s="269">
        <v>107</v>
      </c>
      <c r="B117" s="278" t="s">
        <v>348</v>
      </c>
      <c r="C117" s="279">
        <v>220.45</v>
      </c>
      <c r="D117" s="280">
        <v>220.48333333333335</v>
      </c>
      <c r="E117" s="280">
        <v>216.9666666666667</v>
      </c>
      <c r="F117" s="280">
        <v>213.48333333333335</v>
      </c>
      <c r="G117" s="280">
        <v>209.9666666666667</v>
      </c>
      <c r="H117" s="280">
        <v>223.9666666666667</v>
      </c>
      <c r="I117" s="280">
        <v>227.48333333333335</v>
      </c>
      <c r="J117" s="280">
        <v>230.9666666666667</v>
      </c>
      <c r="K117" s="278">
        <v>224</v>
      </c>
      <c r="L117" s="278">
        <v>217</v>
      </c>
      <c r="M117" s="278">
        <v>6.4873900000000004</v>
      </c>
    </row>
    <row r="118" spans="1:13">
      <c r="A118" s="269">
        <v>108</v>
      </c>
      <c r="B118" s="278" t="s">
        <v>89</v>
      </c>
      <c r="C118" s="279">
        <v>443.05</v>
      </c>
      <c r="D118" s="280">
        <v>444.68333333333334</v>
      </c>
      <c r="E118" s="280">
        <v>439.86666666666667</v>
      </c>
      <c r="F118" s="280">
        <v>436.68333333333334</v>
      </c>
      <c r="G118" s="280">
        <v>431.86666666666667</v>
      </c>
      <c r="H118" s="280">
        <v>447.86666666666667</v>
      </c>
      <c r="I118" s="280">
        <v>452.68333333333339</v>
      </c>
      <c r="J118" s="280">
        <v>455.86666666666667</v>
      </c>
      <c r="K118" s="278">
        <v>449.5</v>
      </c>
      <c r="L118" s="278">
        <v>441.5</v>
      </c>
      <c r="M118" s="278">
        <v>44.821289999999998</v>
      </c>
    </row>
    <row r="119" spans="1:13">
      <c r="A119" s="269">
        <v>109</v>
      </c>
      <c r="B119" s="278" t="s">
        <v>239</v>
      </c>
      <c r="C119" s="279">
        <v>599.65</v>
      </c>
      <c r="D119" s="280">
        <v>593.23333333333323</v>
      </c>
      <c r="E119" s="280">
        <v>580.76666666666642</v>
      </c>
      <c r="F119" s="280">
        <v>561.88333333333321</v>
      </c>
      <c r="G119" s="280">
        <v>549.4166666666664</v>
      </c>
      <c r="H119" s="280">
        <v>612.11666666666645</v>
      </c>
      <c r="I119" s="280">
        <v>624.58333333333337</v>
      </c>
      <c r="J119" s="280">
        <v>643.46666666666647</v>
      </c>
      <c r="K119" s="278">
        <v>605.70000000000005</v>
      </c>
      <c r="L119" s="278">
        <v>574.35</v>
      </c>
      <c r="M119" s="278">
        <v>6.3376599999999996</v>
      </c>
    </row>
    <row r="120" spans="1:13">
      <c r="A120" s="269">
        <v>110</v>
      </c>
      <c r="B120" s="278" t="s">
        <v>349</v>
      </c>
      <c r="C120" s="279">
        <v>72.75</v>
      </c>
      <c r="D120" s="280">
        <v>73.216666666666669</v>
      </c>
      <c r="E120" s="280">
        <v>71.433333333333337</v>
      </c>
      <c r="F120" s="280">
        <v>70.116666666666674</v>
      </c>
      <c r="G120" s="280">
        <v>68.333333333333343</v>
      </c>
      <c r="H120" s="280">
        <v>74.533333333333331</v>
      </c>
      <c r="I120" s="280">
        <v>76.316666666666663</v>
      </c>
      <c r="J120" s="280">
        <v>77.633333333333326</v>
      </c>
      <c r="K120" s="278">
        <v>75</v>
      </c>
      <c r="L120" s="278">
        <v>71.900000000000006</v>
      </c>
      <c r="M120" s="278">
        <v>2.1404399999999999</v>
      </c>
    </row>
    <row r="121" spans="1:13">
      <c r="A121" s="269">
        <v>111</v>
      </c>
      <c r="B121" s="278" t="s">
        <v>356</v>
      </c>
      <c r="C121" s="279">
        <v>277.2</v>
      </c>
      <c r="D121" s="280">
        <v>281.86666666666662</v>
      </c>
      <c r="E121" s="280">
        <v>270.33333333333326</v>
      </c>
      <c r="F121" s="280">
        <v>263.46666666666664</v>
      </c>
      <c r="G121" s="280">
        <v>251.93333333333328</v>
      </c>
      <c r="H121" s="280">
        <v>288.73333333333323</v>
      </c>
      <c r="I121" s="280">
        <v>300.26666666666665</v>
      </c>
      <c r="J121" s="280">
        <v>307.13333333333321</v>
      </c>
      <c r="K121" s="278">
        <v>293.39999999999998</v>
      </c>
      <c r="L121" s="278">
        <v>275</v>
      </c>
      <c r="M121" s="278">
        <v>12.08623</v>
      </c>
    </row>
    <row r="122" spans="1:13">
      <c r="A122" s="269">
        <v>112</v>
      </c>
      <c r="B122" s="278" t="s">
        <v>357</v>
      </c>
      <c r="C122" s="279">
        <v>121.7</v>
      </c>
      <c r="D122" s="280">
        <v>122.5</v>
      </c>
      <c r="E122" s="280">
        <v>118.9</v>
      </c>
      <c r="F122" s="280">
        <v>116.10000000000001</v>
      </c>
      <c r="G122" s="280">
        <v>112.50000000000001</v>
      </c>
      <c r="H122" s="280">
        <v>125.3</v>
      </c>
      <c r="I122" s="280">
        <v>128.89999999999998</v>
      </c>
      <c r="J122" s="280">
        <v>131.69999999999999</v>
      </c>
      <c r="K122" s="278">
        <v>126.1</v>
      </c>
      <c r="L122" s="278">
        <v>119.7</v>
      </c>
      <c r="M122" s="278">
        <v>6.5891000000000002</v>
      </c>
    </row>
    <row r="123" spans="1:13">
      <c r="A123" s="269">
        <v>113</v>
      </c>
      <c r="B123" s="278" t="s">
        <v>350</v>
      </c>
      <c r="C123" s="279">
        <v>82.7</v>
      </c>
      <c r="D123" s="280">
        <v>82.716666666666669</v>
      </c>
      <c r="E123" s="280">
        <v>80.083333333333343</v>
      </c>
      <c r="F123" s="280">
        <v>77.466666666666669</v>
      </c>
      <c r="G123" s="280">
        <v>74.833333333333343</v>
      </c>
      <c r="H123" s="280">
        <v>85.333333333333343</v>
      </c>
      <c r="I123" s="280">
        <v>87.966666666666669</v>
      </c>
      <c r="J123" s="280">
        <v>90.583333333333343</v>
      </c>
      <c r="K123" s="278">
        <v>85.35</v>
      </c>
      <c r="L123" s="278">
        <v>80.099999999999994</v>
      </c>
      <c r="M123" s="278">
        <v>72.361639999999994</v>
      </c>
    </row>
    <row r="124" spans="1:13">
      <c r="A124" s="269">
        <v>114</v>
      </c>
      <c r="B124" s="278" t="s">
        <v>351</v>
      </c>
      <c r="C124" s="279">
        <v>306.75</v>
      </c>
      <c r="D124" s="280">
        <v>308.66666666666669</v>
      </c>
      <c r="E124" s="280">
        <v>299.33333333333337</v>
      </c>
      <c r="F124" s="280">
        <v>291.91666666666669</v>
      </c>
      <c r="G124" s="280">
        <v>282.58333333333337</v>
      </c>
      <c r="H124" s="280">
        <v>316.08333333333337</v>
      </c>
      <c r="I124" s="280">
        <v>325.41666666666674</v>
      </c>
      <c r="J124" s="280">
        <v>332.83333333333337</v>
      </c>
      <c r="K124" s="278">
        <v>318</v>
      </c>
      <c r="L124" s="278">
        <v>301.25</v>
      </c>
      <c r="M124" s="278">
        <v>5.3433400000000004</v>
      </c>
    </row>
    <row r="125" spans="1:13">
      <c r="A125" s="269">
        <v>115</v>
      </c>
      <c r="B125" s="278" t="s">
        <v>352</v>
      </c>
      <c r="C125" s="279">
        <v>498.25</v>
      </c>
      <c r="D125" s="280">
        <v>488.0333333333333</v>
      </c>
      <c r="E125" s="280">
        <v>476.06666666666661</v>
      </c>
      <c r="F125" s="280">
        <v>453.88333333333333</v>
      </c>
      <c r="G125" s="280">
        <v>441.91666666666663</v>
      </c>
      <c r="H125" s="280">
        <v>510.21666666666658</v>
      </c>
      <c r="I125" s="280">
        <v>522.18333333333328</v>
      </c>
      <c r="J125" s="280">
        <v>544.36666666666656</v>
      </c>
      <c r="K125" s="278">
        <v>500</v>
      </c>
      <c r="L125" s="278">
        <v>465.85</v>
      </c>
      <c r="M125" s="278">
        <v>15.32643</v>
      </c>
    </row>
    <row r="126" spans="1:13">
      <c r="A126" s="269">
        <v>116</v>
      </c>
      <c r="B126" s="278" t="s">
        <v>353</v>
      </c>
      <c r="C126" s="279">
        <v>85.45</v>
      </c>
      <c r="D126" s="280">
        <v>86.350000000000009</v>
      </c>
      <c r="E126" s="280">
        <v>83.300000000000011</v>
      </c>
      <c r="F126" s="280">
        <v>81.150000000000006</v>
      </c>
      <c r="G126" s="280">
        <v>78.100000000000009</v>
      </c>
      <c r="H126" s="280">
        <v>88.500000000000014</v>
      </c>
      <c r="I126" s="280">
        <v>91.55</v>
      </c>
      <c r="J126" s="280">
        <v>93.700000000000017</v>
      </c>
      <c r="K126" s="278">
        <v>89.4</v>
      </c>
      <c r="L126" s="278">
        <v>84.2</v>
      </c>
      <c r="M126" s="278">
        <v>43.762590000000003</v>
      </c>
    </row>
    <row r="127" spans="1:13">
      <c r="A127" s="269">
        <v>117</v>
      </c>
      <c r="B127" s="278" t="s">
        <v>355</v>
      </c>
      <c r="C127" s="279">
        <v>15.65</v>
      </c>
      <c r="D127" s="280">
        <v>15.483333333333334</v>
      </c>
      <c r="E127" s="280">
        <v>15.316666666666668</v>
      </c>
      <c r="F127" s="280">
        <v>14.983333333333334</v>
      </c>
      <c r="G127" s="280">
        <v>14.816666666666668</v>
      </c>
      <c r="H127" s="280">
        <v>15.816666666666668</v>
      </c>
      <c r="I127" s="280">
        <v>15.983333333333333</v>
      </c>
      <c r="J127" s="280">
        <v>16.31666666666667</v>
      </c>
      <c r="K127" s="278">
        <v>15.65</v>
      </c>
      <c r="L127" s="278">
        <v>15.15</v>
      </c>
      <c r="M127" s="278">
        <v>26.451609999999999</v>
      </c>
    </row>
    <row r="128" spans="1:13">
      <c r="A128" s="269">
        <v>118</v>
      </c>
      <c r="B128" s="278" t="s">
        <v>91</v>
      </c>
      <c r="C128" s="279">
        <v>8.3000000000000007</v>
      </c>
      <c r="D128" s="280">
        <v>8.3000000000000007</v>
      </c>
      <c r="E128" s="280">
        <v>8.3000000000000007</v>
      </c>
      <c r="F128" s="280">
        <v>8.3000000000000007</v>
      </c>
      <c r="G128" s="280">
        <v>8.3000000000000007</v>
      </c>
      <c r="H128" s="280">
        <v>8.3000000000000007</v>
      </c>
      <c r="I128" s="280">
        <v>8.3000000000000007</v>
      </c>
      <c r="J128" s="280">
        <v>8.3000000000000007</v>
      </c>
      <c r="K128" s="278">
        <v>8.3000000000000007</v>
      </c>
      <c r="L128" s="278">
        <v>8.3000000000000007</v>
      </c>
      <c r="M128" s="278">
        <v>5.0710100000000002</v>
      </c>
    </row>
    <row r="129" spans="1:13">
      <c r="A129" s="269">
        <v>119</v>
      </c>
      <c r="B129" s="278" t="s">
        <v>92</v>
      </c>
      <c r="C129" s="279">
        <v>2304.75</v>
      </c>
      <c r="D129" s="280">
        <v>2306.9166666666665</v>
      </c>
      <c r="E129" s="280">
        <v>2283.833333333333</v>
      </c>
      <c r="F129" s="280">
        <v>2262.9166666666665</v>
      </c>
      <c r="G129" s="280">
        <v>2239.833333333333</v>
      </c>
      <c r="H129" s="280">
        <v>2327.833333333333</v>
      </c>
      <c r="I129" s="280">
        <v>2350.9166666666661</v>
      </c>
      <c r="J129" s="280">
        <v>2371.833333333333</v>
      </c>
      <c r="K129" s="278">
        <v>2330</v>
      </c>
      <c r="L129" s="278">
        <v>2286</v>
      </c>
      <c r="M129" s="278">
        <v>7.2825699999999998</v>
      </c>
    </row>
    <row r="130" spans="1:13">
      <c r="A130" s="269">
        <v>120</v>
      </c>
      <c r="B130" s="278" t="s">
        <v>358</v>
      </c>
      <c r="C130" s="279">
        <v>5687.25</v>
      </c>
      <c r="D130" s="280">
        <v>5678.7666666666664</v>
      </c>
      <c r="E130" s="280">
        <v>5609.5333333333328</v>
      </c>
      <c r="F130" s="280">
        <v>5531.8166666666666</v>
      </c>
      <c r="G130" s="280">
        <v>5462.583333333333</v>
      </c>
      <c r="H130" s="280">
        <v>5756.4833333333327</v>
      </c>
      <c r="I130" s="280">
        <v>5825.7166666666662</v>
      </c>
      <c r="J130" s="280">
        <v>5903.4333333333325</v>
      </c>
      <c r="K130" s="278">
        <v>5748</v>
      </c>
      <c r="L130" s="278">
        <v>5601.05</v>
      </c>
      <c r="M130" s="278">
        <v>0.45767999999999998</v>
      </c>
    </row>
    <row r="131" spans="1:13">
      <c r="A131" s="269">
        <v>121</v>
      </c>
      <c r="B131" s="278" t="s">
        <v>94</v>
      </c>
      <c r="C131" s="279">
        <v>161.80000000000001</v>
      </c>
      <c r="D131" s="280">
        <v>157.58333333333334</v>
      </c>
      <c r="E131" s="280">
        <v>152.7166666666667</v>
      </c>
      <c r="F131" s="280">
        <v>143.63333333333335</v>
      </c>
      <c r="G131" s="280">
        <v>138.76666666666671</v>
      </c>
      <c r="H131" s="280">
        <v>166.66666666666669</v>
      </c>
      <c r="I131" s="280">
        <v>171.5333333333333</v>
      </c>
      <c r="J131" s="280">
        <v>180.61666666666667</v>
      </c>
      <c r="K131" s="278">
        <v>162.44999999999999</v>
      </c>
      <c r="L131" s="278">
        <v>148.5</v>
      </c>
      <c r="M131" s="278">
        <v>226.06656000000001</v>
      </c>
    </row>
    <row r="132" spans="1:13">
      <c r="A132" s="269">
        <v>122</v>
      </c>
      <c r="B132" s="278" t="s">
        <v>232</v>
      </c>
      <c r="C132" s="279">
        <v>2363.15</v>
      </c>
      <c r="D132" s="280">
        <v>2357.3833333333332</v>
      </c>
      <c r="E132" s="280">
        <v>2315.7666666666664</v>
      </c>
      <c r="F132" s="280">
        <v>2268.3833333333332</v>
      </c>
      <c r="G132" s="280">
        <v>2226.7666666666664</v>
      </c>
      <c r="H132" s="280">
        <v>2404.7666666666664</v>
      </c>
      <c r="I132" s="280">
        <v>2446.3833333333332</v>
      </c>
      <c r="J132" s="280">
        <v>2493.7666666666664</v>
      </c>
      <c r="K132" s="278">
        <v>2399</v>
      </c>
      <c r="L132" s="278">
        <v>2310</v>
      </c>
      <c r="M132" s="278">
        <v>14.79487</v>
      </c>
    </row>
    <row r="133" spans="1:13">
      <c r="A133" s="269">
        <v>123</v>
      </c>
      <c r="B133" s="278" t="s">
        <v>95</v>
      </c>
      <c r="C133" s="279">
        <v>4005.6</v>
      </c>
      <c r="D133" s="280">
        <v>4014.1666666666665</v>
      </c>
      <c r="E133" s="280">
        <v>3983.4333333333329</v>
      </c>
      <c r="F133" s="280">
        <v>3961.2666666666664</v>
      </c>
      <c r="G133" s="280">
        <v>3930.5333333333328</v>
      </c>
      <c r="H133" s="280">
        <v>4036.333333333333</v>
      </c>
      <c r="I133" s="280">
        <v>4067.0666666666666</v>
      </c>
      <c r="J133" s="280">
        <v>4089.2333333333331</v>
      </c>
      <c r="K133" s="278">
        <v>4044.9</v>
      </c>
      <c r="L133" s="278">
        <v>3992</v>
      </c>
      <c r="M133" s="278">
        <v>7.3094299999999999</v>
      </c>
    </row>
    <row r="134" spans="1:13">
      <c r="A134" s="269">
        <v>124</v>
      </c>
      <c r="B134" s="278" t="s">
        <v>1265</v>
      </c>
      <c r="C134" s="279">
        <v>448.05</v>
      </c>
      <c r="D134" s="280">
        <v>455.7</v>
      </c>
      <c r="E134" s="280">
        <v>437.59999999999997</v>
      </c>
      <c r="F134" s="280">
        <v>427.15</v>
      </c>
      <c r="G134" s="280">
        <v>409.04999999999995</v>
      </c>
      <c r="H134" s="280">
        <v>466.15</v>
      </c>
      <c r="I134" s="280">
        <v>484.25</v>
      </c>
      <c r="J134" s="280">
        <v>494.7</v>
      </c>
      <c r="K134" s="278">
        <v>473.8</v>
      </c>
      <c r="L134" s="278">
        <v>445.25</v>
      </c>
      <c r="M134" s="278">
        <v>0.93779000000000001</v>
      </c>
    </row>
    <row r="135" spans="1:13">
      <c r="A135" s="269">
        <v>125</v>
      </c>
      <c r="B135" s="278" t="s">
        <v>240</v>
      </c>
      <c r="C135" s="279">
        <v>45.4</v>
      </c>
      <c r="D135" s="280">
        <v>44.550000000000004</v>
      </c>
      <c r="E135" s="280">
        <v>43.70000000000001</v>
      </c>
      <c r="F135" s="280">
        <v>42.000000000000007</v>
      </c>
      <c r="G135" s="280">
        <v>41.150000000000013</v>
      </c>
      <c r="H135" s="280">
        <v>46.250000000000007</v>
      </c>
      <c r="I135" s="280">
        <v>47.1</v>
      </c>
      <c r="J135" s="280">
        <v>48.800000000000004</v>
      </c>
      <c r="K135" s="278">
        <v>45.4</v>
      </c>
      <c r="L135" s="278">
        <v>42.85</v>
      </c>
      <c r="M135" s="278">
        <v>36.839579999999998</v>
      </c>
    </row>
    <row r="136" spans="1:13">
      <c r="A136" s="269">
        <v>126</v>
      </c>
      <c r="B136" s="278" t="s">
        <v>96</v>
      </c>
      <c r="C136" s="279">
        <v>17349.349999999999</v>
      </c>
      <c r="D136" s="280">
        <v>17259.783333333333</v>
      </c>
      <c r="E136" s="280">
        <v>16969.566666666666</v>
      </c>
      <c r="F136" s="280">
        <v>16589.783333333333</v>
      </c>
      <c r="G136" s="280">
        <v>16299.566666666666</v>
      </c>
      <c r="H136" s="280">
        <v>17639.566666666666</v>
      </c>
      <c r="I136" s="280">
        <v>17929.783333333333</v>
      </c>
      <c r="J136" s="280">
        <v>18309.566666666666</v>
      </c>
      <c r="K136" s="278">
        <v>17550</v>
      </c>
      <c r="L136" s="278">
        <v>16880</v>
      </c>
      <c r="M136" s="278">
        <v>3.1193200000000001</v>
      </c>
    </row>
    <row r="137" spans="1:13">
      <c r="A137" s="269">
        <v>127</v>
      </c>
      <c r="B137" s="278" t="s">
        <v>360</v>
      </c>
      <c r="C137" s="279">
        <v>264.89999999999998</v>
      </c>
      <c r="D137" s="280">
        <v>259.55</v>
      </c>
      <c r="E137" s="280">
        <v>244.35000000000002</v>
      </c>
      <c r="F137" s="280">
        <v>223.8</v>
      </c>
      <c r="G137" s="280">
        <v>208.60000000000002</v>
      </c>
      <c r="H137" s="280">
        <v>280.10000000000002</v>
      </c>
      <c r="I137" s="280">
        <v>295.29999999999995</v>
      </c>
      <c r="J137" s="280">
        <v>315.85000000000002</v>
      </c>
      <c r="K137" s="278">
        <v>274.75</v>
      </c>
      <c r="L137" s="278">
        <v>239</v>
      </c>
      <c r="M137" s="278">
        <v>27.69951</v>
      </c>
    </row>
    <row r="138" spans="1:13">
      <c r="A138" s="269">
        <v>128</v>
      </c>
      <c r="B138" s="278" t="s">
        <v>361</v>
      </c>
      <c r="C138" s="279">
        <v>67.7</v>
      </c>
      <c r="D138" s="280">
        <v>68.033333333333346</v>
      </c>
      <c r="E138" s="280">
        <v>66.666666666666686</v>
      </c>
      <c r="F138" s="280">
        <v>65.63333333333334</v>
      </c>
      <c r="G138" s="280">
        <v>64.26666666666668</v>
      </c>
      <c r="H138" s="280">
        <v>69.066666666666691</v>
      </c>
      <c r="I138" s="280">
        <v>70.433333333333337</v>
      </c>
      <c r="J138" s="280">
        <v>71.466666666666697</v>
      </c>
      <c r="K138" s="278">
        <v>69.400000000000006</v>
      </c>
      <c r="L138" s="278">
        <v>67</v>
      </c>
      <c r="M138" s="278">
        <v>3.10473</v>
      </c>
    </row>
    <row r="139" spans="1:13">
      <c r="A139" s="269">
        <v>129</v>
      </c>
      <c r="B139" s="278" t="s">
        <v>362</v>
      </c>
      <c r="C139" s="279">
        <v>145.4</v>
      </c>
      <c r="D139" s="280">
        <v>144.5</v>
      </c>
      <c r="E139" s="280">
        <v>141.05000000000001</v>
      </c>
      <c r="F139" s="280">
        <v>136.70000000000002</v>
      </c>
      <c r="G139" s="280">
        <v>133.25000000000003</v>
      </c>
      <c r="H139" s="280">
        <v>148.85</v>
      </c>
      <c r="I139" s="280">
        <v>152.29999999999998</v>
      </c>
      <c r="J139" s="280">
        <v>156.64999999999998</v>
      </c>
      <c r="K139" s="278">
        <v>147.94999999999999</v>
      </c>
      <c r="L139" s="278">
        <v>140.15</v>
      </c>
      <c r="M139" s="278">
        <v>0.20549000000000001</v>
      </c>
    </row>
    <row r="140" spans="1:13">
      <c r="A140" s="269">
        <v>130</v>
      </c>
      <c r="B140" s="278" t="s">
        <v>241</v>
      </c>
      <c r="C140" s="279">
        <v>201.7</v>
      </c>
      <c r="D140" s="280">
        <v>202.4</v>
      </c>
      <c r="E140" s="280">
        <v>198.3</v>
      </c>
      <c r="F140" s="280">
        <v>194.9</v>
      </c>
      <c r="G140" s="280">
        <v>190.8</v>
      </c>
      <c r="H140" s="280">
        <v>205.8</v>
      </c>
      <c r="I140" s="280">
        <v>209.89999999999998</v>
      </c>
      <c r="J140" s="280">
        <v>213.3</v>
      </c>
      <c r="K140" s="278">
        <v>206.5</v>
      </c>
      <c r="L140" s="278">
        <v>199</v>
      </c>
      <c r="M140" s="278">
        <v>9.2542500000000008</v>
      </c>
    </row>
    <row r="141" spans="1:13">
      <c r="A141" s="269">
        <v>131</v>
      </c>
      <c r="B141" s="278" t="s">
        <v>242</v>
      </c>
      <c r="C141" s="279">
        <v>856.3</v>
      </c>
      <c r="D141" s="280">
        <v>864.56666666666661</v>
      </c>
      <c r="E141" s="280">
        <v>827.13333333333321</v>
      </c>
      <c r="F141" s="280">
        <v>797.96666666666658</v>
      </c>
      <c r="G141" s="280">
        <v>760.53333333333319</v>
      </c>
      <c r="H141" s="280">
        <v>893.73333333333323</v>
      </c>
      <c r="I141" s="280">
        <v>931.16666666666663</v>
      </c>
      <c r="J141" s="280">
        <v>960.33333333333326</v>
      </c>
      <c r="K141" s="278">
        <v>902</v>
      </c>
      <c r="L141" s="278">
        <v>835.4</v>
      </c>
      <c r="M141" s="278">
        <v>1.8576999999999999</v>
      </c>
    </row>
    <row r="142" spans="1:13">
      <c r="A142" s="269">
        <v>132</v>
      </c>
      <c r="B142" s="278" t="s">
        <v>243</v>
      </c>
      <c r="C142" s="279">
        <v>67.349999999999994</v>
      </c>
      <c r="D142" s="280">
        <v>67.966666666666654</v>
      </c>
      <c r="E142" s="280">
        <v>66.433333333333309</v>
      </c>
      <c r="F142" s="280">
        <v>65.516666666666652</v>
      </c>
      <c r="G142" s="280">
        <v>63.983333333333306</v>
      </c>
      <c r="H142" s="280">
        <v>68.883333333333312</v>
      </c>
      <c r="I142" s="280">
        <v>70.416666666666643</v>
      </c>
      <c r="J142" s="280">
        <v>71.333333333333314</v>
      </c>
      <c r="K142" s="278">
        <v>69.5</v>
      </c>
      <c r="L142" s="278">
        <v>67.05</v>
      </c>
      <c r="M142" s="278">
        <v>11.477589999999999</v>
      </c>
    </row>
    <row r="143" spans="1:13">
      <c r="A143" s="269">
        <v>133</v>
      </c>
      <c r="B143" s="278" t="s">
        <v>97</v>
      </c>
      <c r="C143" s="279">
        <v>52.75</v>
      </c>
      <c r="D143" s="280">
        <v>51.683333333333337</v>
      </c>
      <c r="E143" s="280">
        <v>50.216666666666676</v>
      </c>
      <c r="F143" s="280">
        <v>47.683333333333337</v>
      </c>
      <c r="G143" s="280">
        <v>46.216666666666676</v>
      </c>
      <c r="H143" s="280">
        <v>54.216666666666676</v>
      </c>
      <c r="I143" s="280">
        <v>55.683333333333344</v>
      </c>
      <c r="J143" s="280">
        <v>58.216666666666676</v>
      </c>
      <c r="K143" s="278">
        <v>53.15</v>
      </c>
      <c r="L143" s="278">
        <v>49.15</v>
      </c>
      <c r="M143" s="278">
        <v>340.22381000000001</v>
      </c>
    </row>
    <row r="144" spans="1:13">
      <c r="A144" s="269">
        <v>134</v>
      </c>
      <c r="B144" s="278" t="s">
        <v>363</v>
      </c>
      <c r="C144" s="279">
        <v>469.35</v>
      </c>
      <c r="D144" s="280">
        <v>473.01666666666665</v>
      </c>
      <c r="E144" s="280">
        <v>464.33333333333331</v>
      </c>
      <c r="F144" s="280">
        <v>459.31666666666666</v>
      </c>
      <c r="G144" s="280">
        <v>450.63333333333333</v>
      </c>
      <c r="H144" s="280">
        <v>478.0333333333333</v>
      </c>
      <c r="I144" s="280">
        <v>486.7166666666667</v>
      </c>
      <c r="J144" s="280">
        <v>491.73333333333329</v>
      </c>
      <c r="K144" s="278">
        <v>481.7</v>
      </c>
      <c r="L144" s="278">
        <v>468</v>
      </c>
      <c r="M144" s="278">
        <v>0.57986000000000004</v>
      </c>
    </row>
    <row r="145" spans="1:13">
      <c r="A145" s="269">
        <v>135</v>
      </c>
      <c r="B145" s="278" t="s">
        <v>98</v>
      </c>
      <c r="C145" s="279">
        <v>984.4</v>
      </c>
      <c r="D145" s="280">
        <v>982.36666666666667</v>
      </c>
      <c r="E145" s="280">
        <v>970.18333333333339</v>
      </c>
      <c r="F145" s="280">
        <v>955.9666666666667</v>
      </c>
      <c r="G145" s="280">
        <v>943.78333333333342</v>
      </c>
      <c r="H145" s="280">
        <v>996.58333333333337</v>
      </c>
      <c r="I145" s="280">
        <v>1008.7666666666665</v>
      </c>
      <c r="J145" s="280">
        <v>1022.9833333333333</v>
      </c>
      <c r="K145" s="278">
        <v>994.55</v>
      </c>
      <c r="L145" s="278">
        <v>968.15</v>
      </c>
      <c r="M145" s="278">
        <v>14.58038</v>
      </c>
    </row>
    <row r="146" spans="1:13">
      <c r="A146" s="269">
        <v>136</v>
      </c>
      <c r="B146" s="278" t="s">
        <v>364</v>
      </c>
      <c r="C146" s="279">
        <v>194.05</v>
      </c>
      <c r="D146" s="280">
        <v>190.26666666666665</v>
      </c>
      <c r="E146" s="280">
        <v>184.7833333333333</v>
      </c>
      <c r="F146" s="280">
        <v>175.51666666666665</v>
      </c>
      <c r="G146" s="280">
        <v>170.0333333333333</v>
      </c>
      <c r="H146" s="280">
        <v>199.5333333333333</v>
      </c>
      <c r="I146" s="280">
        <v>205.01666666666665</v>
      </c>
      <c r="J146" s="280">
        <v>214.2833333333333</v>
      </c>
      <c r="K146" s="278">
        <v>195.75</v>
      </c>
      <c r="L146" s="278">
        <v>181</v>
      </c>
      <c r="M146" s="278">
        <v>4.9748299999999999</v>
      </c>
    </row>
    <row r="147" spans="1:13">
      <c r="A147" s="269">
        <v>137</v>
      </c>
      <c r="B147" s="278" t="s">
        <v>99</v>
      </c>
      <c r="C147" s="279">
        <v>152</v>
      </c>
      <c r="D147" s="280">
        <v>151.75</v>
      </c>
      <c r="E147" s="280">
        <v>149.5</v>
      </c>
      <c r="F147" s="280">
        <v>147</v>
      </c>
      <c r="G147" s="280">
        <v>144.75</v>
      </c>
      <c r="H147" s="280">
        <v>154.25</v>
      </c>
      <c r="I147" s="280">
        <v>156.5</v>
      </c>
      <c r="J147" s="280">
        <v>159</v>
      </c>
      <c r="K147" s="278">
        <v>154</v>
      </c>
      <c r="L147" s="278">
        <v>149.25</v>
      </c>
      <c r="M147" s="278">
        <v>48.7211</v>
      </c>
    </row>
    <row r="148" spans="1:13">
      <c r="A148" s="269">
        <v>138</v>
      </c>
      <c r="B148" s="278" t="s">
        <v>244</v>
      </c>
      <c r="C148" s="279">
        <v>14.5</v>
      </c>
      <c r="D148" s="280">
        <v>14.5</v>
      </c>
      <c r="E148" s="280">
        <v>14.5</v>
      </c>
      <c r="F148" s="280">
        <v>14.5</v>
      </c>
      <c r="G148" s="280">
        <v>14.5</v>
      </c>
      <c r="H148" s="280">
        <v>14.5</v>
      </c>
      <c r="I148" s="280">
        <v>14.5</v>
      </c>
      <c r="J148" s="280">
        <v>14.5</v>
      </c>
      <c r="K148" s="278">
        <v>14.5</v>
      </c>
      <c r="L148" s="278">
        <v>14.5</v>
      </c>
      <c r="M148" s="278">
        <v>3.6339000000000001</v>
      </c>
    </row>
    <row r="149" spans="1:13">
      <c r="A149" s="269">
        <v>139</v>
      </c>
      <c r="B149" s="278" t="s">
        <v>365</v>
      </c>
      <c r="C149" s="279">
        <v>249.2</v>
      </c>
      <c r="D149" s="280">
        <v>251.38333333333333</v>
      </c>
      <c r="E149" s="280">
        <v>245.86666666666667</v>
      </c>
      <c r="F149" s="280">
        <v>242.53333333333336</v>
      </c>
      <c r="G149" s="280">
        <v>237.01666666666671</v>
      </c>
      <c r="H149" s="280">
        <v>254.71666666666664</v>
      </c>
      <c r="I149" s="280">
        <v>260.23333333333329</v>
      </c>
      <c r="J149" s="280">
        <v>263.56666666666661</v>
      </c>
      <c r="K149" s="278">
        <v>256.89999999999998</v>
      </c>
      <c r="L149" s="278">
        <v>248.05</v>
      </c>
      <c r="M149" s="278">
        <v>2.9661300000000002</v>
      </c>
    </row>
    <row r="150" spans="1:13">
      <c r="A150" s="269">
        <v>140</v>
      </c>
      <c r="B150" s="278" t="s">
        <v>100</v>
      </c>
      <c r="C150" s="279">
        <v>50.95</v>
      </c>
      <c r="D150" s="280">
        <v>50.016666666666673</v>
      </c>
      <c r="E150" s="280">
        <v>48.833333333333343</v>
      </c>
      <c r="F150" s="280">
        <v>46.716666666666669</v>
      </c>
      <c r="G150" s="280">
        <v>45.533333333333339</v>
      </c>
      <c r="H150" s="280">
        <v>52.133333333333347</v>
      </c>
      <c r="I150" s="280">
        <v>53.31666666666667</v>
      </c>
      <c r="J150" s="280">
        <v>55.433333333333351</v>
      </c>
      <c r="K150" s="278">
        <v>51.2</v>
      </c>
      <c r="L150" s="278">
        <v>47.9</v>
      </c>
      <c r="M150" s="278">
        <v>618.04615999999999</v>
      </c>
    </row>
    <row r="151" spans="1:13">
      <c r="A151" s="269">
        <v>141</v>
      </c>
      <c r="B151" s="278" t="s">
        <v>368</v>
      </c>
      <c r="C151" s="279">
        <v>269.95</v>
      </c>
      <c r="D151" s="280">
        <v>268.85000000000002</v>
      </c>
      <c r="E151" s="280">
        <v>264.70000000000005</v>
      </c>
      <c r="F151" s="280">
        <v>259.45000000000005</v>
      </c>
      <c r="G151" s="280">
        <v>255.30000000000007</v>
      </c>
      <c r="H151" s="280">
        <v>274.10000000000002</v>
      </c>
      <c r="I151" s="280">
        <v>278.25</v>
      </c>
      <c r="J151" s="280">
        <v>283.5</v>
      </c>
      <c r="K151" s="278">
        <v>273</v>
      </c>
      <c r="L151" s="278">
        <v>263.60000000000002</v>
      </c>
      <c r="M151" s="278">
        <v>1.14896</v>
      </c>
    </row>
    <row r="152" spans="1:13">
      <c r="A152" s="269">
        <v>142</v>
      </c>
      <c r="B152" s="278" t="s">
        <v>367</v>
      </c>
      <c r="C152" s="279">
        <v>1933.95</v>
      </c>
      <c r="D152" s="280">
        <v>1943.3166666666668</v>
      </c>
      <c r="E152" s="280">
        <v>1915.7333333333336</v>
      </c>
      <c r="F152" s="280">
        <v>1897.5166666666667</v>
      </c>
      <c r="G152" s="280">
        <v>1869.9333333333334</v>
      </c>
      <c r="H152" s="280">
        <v>1961.5333333333338</v>
      </c>
      <c r="I152" s="280">
        <v>1989.1166666666672</v>
      </c>
      <c r="J152" s="280">
        <v>2007.3333333333339</v>
      </c>
      <c r="K152" s="278">
        <v>1970.9</v>
      </c>
      <c r="L152" s="278">
        <v>1925.1</v>
      </c>
      <c r="M152" s="278">
        <v>0.15049999999999999</v>
      </c>
    </row>
    <row r="153" spans="1:13">
      <c r="A153" s="269">
        <v>143</v>
      </c>
      <c r="B153" s="278" t="s">
        <v>369</v>
      </c>
      <c r="C153" s="279">
        <v>479.35</v>
      </c>
      <c r="D153" s="280">
        <v>473.18333333333334</v>
      </c>
      <c r="E153" s="280">
        <v>462.36666666666667</v>
      </c>
      <c r="F153" s="280">
        <v>445.38333333333333</v>
      </c>
      <c r="G153" s="280">
        <v>434.56666666666666</v>
      </c>
      <c r="H153" s="280">
        <v>490.16666666666669</v>
      </c>
      <c r="I153" s="280">
        <v>500.98333333333341</v>
      </c>
      <c r="J153" s="280">
        <v>517.9666666666667</v>
      </c>
      <c r="K153" s="278">
        <v>484</v>
      </c>
      <c r="L153" s="278">
        <v>456.2</v>
      </c>
      <c r="M153" s="278">
        <v>0.85838000000000003</v>
      </c>
    </row>
    <row r="154" spans="1:13">
      <c r="A154" s="269">
        <v>144</v>
      </c>
      <c r="B154" s="278" t="s">
        <v>372</v>
      </c>
      <c r="C154" s="279">
        <v>147.85</v>
      </c>
      <c r="D154" s="280">
        <v>148.71666666666667</v>
      </c>
      <c r="E154" s="280">
        <v>145.98333333333335</v>
      </c>
      <c r="F154" s="280">
        <v>144.11666666666667</v>
      </c>
      <c r="G154" s="280">
        <v>141.38333333333335</v>
      </c>
      <c r="H154" s="280">
        <v>150.58333333333334</v>
      </c>
      <c r="I154" s="280">
        <v>153.31666666666663</v>
      </c>
      <c r="J154" s="280">
        <v>155.18333333333334</v>
      </c>
      <c r="K154" s="278">
        <v>151.44999999999999</v>
      </c>
      <c r="L154" s="278">
        <v>146.85</v>
      </c>
      <c r="M154" s="278">
        <v>7.34138</v>
      </c>
    </row>
    <row r="155" spans="1:13">
      <c r="A155" s="269">
        <v>145</v>
      </c>
      <c r="B155" s="278" t="s">
        <v>366</v>
      </c>
      <c r="C155" s="279">
        <v>415.4</v>
      </c>
      <c r="D155" s="280">
        <v>414.71666666666664</v>
      </c>
      <c r="E155" s="280">
        <v>402.48333333333329</v>
      </c>
      <c r="F155" s="280">
        <v>389.56666666666666</v>
      </c>
      <c r="G155" s="280">
        <v>377.33333333333331</v>
      </c>
      <c r="H155" s="280">
        <v>427.63333333333327</v>
      </c>
      <c r="I155" s="280">
        <v>439.86666666666662</v>
      </c>
      <c r="J155" s="280">
        <v>452.78333333333325</v>
      </c>
      <c r="K155" s="278">
        <v>426.95</v>
      </c>
      <c r="L155" s="278">
        <v>401.8</v>
      </c>
      <c r="M155" s="278">
        <v>1.363E-2</v>
      </c>
    </row>
    <row r="156" spans="1:13">
      <c r="A156" s="269">
        <v>146</v>
      </c>
      <c r="B156" s="278" t="s">
        <v>371</v>
      </c>
      <c r="C156" s="279">
        <v>122.4</v>
      </c>
      <c r="D156" s="280">
        <v>122.93333333333334</v>
      </c>
      <c r="E156" s="280">
        <v>120.96666666666667</v>
      </c>
      <c r="F156" s="280">
        <v>119.53333333333333</v>
      </c>
      <c r="G156" s="280">
        <v>117.56666666666666</v>
      </c>
      <c r="H156" s="280">
        <v>124.36666666666667</v>
      </c>
      <c r="I156" s="280">
        <v>126.33333333333334</v>
      </c>
      <c r="J156" s="280">
        <v>127.76666666666668</v>
      </c>
      <c r="K156" s="278">
        <v>124.9</v>
      </c>
      <c r="L156" s="278">
        <v>121.5</v>
      </c>
      <c r="M156" s="278">
        <v>28.49024</v>
      </c>
    </row>
    <row r="157" spans="1:13">
      <c r="A157" s="269">
        <v>147</v>
      </c>
      <c r="B157" s="278" t="s">
        <v>245</v>
      </c>
      <c r="C157" s="279">
        <v>111.65</v>
      </c>
      <c r="D157" s="280">
        <v>111.65000000000002</v>
      </c>
      <c r="E157" s="280">
        <v>111.65000000000003</v>
      </c>
      <c r="F157" s="280">
        <v>111.65000000000002</v>
      </c>
      <c r="G157" s="280">
        <v>111.65000000000003</v>
      </c>
      <c r="H157" s="280">
        <v>111.65000000000003</v>
      </c>
      <c r="I157" s="280">
        <v>111.65</v>
      </c>
      <c r="J157" s="280">
        <v>111.65000000000003</v>
      </c>
      <c r="K157" s="278">
        <v>111.65</v>
      </c>
      <c r="L157" s="278">
        <v>111.65</v>
      </c>
      <c r="M157" s="278">
        <v>6.6026199999999999</v>
      </c>
    </row>
    <row r="158" spans="1:13">
      <c r="A158" s="269">
        <v>148</v>
      </c>
      <c r="B158" s="278" t="s">
        <v>370</v>
      </c>
      <c r="C158" s="279">
        <v>39.950000000000003</v>
      </c>
      <c r="D158" s="280">
        <v>39.6</v>
      </c>
      <c r="E158" s="280">
        <v>38.450000000000003</v>
      </c>
      <c r="F158" s="280">
        <v>36.950000000000003</v>
      </c>
      <c r="G158" s="280">
        <v>35.800000000000004</v>
      </c>
      <c r="H158" s="280">
        <v>41.1</v>
      </c>
      <c r="I158" s="280">
        <v>42.249999999999993</v>
      </c>
      <c r="J158" s="280">
        <v>43.75</v>
      </c>
      <c r="K158" s="278">
        <v>40.75</v>
      </c>
      <c r="L158" s="278">
        <v>38.1</v>
      </c>
      <c r="M158" s="278">
        <v>49.651029999999999</v>
      </c>
    </row>
    <row r="159" spans="1:13">
      <c r="A159" s="269">
        <v>149</v>
      </c>
      <c r="B159" s="278" t="s">
        <v>101</v>
      </c>
      <c r="C159" s="279">
        <v>99.5</v>
      </c>
      <c r="D159" s="280">
        <v>99.083333333333329</v>
      </c>
      <c r="E159" s="280">
        <v>97.916666666666657</v>
      </c>
      <c r="F159" s="280">
        <v>96.333333333333329</v>
      </c>
      <c r="G159" s="280">
        <v>95.166666666666657</v>
      </c>
      <c r="H159" s="280">
        <v>100.66666666666666</v>
      </c>
      <c r="I159" s="280">
        <v>101.83333333333331</v>
      </c>
      <c r="J159" s="280">
        <v>103.41666666666666</v>
      </c>
      <c r="K159" s="278">
        <v>100.25</v>
      </c>
      <c r="L159" s="278">
        <v>97.5</v>
      </c>
      <c r="M159" s="278">
        <v>173.34763000000001</v>
      </c>
    </row>
    <row r="160" spans="1:13">
      <c r="A160" s="269">
        <v>150</v>
      </c>
      <c r="B160" s="278" t="s">
        <v>376</v>
      </c>
      <c r="C160" s="279">
        <v>1397.45</v>
      </c>
      <c r="D160" s="280">
        <v>1380.0833333333333</v>
      </c>
      <c r="E160" s="280">
        <v>1350.1666666666665</v>
      </c>
      <c r="F160" s="280">
        <v>1302.8833333333332</v>
      </c>
      <c r="G160" s="280">
        <v>1272.9666666666665</v>
      </c>
      <c r="H160" s="280">
        <v>1427.3666666666666</v>
      </c>
      <c r="I160" s="280">
        <v>1457.2833333333331</v>
      </c>
      <c r="J160" s="280">
        <v>1504.5666666666666</v>
      </c>
      <c r="K160" s="278">
        <v>1410</v>
      </c>
      <c r="L160" s="278">
        <v>1332.8</v>
      </c>
      <c r="M160" s="278">
        <v>0.28613</v>
      </c>
    </row>
    <row r="161" spans="1:13">
      <c r="A161" s="269">
        <v>151</v>
      </c>
      <c r="B161" s="278" t="s">
        <v>377</v>
      </c>
      <c r="C161" s="279">
        <v>1329</v>
      </c>
      <c r="D161" s="280">
        <v>1339.5333333333335</v>
      </c>
      <c r="E161" s="280">
        <v>1315.916666666667</v>
      </c>
      <c r="F161" s="280">
        <v>1302.8333333333335</v>
      </c>
      <c r="G161" s="280">
        <v>1279.2166666666669</v>
      </c>
      <c r="H161" s="280">
        <v>1352.616666666667</v>
      </c>
      <c r="I161" s="280">
        <v>1376.2333333333333</v>
      </c>
      <c r="J161" s="280">
        <v>1389.3166666666671</v>
      </c>
      <c r="K161" s="278">
        <v>1363.15</v>
      </c>
      <c r="L161" s="278">
        <v>1326.45</v>
      </c>
      <c r="M161" s="278">
        <v>4.6309999999999997E-2</v>
      </c>
    </row>
    <row r="162" spans="1:13">
      <c r="A162" s="269">
        <v>152</v>
      </c>
      <c r="B162" s="278" t="s">
        <v>378</v>
      </c>
      <c r="C162" s="279">
        <v>18</v>
      </c>
      <c r="D162" s="280">
        <v>17.7</v>
      </c>
      <c r="E162" s="280">
        <v>17.299999999999997</v>
      </c>
      <c r="F162" s="280">
        <v>16.599999999999998</v>
      </c>
      <c r="G162" s="280">
        <v>16.199999999999996</v>
      </c>
      <c r="H162" s="280">
        <v>18.399999999999999</v>
      </c>
      <c r="I162" s="280">
        <v>18.799999999999997</v>
      </c>
      <c r="J162" s="280">
        <v>19.5</v>
      </c>
      <c r="K162" s="278">
        <v>18.100000000000001</v>
      </c>
      <c r="L162" s="278">
        <v>17</v>
      </c>
      <c r="M162" s="278">
        <v>2.81474</v>
      </c>
    </row>
    <row r="163" spans="1:13">
      <c r="A163" s="269">
        <v>153</v>
      </c>
      <c r="B163" s="278" t="s">
        <v>373</v>
      </c>
      <c r="C163" s="279">
        <v>423.75</v>
      </c>
      <c r="D163" s="280">
        <v>419.55</v>
      </c>
      <c r="E163" s="280">
        <v>411.1</v>
      </c>
      <c r="F163" s="280">
        <v>398.45</v>
      </c>
      <c r="G163" s="280">
        <v>390</v>
      </c>
      <c r="H163" s="280">
        <v>432.20000000000005</v>
      </c>
      <c r="I163" s="280">
        <v>440.65</v>
      </c>
      <c r="J163" s="280">
        <v>453.30000000000007</v>
      </c>
      <c r="K163" s="278">
        <v>428</v>
      </c>
      <c r="L163" s="278">
        <v>406.9</v>
      </c>
      <c r="M163" s="278">
        <v>0.71692999999999996</v>
      </c>
    </row>
    <row r="164" spans="1:13">
      <c r="A164" s="269">
        <v>154</v>
      </c>
      <c r="B164" s="278" t="s">
        <v>383</v>
      </c>
      <c r="C164" s="279">
        <v>213.9</v>
      </c>
      <c r="D164" s="280">
        <v>215.73333333333335</v>
      </c>
      <c r="E164" s="280">
        <v>210.26666666666671</v>
      </c>
      <c r="F164" s="280">
        <v>206.63333333333335</v>
      </c>
      <c r="G164" s="280">
        <v>201.16666666666671</v>
      </c>
      <c r="H164" s="280">
        <v>219.3666666666667</v>
      </c>
      <c r="I164" s="280">
        <v>224.83333333333334</v>
      </c>
      <c r="J164" s="280">
        <v>228.4666666666667</v>
      </c>
      <c r="K164" s="278">
        <v>221.2</v>
      </c>
      <c r="L164" s="278">
        <v>212.1</v>
      </c>
      <c r="M164" s="278">
        <v>1.75068</v>
      </c>
    </row>
    <row r="165" spans="1:13">
      <c r="A165" s="269">
        <v>155</v>
      </c>
      <c r="B165" s="278" t="s">
        <v>374</v>
      </c>
      <c r="C165" s="279">
        <v>73</v>
      </c>
      <c r="D165" s="280">
        <v>73.166666666666671</v>
      </c>
      <c r="E165" s="280">
        <v>71.833333333333343</v>
      </c>
      <c r="F165" s="280">
        <v>70.666666666666671</v>
      </c>
      <c r="G165" s="280">
        <v>69.333333333333343</v>
      </c>
      <c r="H165" s="280">
        <v>74.333333333333343</v>
      </c>
      <c r="I165" s="280">
        <v>75.666666666666686</v>
      </c>
      <c r="J165" s="280">
        <v>76.833333333333343</v>
      </c>
      <c r="K165" s="278">
        <v>74.5</v>
      </c>
      <c r="L165" s="278">
        <v>72</v>
      </c>
      <c r="M165" s="278">
        <v>2.1464699999999999</v>
      </c>
    </row>
    <row r="166" spans="1:13">
      <c r="A166" s="269">
        <v>156</v>
      </c>
      <c r="B166" s="278" t="s">
        <v>375</v>
      </c>
      <c r="C166" s="279">
        <v>140.15</v>
      </c>
      <c r="D166" s="280">
        <v>141.61666666666667</v>
      </c>
      <c r="E166" s="280">
        <v>138.33333333333334</v>
      </c>
      <c r="F166" s="280">
        <v>136.51666666666668</v>
      </c>
      <c r="G166" s="280">
        <v>133.23333333333335</v>
      </c>
      <c r="H166" s="280">
        <v>143.43333333333334</v>
      </c>
      <c r="I166" s="280">
        <v>146.71666666666664</v>
      </c>
      <c r="J166" s="280">
        <v>148.53333333333333</v>
      </c>
      <c r="K166" s="278">
        <v>144.9</v>
      </c>
      <c r="L166" s="278">
        <v>139.80000000000001</v>
      </c>
      <c r="M166" s="278">
        <v>1.22363</v>
      </c>
    </row>
    <row r="167" spans="1:13">
      <c r="A167" s="269">
        <v>157</v>
      </c>
      <c r="B167" s="278" t="s">
        <v>246</v>
      </c>
      <c r="C167" s="279">
        <v>153.30000000000001</v>
      </c>
      <c r="D167" s="280">
        <v>155.43333333333337</v>
      </c>
      <c r="E167" s="280">
        <v>149.96666666666673</v>
      </c>
      <c r="F167" s="280">
        <v>146.63333333333335</v>
      </c>
      <c r="G167" s="280">
        <v>141.16666666666671</v>
      </c>
      <c r="H167" s="280">
        <v>158.76666666666674</v>
      </c>
      <c r="I167" s="280">
        <v>164.23333333333338</v>
      </c>
      <c r="J167" s="280">
        <v>167.56666666666675</v>
      </c>
      <c r="K167" s="278">
        <v>160.9</v>
      </c>
      <c r="L167" s="278">
        <v>152.1</v>
      </c>
      <c r="M167" s="278">
        <v>6.2173100000000003</v>
      </c>
    </row>
    <row r="168" spans="1:13">
      <c r="A168" s="269">
        <v>158</v>
      </c>
      <c r="B168" s="278" t="s">
        <v>379</v>
      </c>
      <c r="C168" s="279">
        <v>4824.45</v>
      </c>
      <c r="D168" s="280">
        <v>4860.1500000000005</v>
      </c>
      <c r="E168" s="280">
        <v>4769.3000000000011</v>
      </c>
      <c r="F168" s="280">
        <v>4714.1500000000005</v>
      </c>
      <c r="G168" s="280">
        <v>4623.3000000000011</v>
      </c>
      <c r="H168" s="280">
        <v>4915.3000000000011</v>
      </c>
      <c r="I168" s="280">
        <v>5006.1500000000015</v>
      </c>
      <c r="J168" s="280">
        <v>5061.3000000000011</v>
      </c>
      <c r="K168" s="278">
        <v>4951</v>
      </c>
      <c r="L168" s="278">
        <v>4805</v>
      </c>
      <c r="M168" s="278">
        <v>0.36506</v>
      </c>
    </row>
    <row r="169" spans="1:13">
      <c r="A169" s="269">
        <v>159</v>
      </c>
      <c r="B169" s="278" t="s">
        <v>380</v>
      </c>
      <c r="C169" s="279">
        <v>1367.8</v>
      </c>
      <c r="D169" s="280">
        <v>1370.6666666666667</v>
      </c>
      <c r="E169" s="280">
        <v>1358.1333333333334</v>
      </c>
      <c r="F169" s="280">
        <v>1348.4666666666667</v>
      </c>
      <c r="G169" s="280">
        <v>1335.9333333333334</v>
      </c>
      <c r="H169" s="280">
        <v>1380.3333333333335</v>
      </c>
      <c r="I169" s="280">
        <v>1392.8666666666668</v>
      </c>
      <c r="J169" s="280">
        <v>1402.5333333333335</v>
      </c>
      <c r="K169" s="278">
        <v>1383.2</v>
      </c>
      <c r="L169" s="278">
        <v>1361</v>
      </c>
      <c r="M169" s="278">
        <v>0.16503999999999999</v>
      </c>
    </row>
    <row r="170" spans="1:13">
      <c r="A170" s="269">
        <v>160</v>
      </c>
      <c r="B170" s="278" t="s">
        <v>102</v>
      </c>
      <c r="C170" s="279">
        <v>409.35</v>
      </c>
      <c r="D170" s="280">
        <v>411.34999999999997</v>
      </c>
      <c r="E170" s="280">
        <v>405.69999999999993</v>
      </c>
      <c r="F170" s="280">
        <v>402.04999999999995</v>
      </c>
      <c r="G170" s="280">
        <v>396.39999999999992</v>
      </c>
      <c r="H170" s="280">
        <v>414.99999999999994</v>
      </c>
      <c r="I170" s="280">
        <v>420.64999999999992</v>
      </c>
      <c r="J170" s="280">
        <v>424.29999999999995</v>
      </c>
      <c r="K170" s="278">
        <v>417</v>
      </c>
      <c r="L170" s="278">
        <v>407.7</v>
      </c>
      <c r="M170" s="278">
        <v>48.718490000000003</v>
      </c>
    </row>
    <row r="171" spans="1:13">
      <c r="A171" s="269">
        <v>161</v>
      </c>
      <c r="B171" s="278" t="s">
        <v>388</v>
      </c>
      <c r="C171" s="279">
        <v>43</v>
      </c>
      <c r="D171" s="280">
        <v>43.366666666666667</v>
      </c>
      <c r="E171" s="280">
        <v>41.733333333333334</v>
      </c>
      <c r="F171" s="280">
        <v>40.466666666666669</v>
      </c>
      <c r="G171" s="280">
        <v>38.833333333333336</v>
      </c>
      <c r="H171" s="280">
        <v>44.633333333333333</v>
      </c>
      <c r="I171" s="280">
        <v>46.266666666666673</v>
      </c>
      <c r="J171" s="280">
        <v>47.533333333333331</v>
      </c>
      <c r="K171" s="278">
        <v>45</v>
      </c>
      <c r="L171" s="278">
        <v>42.1</v>
      </c>
      <c r="M171" s="278">
        <v>19.989190000000001</v>
      </c>
    </row>
    <row r="172" spans="1:13">
      <c r="A172" s="269">
        <v>162</v>
      </c>
      <c r="B172" s="278" t="s">
        <v>104</v>
      </c>
      <c r="C172" s="279">
        <v>21.6</v>
      </c>
      <c r="D172" s="280">
        <v>21.283333333333331</v>
      </c>
      <c r="E172" s="280">
        <v>20.616666666666664</v>
      </c>
      <c r="F172" s="280">
        <v>19.633333333333333</v>
      </c>
      <c r="G172" s="280">
        <v>18.966666666666665</v>
      </c>
      <c r="H172" s="280">
        <v>22.266666666666662</v>
      </c>
      <c r="I172" s="280">
        <v>22.933333333333334</v>
      </c>
      <c r="J172" s="280">
        <v>23.916666666666661</v>
      </c>
      <c r="K172" s="278">
        <v>21.95</v>
      </c>
      <c r="L172" s="278">
        <v>20.3</v>
      </c>
      <c r="M172" s="278">
        <v>293.16471999999999</v>
      </c>
    </row>
    <row r="173" spans="1:13">
      <c r="A173" s="269">
        <v>163</v>
      </c>
      <c r="B173" s="278" t="s">
        <v>389</v>
      </c>
      <c r="C173" s="279">
        <v>155.35</v>
      </c>
      <c r="D173" s="280">
        <v>156.25</v>
      </c>
      <c r="E173" s="280">
        <v>153.1</v>
      </c>
      <c r="F173" s="280">
        <v>150.85</v>
      </c>
      <c r="G173" s="280">
        <v>147.69999999999999</v>
      </c>
      <c r="H173" s="280">
        <v>158.5</v>
      </c>
      <c r="I173" s="280">
        <v>161.64999999999998</v>
      </c>
      <c r="J173" s="280">
        <v>163.9</v>
      </c>
      <c r="K173" s="278">
        <v>159.4</v>
      </c>
      <c r="L173" s="278">
        <v>154</v>
      </c>
      <c r="M173" s="278">
        <v>9.0297499999999999</v>
      </c>
    </row>
    <row r="174" spans="1:13">
      <c r="A174" s="269">
        <v>164</v>
      </c>
      <c r="B174" s="278" t="s">
        <v>381</v>
      </c>
      <c r="C174" s="279">
        <v>965.3</v>
      </c>
      <c r="D174" s="280">
        <v>969.1</v>
      </c>
      <c r="E174" s="280">
        <v>958.2</v>
      </c>
      <c r="F174" s="280">
        <v>951.1</v>
      </c>
      <c r="G174" s="280">
        <v>940.2</v>
      </c>
      <c r="H174" s="280">
        <v>976.2</v>
      </c>
      <c r="I174" s="280">
        <v>987.09999999999991</v>
      </c>
      <c r="J174" s="280">
        <v>994.2</v>
      </c>
      <c r="K174" s="278">
        <v>980</v>
      </c>
      <c r="L174" s="278">
        <v>962</v>
      </c>
      <c r="M174" s="278">
        <v>0.64483000000000001</v>
      </c>
    </row>
    <row r="175" spans="1:13">
      <c r="A175" s="269">
        <v>165</v>
      </c>
      <c r="B175" s="278" t="s">
        <v>247</v>
      </c>
      <c r="C175" s="279">
        <v>428.8</v>
      </c>
      <c r="D175" s="280">
        <v>428.90000000000003</v>
      </c>
      <c r="E175" s="280">
        <v>422.45000000000005</v>
      </c>
      <c r="F175" s="280">
        <v>416.1</v>
      </c>
      <c r="G175" s="280">
        <v>409.65000000000003</v>
      </c>
      <c r="H175" s="280">
        <v>435.25000000000006</v>
      </c>
      <c r="I175" s="280">
        <v>441.7</v>
      </c>
      <c r="J175" s="280">
        <v>448.05000000000007</v>
      </c>
      <c r="K175" s="278">
        <v>435.35</v>
      </c>
      <c r="L175" s="278">
        <v>422.55</v>
      </c>
      <c r="M175" s="278">
        <v>2.4926300000000001</v>
      </c>
    </row>
    <row r="176" spans="1:13">
      <c r="A176" s="269">
        <v>166</v>
      </c>
      <c r="B176" s="278" t="s">
        <v>105</v>
      </c>
      <c r="C176" s="279">
        <v>650.5</v>
      </c>
      <c r="D176" s="280">
        <v>647.55000000000007</v>
      </c>
      <c r="E176" s="280">
        <v>640.10000000000014</v>
      </c>
      <c r="F176" s="280">
        <v>629.70000000000005</v>
      </c>
      <c r="G176" s="280">
        <v>622.25000000000011</v>
      </c>
      <c r="H176" s="280">
        <v>657.95000000000016</v>
      </c>
      <c r="I176" s="280">
        <v>665.4000000000002</v>
      </c>
      <c r="J176" s="280">
        <v>675.80000000000018</v>
      </c>
      <c r="K176" s="278">
        <v>655</v>
      </c>
      <c r="L176" s="278">
        <v>637.15</v>
      </c>
      <c r="M176" s="278">
        <v>24.395289999999999</v>
      </c>
    </row>
    <row r="177" spans="1:13">
      <c r="A177" s="269">
        <v>167</v>
      </c>
      <c r="B177" s="278" t="s">
        <v>248</v>
      </c>
      <c r="C177" s="279">
        <v>382.05</v>
      </c>
      <c r="D177" s="280">
        <v>380.7166666666667</v>
      </c>
      <c r="E177" s="280">
        <v>376.43333333333339</v>
      </c>
      <c r="F177" s="280">
        <v>370.81666666666672</v>
      </c>
      <c r="G177" s="280">
        <v>366.53333333333342</v>
      </c>
      <c r="H177" s="280">
        <v>386.33333333333337</v>
      </c>
      <c r="I177" s="280">
        <v>390.61666666666667</v>
      </c>
      <c r="J177" s="280">
        <v>396.23333333333335</v>
      </c>
      <c r="K177" s="278">
        <v>385</v>
      </c>
      <c r="L177" s="278">
        <v>375.1</v>
      </c>
      <c r="M177" s="278">
        <v>2.5177299999999998</v>
      </c>
    </row>
    <row r="178" spans="1:13">
      <c r="A178" s="269">
        <v>168</v>
      </c>
      <c r="B178" s="278" t="s">
        <v>249</v>
      </c>
      <c r="C178" s="279">
        <v>893.8</v>
      </c>
      <c r="D178" s="280">
        <v>875.26666666666677</v>
      </c>
      <c r="E178" s="280">
        <v>845.53333333333353</v>
      </c>
      <c r="F178" s="280">
        <v>797.26666666666677</v>
      </c>
      <c r="G178" s="280">
        <v>767.53333333333353</v>
      </c>
      <c r="H178" s="280">
        <v>923.53333333333353</v>
      </c>
      <c r="I178" s="280">
        <v>953.26666666666688</v>
      </c>
      <c r="J178" s="280">
        <v>1001.5333333333335</v>
      </c>
      <c r="K178" s="278">
        <v>905</v>
      </c>
      <c r="L178" s="278">
        <v>827</v>
      </c>
      <c r="M178" s="278">
        <v>16.634309999999999</v>
      </c>
    </row>
    <row r="179" spans="1:13">
      <c r="A179" s="269">
        <v>169</v>
      </c>
      <c r="B179" s="278" t="s">
        <v>390</v>
      </c>
      <c r="C179" s="279">
        <v>74.45</v>
      </c>
      <c r="D179" s="280">
        <v>74.916666666666671</v>
      </c>
      <c r="E179" s="280">
        <v>73.533333333333346</v>
      </c>
      <c r="F179" s="280">
        <v>72.616666666666674</v>
      </c>
      <c r="G179" s="280">
        <v>71.233333333333348</v>
      </c>
      <c r="H179" s="280">
        <v>75.833333333333343</v>
      </c>
      <c r="I179" s="280">
        <v>77.216666666666669</v>
      </c>
      <c r="J179" s="280">
        <v>78.13333333333334</v>
      </c>
      <c r="K179" s="278">
        <v>76.3</v>
      </c>
      <c r="L179" s="278">
        <v>74</v>
      </c>
      <c r="M179" s="278">
        <v>1.88052</v>
      </c>
    </row>
    <row r="180" spans="1:13">
      <c r="A180" s="269">
        <v>170</v>
      </c>
      <c r="B180" s="278" t="s">
        <v>382</v>
      </c>
      <c r="C180" s="279">
        <v>206.7</v>
      </c>
      <c r="D180" s="280">
        <v>206.86666666666667</v>
      </c>
      <c r="E180" s="280">
        <v>200.83333333333334</v>
      </c>
      <c r="F180" s="280">
        <v>194.96666666666667</v>
      </c>
      <c r="G180" s="280">
        <v>188.93333333333334</v>
      </c>
      <c r="H180" s="280">
        <v>212.73333333333335</v>
      </c>
      <c r="I180" s="280">
        <v>218.76666666666665</v>
      </c>
      <c r="J180" s="280">
        <v>224.63333333333335</v>
      </c>
      <c r="K180" s="278">
        <v>212.9</v>
      </c>
      <c r="L180" s="278">
        <v>201</v>
      </c>
      <c r="M180" s="278">
        <v>34.168210000000002</v>
      </c>
    </row>
    <row r="181" spans="1:13">
      <c r="A181" s="269">
        <v>171</v>
      </c>
      <c r="B181" s="278" t="s">
        <v>250</v>
      </c>
      <c r="C181" s="279">
        <v>186.9</v>
      </c>
      <c r="D181" s="280">
        <v>188.73333333333335</v>
      </c>
      <c r="E181" s="280">
        <v>183.66666666666669</v>
      </c>
      <c r="F181" s="280">
        <v>180.43333333333334</v>
      </c>
      <c r="G181" s="280">
        <v>175.36666666666667</v>
      </c>
      <c r="H181" s="280">
        <v>191.9666666666667</v>
      </c>
      <c r="I181" s="280">
        <v>197.03333333333336</v>
      </c>
      <c r="J181" s="280">
        <v>200.26666666666671</v>
      </c>
      <c r="K181" s="278">
        <v>193.8</v>
      </c>
      <c r="L181" s="278">
        <v>185.5</v>
      </c>
      <c r="M181" s="278">
        <v>4.2069099999999997</v>
      </c>
    </row>
    <row r="182" spans="1:13">
      <c r="A182" s="269">
        <v>172</v>
      </c>
      <c r="B182" s="278" t="s">
        <v>106</v>
      </c>
      <c r="C182" s="279">
        <v>601.25</v>
      </c>
      <c r="D182" s="280">
        <v>599.5</v>
      </c>
      <c r="E182" s="280">
        <v>595.29999999999995</v>
      </c>
      <c r="F182" s="280">
        <v>589.34999999999991</v>
      </c>
      <c r="G182" s="280">
        <v>585.14999999999986</v>
      </c>
      <c r="H182" s="280">
        <v>605.45000000000005</v>
      </c>
      <c r="I182" s="280">
        <v>609.65000000000009</v>
      </c>
      <c r="J182" s="280">
        <v>615.60000000000014</v>
      </c>
      <c r="K182" s="278">
        <v>603.70000000000005</v>
      </c>
      <c r="L182" s="278">
        <v>593.54999999999995</v>
      </c>
      <c r="M182" s="278">
        <v>26.1983</v>
      </c>
    </row>
    <row r="183" spans="1:13">
      <c r="A183" s="269">
        <v>173</v>
      </c>
      <c r="B183" s="278" t="s">
        <v>384</v>
      </c>
      <c r="C183" s="279">
        <v>86.55</v>
      </c>
      <c r="D183" s="280">
        <v>86.566666666666663</v>
      </c>
      <c r="E183" s="280">
        <v>81.533333333333331</v>
      </c>
      <c r="F183" s="280">
        <v>76.516666666666666</v>
      </c>
      <c r="G183" s="280">
        <v>71.483333333333334</v>
      </c>
      <c r="H183" s="280">
        <v>91.583333333333329</v>
      </c>
      <c r="I183" s="280">
        <v>96.61666666666666</v>
      </c>
      <c r="J183" s="280">
        <v>101.63333333333333</v>
      </c>
      <c r="K183" s="278">
        <v>91.6</v>
      </c>
      <c r="L183" s="278">
        <v>81.55</v>
      </c>
      <c r="M183" s="278">
        <v>36.726260000000003</v>
      </c>
    </row>
    <row r="184" spans="1:13">
      <c r="A184" s="269">
        <v>174</v>
      </c>
      <c r="B184" s="278" t="s">
        <v>385</v>
      </c>
      <c r="C184" s="279">
        <v>508.9</v>
      </c>
      <c r="D184" s="280">
        <v>509.66666666666669</v>
      </c>
      <c r="E184" s="280">
        <v>501.33333333333337</v>
      </c>
      <c r="F184" s="280">
        <v>493.76666666666671</v>
      </c>
      <c r="G184" s="280">
        <v>485.43333333333339</v>
      </c>
      <c r="H184" s="280">
        <v>517.23333333333335</v>
      </c>
      <c r="I184" s="280">
        <v>525.56666666666672</v>
      </c>
      <c r="J184" s="280">
        <v>533.13333333333333</v>
      </c>
      <c r="K184" s="278">
        <v>518</v>
      </c>
      <c r="L184" s="278">
        <v>502.1</v>
      </c>
      <c r="M184" s="278">
        <v>0.41871999999999998</v>
      </c>
    </row>
    <row r="185" spans="1:13">
      <c r="A185" s="269">
        <v>175</v>
      </c>
      <c r="B185" s="278" t="s">
        <v>391</v>
      </c>
      <c r="C185" s="279">
        <v>53.5</v>
      </c>
      <c r="D185" s="280">
        <v>53.949999999999996</v>
      </c>
      <c r="E185" s="280">
        <v>52.649999999999991</v>
      </c>
      <c r="F185" s="280">
        <v>51.8</v>
      </c>
      <c r="G185" s="280">
        <v>50.499999999999993</v>
      </c>
      <c r="H185" s="280">
        <v>54.79999999999999</v>
      </c>
      <c r="I185" s="280">
        <v>56.099999999999987</v>
      </c>
      <c r="J185" s="280">
        <v>56.949999999999989</v>
      </c>
      <c r="K185" s="278">
        <v>55.25</v>
      </c>
      <c r="L185" s="278">
        <v>53.1</v>
      </c>
      <c r="M185" s="278">
        <v>14.078530000000001</v>
      </c>
    </row>
    <row r="186" spans="1:13">
      <c r="A186" s="269">
        <v>176</v>
      </c>
      <c r="B186" s="278" t="s">
        <v>251</v>
      </c>
      <c r="C186" s="279">
        <v>226.4</v>
      </c>
      <c r="D186" s="280">
        <v>225.58333333333334</v>
      </c>
      <c r="E186" s="280">
        <v>222.16666666666669</v>
      </c>
      <c r="F186" s="280">
        <v>217.93333333333334</v>
      </c>
      <c r="G186" s="280">
        <v>214.51666666666668</v>
      </c>
      <c r="H186" s="280">
        <v>229.81666666666669</v>
      </c>
      <c r="I186" s="280">
        <v>233.23333333333338</v>
      </c>
      <c r="J186" s="280">
        <v>237.4666666666667</v>
      </c>
      <c r="K186" s="278">
        <v>229</v>
      </c>
      <c r="L186" s="278">
        <v>221.35</v>
      </c>
      <c r="M186" s="278">
        <v>14.46007</v>
      </c>
    </row>
    <row r="187" spans="1:13">
      <c r="A187" s="269">
        <v>177</v>
      </c>
      <c r="B187" s="278" t="s">
        <v>386</v>
      </c>
      <c r="C187" s="279">
        <v>332.5</v>
      </c>
      <c r="D187" s="280">
        <v>331.09999999999997</v>
      </c>
      <c r="E187" s="280">
        <v>324.39999999999992</v>
      </c>
      <c r="F187" s="280">
        <v>316.29999999999995</v>
      </c>
      <c r="G187" s="280">
        <v>309.59999999999991</v>
      </c>
      <c r="H187" s="280">
        <v>339.19999999999993</v>
      </c>
      <c r="I187" s="280">
        <v>345.9</v>
      </c>
      <c r="J187" s="280">
        <v>353.99999999999994</v>
      </c>
      <c r="K187" s="278">
        <v>337.8</v>
      </c>
      <c r="L187" s="278">
        <v>323</v>
      </c>
      <c r="M187" s="278">
        <v>1.41425</v>
      </c>
    </row>
    <row r="188" spans="1:13">
      <c r="A188" s="269">
        <v>178</v>
      </c>
      <c r="B188" s="278" t="s">
        <v>387</v>
      </c>
      <c r="C188" s="279">
        <v>292.55</v>
      </c>
      <c r="D188" s="280">
        <v>293.01666666666665</v>
      </c>
      <c r="E188" s="280">
        <v>288.7833333333333</v>
      </c>
      <c r="F188" s="280">
        <v>285.01666666666665</v>
      </c>
      <c r="G188" s="280">
        <v>280.7833333333333</v>
      </c>
      <c r="H188" s="280">
        <v>296.7833333333333</v>
      </c>
      <c r="I188" s="280">
        <v>301.01666666666665</v>
      </c>
      <c r="J188" s="280">
        <v>304.7833333333333</v>
      </c>
      <c r="K188" s="278">
        <v>297.25</v>
      </c>
      <c r="L188" s="278">
        <v>289.25</v>
      </c>
      <c r="M188" s="278">
        <v>5.4489099999999997</v>
      </c>
    </row>
    <row r="189" spans="1:13">
      <c r="A189" s="269">
        <v>179</v>
      </c>
      <c r="B189" s="278" t="s">
        <v>392</v>
      </c>
      <c r="C189" s="279">
        <v>629.85</v>
      </c>
      <c r="D189" s="280">
        <v>630.7166666666667</v>
      </c>
      <c r="E189" s="280">
        <v>623.13333333333344</v>
      </c>
      <c r="F189" s="280">
        <v>616.41666666666674</v>
      </c>
      <c r="G189" s="280">
        <v>608.83333333333348</v>
      </c>
      <c r="H189" s="280">
        <v>637.43333333333339</v>
      </c>
      <c r="I189" s="280">
        <v>645.01666666666665</v>
      </c>
      <c r="J189" s="280">
        <v>651.73333333333335</v>
      </c>
      <c r="K189" s="278">
        <v>638.29999999999995</v>
      </c>
      <c r="L189" s="278">
        <v>624</v>
      </c>
      <c r="M189" s="278">
        <v>8.1769999999999995E-2</v>
      </c>
    </row>
    <row r="190" spans="1:13">
      <c r="A190" s="269">
        <v>180</v>
      </c>
      <c r="B190" s="278" t="s">
        <v>400</v>
      </c>
      <c r="C190" s="279">
        <v>708.05</v>
      </c>
      <c r="D190" s="280">
        <v>711.58333333333337</v>
      </c>
      <c r="E190" s="280">
        <v>701.4666666666667</v>
      </c>
      <c r="F190" s="280">
        <v>694.88333333333333</v>
      </c>
      <c r="G190" s="280">
        <v>684.76666666666665</v>
      </c>
      <c r="H190" s="280">
        <v>718.16666666666674</v>
      </c>
      <c r="I190" s="280">
        <v>728.2833333333333</v>
      </c>
      <c r="J190" s="280">
        <v>734.86666666666679</v>
      </c>
      <c r="K190" s="278">
        <v>721.7</v>
      </c>
      <c r="L190" s="278">
        <v>705</v>
      </c>
      <c r="M190" s="278">
        <v>0.47065000000000001</v>
      </c>
    </row>
    <row r="191" spans="1:13">
      <c r="A191" s="269">
        <v>181</v>
      </c>
      <c r="B191" s="278" t="s">
        <v>394</v>
      </c>
      <c r="C191" s="279">
        <v>609.35</v>
      </c>
      <c r="D191" s="280">
        <v>616.75</v>
      </c>
      <c r="E191" s="280">
        <v>599</v>
      </c>
      <c r="F191" s="280">
        <v>588.65</v>
      </c>
      <c r="G191" s="280">
        <v>570.9</v>
      </c>
      <c r="H191" s="280">
        <v>627.1</v>
      </c>
      <c r="I191" s="280">
        <v>644.85</v>
      </c>
      <c r="J191" s="280">
        <v>655.20000000000005</v>
      </c>
      <c r="K191" s="278">
        <v>634.5</v>
      </c>
      <c r="L191" s="278">
        <v>606.4</v>
      </c>
      <c r="M191" s="278">
        <v>0.12892000000000001</v>
      </c>
    </row>
    <row r="192" spans="1:13">
      <c r="A192" s="269">
        <v>182</v>
      </c>
      <c r="B192" s="278" t="s">
        <v>107</v>
      </c>
      <c r="C192" s="279">
        <v>566.35</v>
      </c>
      <c r="D192" s="280">
        <v>562.91666666666663</v>
      </c>
      <c r="E192" s="280">
        <v>548.93333333333328</v>
      </c>
      <c r="F192" s="280">
        <v>531.51666666666665</v>
      </c>
      <c r="G192" s="280">
        <v>517.5333333333333</v>
      </c>
      <c r="H192" s="280">
        <v>580.33333333333326</v>
      </c>
      <c r="I192" s="280">
        <v>594.31666666666661</v>
      </c>
      <c r="J192" s="280">
        <v>611.73333333333323</v>
      </c>
      <c r="K192" s="278">
        <v>576.9</v>
      </c>
      <c r="L192" s="278">
        <v>545.5</v>
      </c>
      <c r="M192" s="278">
        <v>53.056100000000001</v>
      </c>
    </row>
    <row r="193" spans="1:13">
      <c r="A193" s="269">
        <v>183</v>
      </c>
      <c r="B193" s="278" t="s">
        <v>109</v>
      </c>
      <c r="C193" s="279">
        <v>569.6</v>
      </c>
      <c r="D193" s="280">
        <v>571.6</v>
      </c>
      <c r="E193" s="280">
        <v>565.20000000000005</v>
      </c>
      <c r="F193" s="280">
        <v>560.80000000000007</v>
      </c>
      <c r="G193" s="280">
        <v>554.40000000000009</v>
      </c>
      <c r="H193" s="280">
        <v>576</v>
      </c>
      <c r="I193" s="280">
        <v>582.39999999999986</v>
      </c>
      <c r="J193" s="280">
        <v>586.79999999999995</v>
      </c>
      <c r="K193" s="278">
        <v>578</v>
      </c>
      <c r="L193" s="278">
        <v>567.20000000000005</v>
      </c>
      <c r="M193" s="278">
        <v>61.826300000000003</v>
      </c>
    </row>
    <row r="194" spans="1:13">
      <c r="A194" s="269">
        <v>184</v>
      </c>
      <c r="B194" s="278" t="s">
        <v>110</v>
      </c>
      <c r="C194" s="279">
        <v>1835.1</v>
      </c>
      <c r="D194" s="280">
        <v>1838.8666666666668</v>
      </c>
      <c r="E194" s="280">
        <v>1810.2333333333336</v>
      </c>
      <c r="F194" s="280">
        <v>1785.3666666666668</v>
      </c>
      <c r="G194" s="280">
        <v>1756.7333333333336</v>
      </c>
      <c r="H194" s="280">
        <v>1863.7333333333336</v>
      </c>
      <c r="I194" s="280">
        <v>1892.3666666666668</v>
      </c>
      <c r="J194" s="280">
        <v>1917.2333333333336</v>
      </c>
      <c r="K194" s="278">
        <v>1867.5</v>
      </c>
      <c r="L194" s="278">
        <v>1814</v>
      </c>
      <c r="M194" s="278">
        <v>121.99449</v>
      </c>
    </row>
    <row r="195" spans="1:13">
      <c r="A195" s="269">
        <v>185</v>
      </c>
      <c r="B195" s="278" t="s">
        <v>253</v>
      </c>
      <c r="C195" s="279">
        <v>2444.6999999999998</v>
      </c>
      <c r="D195" s="280">
        <v>2438.3166666666666</v>
      </c>
      <c r="E195" s="280">
        <v>2416.6333333333332</v>
      </c>
      <c r="F195" s="280">
        <v>2388.5666666666666</v>
      </c>
      <c r="G195" s="280">
        <v>2366.8833333333332</v>
      </c>
      <c r="H195" s="280">
        <v>2466.3833333333332</v>
      </c>
      <c r="I195" s="280">
        <v>2488.0666666666666</v>
      </c>
      <c r="J195" s="280">
        <v>2516.1333333333332</v>
      </c>
      <c r="K195" s="278">
        <v>2460</v>
      </c>
      <c r="L195" s="278">
        <v>2410.25</v>
      </c>
      <c r="M195" s="278">
        <v>10.24865</v>
      </c>
    </row>
    <row r="196" spans="1:13">
      <c r="A196" s="269">
        <v>186</v>
      </c>
      <c r="B196" s="278" t="s">
        <v>111</v>
      </c>
      <c r="C196" s="279">
        <v>1033.3499999999999</v>
      </c>
      <c r="D196" s="280">
        <v>1029.5</v>
      </c>
      <c r="E196" s="280">
        <v>1016</v>
      </c>
      <c r="F196" s="280">
        <v>998.65</v>
      </c>
      <c r="G196" s="280">
        <v>985.15</v>
      </c>
      <c r="H196" s="280">
        <v>1046.8499999999999</v>
      </c>
      <c r="I196" s="280">
        <v>1060.3499999999999</v>
      </c>
      <c r="J196" s="280">
        <v>1077.7</v>
      </c>
      <c r="K196" s="278">
        <v>1043</v>
      </c>
      <c r="L196" s="278">
        <v>1012.15</v>
      </c>
      <c r="M196" s="278">
        <v>239.39323999999999</v>
      </c>
    </row>
    <row r="197" spans="1:13">
      <c r="A197" s="269">
        <v>187</v>
      </c>
      <c r="B197" s="278" t="s">
        <v>254</v>
      </c>
      <c r="C197" s="279">
        <v>521.1</v>
      </c>
      <c r="D197" s="280">
        <v>519.81666666666661</v>
      </c>
      <c r="E197" s="280">
        <v>515.63333333333321</v>
      </c>
      <c r="F197" s="280">
        <v>510.16666666666663</v>
      </c>
      <c r="G197" s="280">
        <v>505.98333333333323</v>
      </c>
      <c r="H197" s="280">
        <v>525.28333333333319</v>
      </c>
      <c r="I197" s="280">
        <v>529.46666666666658</v>
      </c>
      <c r="J197" s="280">
        <v>534.93333333333317</v>
      </c>
      <c r="K197" s="278">
        <v>524</v>
      </c>
      <c r="L197" s="278">
        <v>514.35</v>
      </c>
      <c r="M197" s="278">
        <v>45.69791</v>
      </c>
    </row>
    <row r="198" spans="1:13">
      <c r="A198" s="269">
        <v>188</v>
      </c>
      <c r="B198" s="278" t="s">
        <v>252</v>
      </c>
      <c r="C198" s="279">
        <v>883.45</v>
      </c>
      <c r="D198" s="280">
        <v>897.01666666666677</v>
      </c>
      <c r="E198" s="280">
        <v>866.03333333333353</v>
      </c>
      <c r="F198" s="280">
        <v>848.61666666666679</v>
      </c>
      <c r="G198" s="280">
        <v>817.63333333333355</v>
      </c>
      <c r="H198" s="280">
        <v>914.43333333333351</v>
      </c>
      <c r="I198" s="280">
        <v>945.41666666666686</v>
      </c>
      <c r="J198" s="280">
        <v>962.83333333333348</v>
      </c>
      <c r="K198" s="278">
        <v>928</v>
      </c>
      <c r="L198" s="278">
        <v>879.6</v>
      </c>
      <c r="M198" s="278">
        <v>3.9763500000000001</v>
      </c>
    </row>
    <row r="199" spans="1:13">
      <c r="A199" s="269">
        <v>189</v>
      </c>
      <c r="B199" s="278" t="s">
        <v>395</v>
      </c>
      <c r="C199" s="279">
        <v>173.8</v>
      </c>
      <c r="D199" s="280">
        <v>174.55000000000004</v>
      </c>
      <c r="E199" s="280">
        <v>171.30000000000007</v>
      </c>
      <c r="F199" s="280">
        <v>168.80000000000004</v>
      </c>
      <c r="G199" s="280">
        <v>165.55000000000007</v>
      </c>
      <c r="H199" s="280">
        <v>177.05000000000007</v>
      </c>
      <c r="I199" s="280">
        <v>180.3</v>
      </c>
      <c r="J199" s="280">
        <v>182.80000000000007</v>
      </c>
      <c r="K199" s="278">
        <v>177.8</v>
      </c>
      <c r="L199" s="278">
        <v>172.05</v>
      </c>
      <c r="M199" s="278">
        <v>7.3200799999999999</v>
      </c>
    </row>
    <row r="200" spans="1:13">
      <c r="A200" s="269">
        <v>190</v>
      </c>
      <c r="B200" s="278" t="s">
        <v>396</v>
      </c>
      <c r="C200" s="279">
        <v>255.2</v>
      </c>
      <c r="D200" s="280">
        <v>254.66666666666666</v>
      </c>
      <c r="E200" s="280">
        <v>250.7833333333333</v>
      </c>
      <c r="F200" s="280">
        <v>246.36666666666665</v>
      </c>
      <c r="G200" s="280">
        <v>242.48333333333329</v>
      </c>
      <c r="H200" s="280">
        <v>259.08333333333331</v>
      </c>
      <c r="I200" s="280">
        <v>262.9666666666667</v>
      </c>
      <c r="J200" s="280">
        <v>267.38333333333333</v>
      </c>
      <c r="K200" s="278">
        <v>258.55</v>
      </c>
      <c r="L200" s="278">
        <v>250.25</v>
      </c>
      <c r="M200" s="278">
        <v>0.17877999999999999</v>
      </c>
    </row>
    <row r="201" spans="1:13">
      <c r="A201" s="269">
        <v>191</v>
      </c>
      <c r="B201" s="278" t="s">
        <v>112</v>
      </c>
      <c r="C201" s="279">
        <v>2355.85</v>
      </c>
      <c r="D201" s="280">
        <v>2356.9666666666667</v>
      </c>
      <c r="E201" s="280">
        <v>2331.1333333333332</v>
      </c>
      <c r="F201" s="280">
        <v>2306.4166666666665</v>
      </c>
      <c r="G201" s="280">
        <v>2280.583333333333</v>
      </c>
      <c r="H201" s="280">
        <v>2381.6833333333334</v>
      </c>
      <c r="I201" s="280">
        <v>2407.5166666666664</v>
      </c>
      <c r="J201" s="280">
        <v>2432.2333333333336</v>
      </c>
      <c r="K201" s="278">
        <v>2382.8000000000002</v>
      </c>
      <c r="L201" s="278">
        <v>2332.25</v>
      </c>
      <c r="M201" s="278">
        <v>36.027560000000001</v>
      </c>
    </row>
    <row r="202" spans="1:13">
      <c r="A202" s="269">
        <v>192</v>
      </c>
      <c r="B202" s="278" t="s">
        <v>113</v>
      </c>
      <c r="C202" s="279">
        <v>315.8</v>
      </c>
      <c r="D202" s="280">
        <v>318.76666666666671</v>
      </c>
      <c r="E202" s="280">
        <v>311.13333333333344</v>
      </c>
      <c r="F202" s="280">
        <v>306.46666666666675</v>
      </c>
      <c r="G202" s="280">
        <v>298.83333333333348</v>
      </c>
      <c r="H202" s="280">
        <v>323.43333333333339</v>
      </c>
      <c r="I202" s="280">
        <v>331.06666666666672</v>
      </c>
      <c r="J202" s="280">
        <v>335.73333333333335</v>
      </c>
      <c r="K202" s="278">
        <v>326.39999999999998</v>
      </c>
      <c r="L202" s="278">
        <v>314.10000000000002</v>
      </c>
      <c r="M202" s="278">
        <v>13.62166</v>
      </c>
    </row>
    <row r="203" spans="1:13">
      <c r="A203" s="269">
        <v>193</v>
      </c>
      <c r="B203" s="278" t="s">
        <v>397</v>
      </c>
      <c r="C203" s="279">
        <v>12.95</v>
      </c>
      <c r="D203" s="280">
        <v>12.799999999999999</v>
      </c>
      <c r="E203" s="280">
        <v>12.649999999999999</v>
      </c>
      <c r="F203" s="280">
        <v>12.35</v>
      </c>
      <c r="G203" s="280">
        <v>12.2</v>
      </c>
      <c r="H203" s="280">
        <v>13.099999999999998</v>
      </c>
      <c r="I203" s="280">
        <v>13.25</v>
      </c>
      <c r="J203" s="280">
        <v>13.549999999999997</v>
      </c>
      <c r="K203" s="278">
        <v>12.95</v>
      </c>
      <c r="L203" s="278">
        <v>12.5</v>
      </c>
      <c r="M203" s="278">
        <v>38.33605</v>
      </c>
    </row>
    <row r="204" spans="1:13">
      <c r="A204" s="269">
        <v>194</v>
      </c>
      <c r="B204" s="278" t="s">
        <v>399</v>
      </c>
      <c r="C204" s="279">
        <v>66.3</v>
      </c>
      <c r="D204" s="280">
        <v>66.533333333333331</v>
      </c>
      <c r="E204" s="280">
        <v>63.86666666666666</v>
      </c>
      <c r="F204" s="280">
        <v>61.433333333333323</v>
      </c>
      <c r="G204" s="280">
        <v>58.766666666666652</v>
      </c>
      <c r="H204" s="280">
        <v>68.966666666666669</v>
      </c>
      <c r="I204" s="280">
        <v>71.633333333333354</v>
      </c>
      <c r="J204" s="280">
        <v>74.066666666666677</v>
      </c>
      <c r="K204" s="278">
        <v>69.2</v>
      </c>
      <c r="L204" s="278">
        <v>64.099999999999994</v>
      </c>
      <c r="M204" s="278">
        <v>9.2009699999999999</v>
      </c>
    </row>
    <row r="205" spans="1:13">
      <c r="A205" s="269">
        <v>195</v>
      </c>
      <c r="B205" s="278" t="s">
        <v>115</v>
      </c>
      <c r="C205" s="279">
        <v>151.05000000000001</v>
      </c>
      <c r="D205" s="280">
        <v>150.63333333333333</v>
      </c>
      <c r="E205" s="280">
        <v>148.91666666666666</v>
      </c>
      <c r="F205" s="280">
        <v>146.78333333333333</v>
      </c>
      <c r="G205" s="280">
        <v>145.06666666666666</v>
      </c>
      <c r="H205" s="280">
        <v>152.76666666666665</v>
      </c>
      <c r="I205" s="280">
        <v>154.48333333333335</v>
      </c>
      <c r="J205" s="280">
        <v>156.61666666666665</v>
      </c>
      <c r="K205" s="278">
        <v>152.35</v>
      </c>
      <c r="L205" s="278">
        <v>148.5</v>
      </c>
      <c r="M205" s="278">
        <v>146.31328999999999</v>
      </c>
    </row>
    <row r="206" spans="1:13">
      <c r="A206" s="269">
        <v>196</v>
      </c>
      <c r="B206" s="278" t="s">
        <v>401</v>
      </c>
      <c r="C206" s="279">
        <v>31.1</v>
      </c>
      <c r="D206" s="280">
        <v>31.633333333333336</v>
      </c>
      <c r="E206" s="280">
        <v>30.466666666666676</v>
      </c>
      <c r="F206" s="280">
        <v>29.833333333333339</v>
      </c>
      <c r="G206" s="280">
        <v>28.666666666666679</v>
      </c>
      <c r="H206" s="280">
        <v>32.266666666666673</v>
      </c>
      <c r="I206" s="280">
        <v>33.433333333333337</v>
      </c>
      <c r="J206" s="280">
        <v>34.06666666666667</v>
      </c>
      <c r="K206" s="278">
        <v>32.799999999999997</v>
      </c>
      <c r="L206" s="278">
        <v>31</v>
      </c>
      <c r="M206" s="278">
        <v>11.32484</v>
      </c>
    </row>
    <row r="207" spans="1:13">
      <c r="A207" s="269">
        <v>197</v>
      </c>
      <c r="B207" s="278" t="s">
        <v>116</v>
      </c>
      <c r="C207" s="279">
        <v>223.65</v>
      </c>
      <c r="D207" s="280">
        <v>222.88333333333333</v>
      </c>
      <c r="E207" s="280">
        <v>219.86666666666665</v>
      </c>
      <c r="F207" s="280">
        <v>216.08333333333331</v>
      </c>
      <c r="G207" s="280">
        <v>213.06666666666663</v>
      </c>
      <c r="H207" s="280">
        <v>226.66666666666666</v>
      </c>
      <c r="I207" s="280">
        <v>229.68333333333331</v>
      </c>
      <c r="J207" s="280">
        <v>233.46666666666667</v>
      </c>
      <c r="K207" s="278">
        <v>225.9</v>
      </c>
      <c r="L207" s="278">
        <v>219.1</v>
      </c>
      <c r="M207" s="278">
        <v>106.83834</v>
      </c>
    </row>
    <row r="208" spans="1:13">
      <c r="A208" s="269">
        <v>198</v>
      </c>
      <c r="B208" s="278" t="s">
        <v>117</v>
      </c>
      <c r="C208" s="279">
        <v>2092.75</v>
      </c>
      <c r="D208" s="280">
        <v>2083.25</v>
      </c>
      <c r="E208" s="280">
        <v>2066.5</v>
      </c>
      <c r="F208" s="280">
        <v>2040.25</v>
      </c>
      <c r="G208" s="280">
        <v>2023.5</v>
      </c>
      <c r="H208" s="280">
        <v>2109.5</v>
      </c>
      <c r="I208" s="280">
        <v>2126.25</v>
      </c>
      <c r="J208" s="280">
        <v>2152.5</v>
      </c>
      <c r="K208" s="278">
        <v>2100</v>
      </c>
      <c r="L208" s="278">
        <v>2057</v>
      </c>
      <c r="M208" s="278">
        <v>46.735570000000003</v>
      </c>
    </row>
    <row r="209" spans="1:13">
      <c r="A209" s="269">
        <v>199</v>
      </c>
      <c r="B209" s="278" t="s">
        <v>255</v>
      </c>
      <c r="C209" s="279">
        <v>178.05</v>
      </c>
      <c r="D209" s="280">
        <v>178.88333333333333</v>
      </c>
      <c r="E209" s="280">
        <v>175.76666666666665</v>
      </c>
      <c r="F209" s="280">
        <v>173.48333333333332</v>
      </c>
      <c r="G209" s="280">
        <v>170.36666666666665</v>
      </c>
      <c r="H209" s="280">
        <v>181.16666666666666</v>
      </c>
      <c r="I209" s="280">
        <v>184.28333333333333</v>
      </c>
      <c r="J209" s="280">
        <v>186.56666666666666</v>
      </c>
      <c r="K209" s="278">
        <v>182</v>
      </c>
      <c r="L209" s="278">
        <v>176.6</v>
      </c>
      <c r="M209" s="278">
        <v>9.4099199999999996</v>
      </c>
    </row>
    <row r="210" spans="1:13">
      <c r="A210" s="269">
        <v>200</v>
      </c>
      <c r="B210" s="278" t="s">
        <v>402</v>
      </c>
      <c r="C210" s="279">
        <v>28779.4</v>
      </c>
      <c r="D210" s="280">
        <v>28503.466666666664</v>
      </c>
      <c r="E210" s="280">
        <v>28077.283333333326</v>
      </c>
      <c r="F210" s="280">
        <v>27375.166666666661</v>
      </c>
      <c r="G210" s="280">
        <v>26948.983333333323</v>
      </c>
      <c r="H210" s="280">
        <v>29205.583333333328</v>
      </c>
      <c r="I210" s="280">
        <v>29631.76666666667</v>
      </c>
      <c r="J210" s="280">
        <v>30333.883333333331</v>
      </c>
      <c r="K210" s="278">
        <v>28929.65</v>
      </c>
      <c r="L210" s="278">
        <v>27801.35</v>
      </c>
      <c r="M210" s="278">
        <v>5.62E-2</v>
      </c>
    </row>
    <row r="211" spans="1:13">
      <c r="A211" s="269">
        <v>201</v>
      </c>
      <c r="B211" s="278" t="s">
        <v>398</v>
      </c>
      <c r="C211" s="279">
        <v>46.85</v>
      </c>
      <c r="D211" s="280">
        <v>46.75</v>
      </c>
      <c r="E211" s="280">
        <v>45.8</v>
      </c>
      <c r="F211" s="280">
        <v>44.75</v>
      </c>
      <c r="G211" s="280">
        <v>43.8</v>
      </c>
      <c r="H211" s="280">
        <v>47.8</v>
      </c>
      <c r="I211" s="280">
        <v>48.75</v>
      </c>
      <c r="J211" s="280">
        <v>49.8</v>
      </c>
      <c r="K211" s="278">
        <v>47.7</v>
      </c>
      <c r="L211" s="278">
        <v>45.7</v>
      </c>
      <c r="M211" s="278">
        <v>18.092700000000001</v>
      </c>
    </row>
    <row r="212" spans="1:13">
      <c r="A212" s="269">
        <v>202</v>
      </c>
      <c r="B212" s="278" t="s">
        <v>256</v>
      </c>
      <c r="C212" s="279">
        <v>25.95</v>
      </c>
      <c r="D212" s="280">
        <v>26.116666666666664</v>
      </c>
      <c r="E212" s="280">
        <v>25.483333333333327</v>
      </c>
      <c r="F212" s="280">
        <v>25.016666666666662</v>
      </c>
      <c r="G212" s="280">
        <v>24.383333333333326</v>
      </c>
      <c r="H212" s="280">
        <v>26.583333333333329</v>
      </c>
      <c r="I212" s="280">
        <v>27.216666666666661</v>
      </c>
      <c r="J212" s="280">
        <v>27.68333333333333</v>
      </c>
      <c r="K212" s="278">
        <v>26.75</v>
      </c>
      <c r="L212" s="278">
        <v>25.65</v>
      </c>
      <c r="M212" s="278">
        <v>28.514869999999998</v>
      </c>
    </row>
    <row r="213" spans="1:13">
      <c r="A213" s="269">
        <v>203</v>
      </c>
      <c r="B213" s="278" t="s">
        <v>416</v>
      </c>
      <c r="C213" s="279">
        <v>48.65</v>
      </c>
      <c r="D213" s="280">
        <v>47.6</v>
      </c>
      <c r="E213" s="280">
        <v>46.550000000000004</v>
      </c>
      <c r="F213" s="280">
        <v>44.45</v>
      </c>
      <c r="G213" s="280">
        <v>43.400000000000006</v>
      </c>
      <c r="H213" s="280">
        <v>49.7</v>
      </c>
      <c r="I213" s="280">
        <v>50.75</v>
      </c>
      <c r="J213" s="280">
        <v>52.85</v>
      </c>
      <c r="K213" s="278">
        <v>48.65</v>
      </c>
      <c r="L213" s="278">
        <v>45.5</v>
      </c>
      <c r="M213" s="278">
        <v>14.562860000000001</v>
      </c>
    </row>
    <row r="214" spans="1:13">
      <c r="A214" s="269">
        <v>204</v>
      </c>
      <c r="B214" s="278" t="s">
        <v>118</v>
      </c>
      <c r="C214" s="279">
        <v>203.4</v>
      </c>
      <c r="D214" s="280">
        <v>189.9</v>
      </c>
      <c r="E214" s="280">
        <v>170.35000000000002</v>
      </c>
      <c r="F214" s="280">
        <v>137.30000000000001</v>
      </c>
      <c r="G214" s="280">
        <v>117.75000000000003</v>
      </c>
      <c r="H214" s="280">
        <v>222.95000000000002</v>
      </c>
      <c r="I214" s="280">
        <v>242.50000000000003</v>
      </c>
      <c r="J214" s="280">
        <v>275.55</v>
      </c>
      <c r="K214" s="278">
        <v>209.45</v>
      </c>
      <c r="L214" s="278">
        <v>156.85</v>
      </c>
      <c r="M214" s="278">
        <v>979.52166</v>
      </c>
    </row>
    <row r="215" spans="1:13">
      <c r="A215" s="269">
        <v>205</v>
      </c>
      <c r="B215" s="278" t="s">
        <v>415</v>
      </c>
      <c r="C215" s="279">
        <v>44.75</v>
      </c>
      <c r="D215" s="280">
        <v>44.5</v>
      </c>
      <c r="E215" s="280">
        <v>44.25</v>
      </c>
      <c r="F215" s="280">
        <v>43.75</v>
      </c>
      <c r="G215" s="280">
        <v>43.5</v>
      </c>
      <c r="H215" s="280">
        <v>45</v>
      </c>
      <c r="I215" s="280">
        <v>45.25</v>
      </c>
      <c r="J215" s="280">
        <v>45.75</v>
      </c>
      <c r="K215" s="278">
        <v>44.75</v>
      </c>
      <c r="L215" s="278">
        <v>44</v>
      </c>
      <c r="M215" s="278">
        <v>1.5849299999999999</v>
      </c>
    </row>
    <row r="216" spans="1:13">
      <c r="A216" s="269">
        <v>206</v>
      </c>
      <c r="B216" s="278" t="s">
        <v>259</v>
      </c>
      <c r="C216" s="279">
        <v>88.25</v>
      </c>
      <c r="D216" s="280">
        <v>87.399999999999991</v>
      </c>
      <c r="E216" s="280">
        <v>86.549999999999983</v>
      </c>
      <c r="F216" s="280">
        <v>84.85</v>
      </c>
      <c r="G216" s="280">
        <v>83.999999999999986</v>
      </c>
      <c r="H216" s="280">
        <v>89.09999999999998</v>
      </c>
      <c r="I216" s="280">
        <v>89.949999999999974</v>
      </c>
      <c r="J216" s="280">
        <v>91.649999999999977</v>
      </c>
      <c r="K216" s="278">
        <v>88.25</v>
      </c>
      <c r="L216" s="278">
        <v>85.7</v>
      </c>
      <c r="M216" s="278">
        <v>15.89411</v>
      </c>
    </row>
    <row r="217" spans="1:13">
      <c r="A217" s="269">
        <v>207</v>
      </c>
      <c r="B217" s="278" t="s">
        <v>119</v>
      </c>
      <c r="C217" s="279">
        <v>363.8</v>
      </c>
      <c r="D217" s="280">
        <v>359.48333333333335</v>
      </c>
      <c r="E217" s="280">
        <v>353.51666666666671</v>
      </c>
      <c r="F217" s="280">
        <v>343.23333333333335</v>
      </c>
      <c r="G217" s="280">
        <v>337.26666666666671</v>
      </c>
      <c r="H217" s="280">
        <v>369.76666666666671</v>
      </c>
      <c r="I217" s="280">
        <v>375.73333333333341</v>
      </c>
      <c r="J217" s="280">
        <v>386.01666666666671</v>
      </c>
      <c r="K217" s="278">
        <v>365.45</v>
      </c>
      <c r="L217" s="278">
        <v>349.2</v>
      </c>
      <c r="M217" s="278">
        <v>513.68057999999996</v>
      </c>
    </row>
    <row r="218" spans="1:13">
      <c r="A218" s="269">
        <v>208</v>
      </c>
      <c r="B218" s="278" t="s">
        <v>257</v>
      </c>
      <c r="C218" s="279">
        <v>1270.1500000000001</v>
      </c>
      <c r="D218" s="280">
        <v>1265.0166666666667</v>
      </c>
      <c r="E218" s="280">
        <v>1255.1333333333332</v>
      </c>
      <c r="F218" s="280">
        <v>1240.1166666666666</v>
      </c>
      <c r="G218" s="280">
        <v>1230.2333333333331</v>
      </c>
      <c r="H218" s="280">
        <v>1280.0333333333333</v>
      </c>
      <c r="I218" s="280">
        <v>1289.916666666667</v>
      </c>
      <c r="J218" s="280">
        <v>1304.9333333333334</v>
      </c>
      <c r="K218" s="278">
        <v>1274.9000000000001</v>
      </c>
      <c r="L218" s="278">
        <v>1250</v>
      </c>
      <c r="M218" s="278">
        <v>270.38404000000003</v>
      </c>
    </row>
    <row r="219" spans="1:13">
      <c r="A219" s="269">
        <v>209</v>
      </c>
      <c r="B219" s="278" t="s">
        <v>120</v>
      </c>
      <c r="C219" s="279">
        <v>391.6</v>
      </c>
      <c r="D219" s="280">
        <v>391.91666666666669</v>
      </c>
      <c r="E219" s="280">
        <v>385.93333333333339</v>
      </c>
      <c r="F219" s="280">
        <v>380.26666666666671</v>
      </c>
      <c r="G219" s="280">
        <v>374.28333333333342</v>
      </c>
      <c r="H219" s="280">
        <v>397.58333333333337</v>
      </c>
      <c r="I219" s="280">
        <v>403.56666666666661</v>
      </c>
      <c r="J219" s="280">
        <v>409.23333333333335</v>
      </c>
      <c r="K219" s="278">
        <v>397.9</v>
      </c>
      <c r="L219" s="278">
        <v>386.25</v>
      </c>
      <c r="M219" s="278">
        <v>34.597499999999997</v>
      </c>
    </row>
    <row r="220" spans="1:13">
      <c r="A220" s="269">
        <v>210</v>
      </c>
      <c r="B220" s="278" t="s">
        <v>404</v>
      </c>
      <c r="C220" s="279">
        <v>2507.5500000000002</v>
      </c>
      <c r="D220" s="280">
        <v>2525.85</v>
      </c>
      <c r="E220" s="280">
        <v>2451.6999999999998</v>
      </c>
      <c r="F220" s="280">
        <v>2395.85</v>
      </c>
      <c r="G220" s="280">
        <v>2321.6999999999998</v>
      </c>
      <c r="H220" s="280">
        <v>2581.6999999999998</v>
      </c>
      <c r="I220" s="280">
        <v>2655.8500000000004</v>
      </c>
      <c r="J220" s="280">
        <v>2711.7</v>
      </c>
      <c r="K220" s="278">
        <v>2600</v>
      </c>
      <c r="L220" s="278">
        <v>2470</v>
      </c>
      <c r="M220" s="278">
        <v>9.2599999999999991E-3</v>
      </c>
    </row>
    <row r="221" spans="1:13">
      <c r="A221" s="269">
        <v>211</v>
      </c>
      <c r="B221" s="278" t="s">
        <v>258</v>
      </c>
      <c r="C221" s="279">
        <v>31.75</v>
      </c>
      <c r="D221" s="280">
        <v>31.916666666666668</v>
      </c>
      <c r="E221" s="280">
        <v>31.383333333333333</v>
      </c>
      <c r="F221" s="280">
        <v>31.016666666666666</v>
      </c>
      <c r="G221" s="280">
        <v>30.483333333333331</v>
      </c>
      <c r="H221" s="280">
        <v>32.283333333333331</v>
      </c>
      <c r="I221" s="280">
        <v>32.816666666666677</v>
      </c>
      <c r="J221" s="280">
        <v>33.183333333333337</v>
      </c>
      <c r="K221" s="278">
        <v>32.450000000000003</v>
      </c>
      <c r="L221" s="278">
        <v>31.55</v>
      </c>
      <c r="M221" s="278">
        <v>16.421009999999999</v>
      </c>
    </row>
    <row r="222" spans="1:13">
      <c r="A222" s="269">
        <v>212</v>
      </c>
      <c r="B222" s="278" t="s">
        <v>121</v>
      </c>
      <c r="C222" s="279">
        <v>9.15</v>
      </c>
      <c r="D222" s="280">
        <v>9.3666666666666671</v>
      </c>
      <c r="E222" s="280">
        <v>8.8333333333333339</v>
      </c>
      <c r="F222" s="280">
        <v>8.5166666666666675</v>
      </c>
      <c r="G222" s="280">
        <v>7.9833333333333343</v>
      </c>
      <c r="H222" s="280">
        <v>9.6833333333333336</v>
      </c>
      <c r="I222" s="280">
        <v>10.216666666666665</v>
      </c>
      <c r="J222" s="280">
        <v>10.533333333333333</v>
      </c>
      <c r="K222" s="278">
        <v>9.9</v>
      </c>
      <c r="L222" s="278">
        <v>9.0500000000000007</v>
      </c>
      <c r="M222" s="278">
        <v>5426.0049099999997</v>
      </c>
    </row>
    <row r="223" spans="1:13">
      <c r="A223" s="269">
        <v>213</v>
      </c>
      <c r="B223" s="278" t="s">
        <v>405</v>
      </c>
      <c r="C223" s="279">
        <v>19.399999999999999</v>
      </c>
      <c r="D223" s="280">
        <v>19.400000000000002</v>
      </c>
      <c r="E223" s="280">
        <v>19.000000000000004</v>
      </c>
      <c r="F223" s="280">
        <v>18.600000000000001</v>
      </c>
      <c r="G223" s="280">
        <v>18.200000000000003</v>
      </c>
      <c r="H223" s="280">
        <v>19.800000000000004</v>
      </c>
      <c r="I223" s="280">
        <v>20.200000000000003</v>
      </c>
      <c r="J223" s="280">
        <v>20.600000000000005</v>
      </c>
      <c r="K223" s="278">
        <v>19.8</v>
      </c>
      <c r="L223" s="278">
        <v>19</v>
      </c>
      <c r="M223" s="278">
        <v>107.11315999999999</v>
      </c>
    </row>
    <row r="224" spans="1:13">
      <c r="A224" s="269">
        <v>214</v>
      </c>
      <c r="B224" s="278" t="s">
        <v>122</v>
      </c>
      <c r="C224" s="279">
        <v>25.85</v>
      </c>
      <c r="D224" s="280">
        <v>25.916666666666668</v>
      </c>
      <c r="E224" s="280">
        <v>25.533333333333335</v>
      </c>
      <c r="F224" s="280">
        <v>25.216666666666669</v>
      </c>
      <c r="G224" s="280">
        <v>24.833333333333336</v>
      </c>
      <c r="H224" s="280">
        <v>26.233333333333334</v>
      </c>
      <c r="I224" s="280">
        <v>26.616666666666667</v>
      </c>
      <c r="J224" s="280">
        <v>26.933333333333334</v>
      </c>
      <c r="K224" s="278">
        <v>26.3</v>
      </c>
      <c r="L224" s="278">
        <v>25.6</v>
      </c>
      <c r="M224" s="278">
        <v>465.59690000000001</v>
      </c>
    </row>
    <row r="225" spans="1:13">
      <c r="A225" s="269">
        <v>215</v>
      </c>
      <c r="B225" s="278" t="s">
        <v>417</v>
      </c>
      <c r="C225" s="279">
        <v>189.3</v>
      </c>
      <c r="D225" s="280">
        <v>188.01666666666665</v>
      </c>
      <c r="E225" s="280">
        <v>182.0333333333333</v>
      </c>
      <c r="F225" s="280">
        <v>174.76666666666665</v>
      </c>
      <c r="G225" s="280">
        <v>168.7833333333333</v>
      </c>
      <c r="H225" s="280">
        <v>195.2833333333333</v>
      </c>
      <c r="I225" s="280">
        <v>201.26666666666665</v>
      </c>
      <c r="J225" s="280">
        <v>208.5333333333333</v>
      </c>
      <c r="K225" s="278">
        <v>194</v>
      </c>
      <c r="L225" s="278">
        <v>180.75</v>
      </c>
      <c r="M225" s="278">
        <v>7.9115200000000003</v>
      </c>
    </row>
    <row r="226" spans="1:13">
      <c r="A226" s="269">
        <v>216</v>
      </c>
      <c r="B226" s="278" t="s">
        <v>406</v>
      </c>
      <c r="C226" s="279">
        <v>404.25</v>
      </c>
      <c r="D226" s="280">
        <v>404.16666666666669</v>
      </c>
      <c r="E226" s="280">
        <v>400.28333333333336</v>
      </c>
      <c r="F226" s="280">
        <v>396.31666666666666</v>
      </c>
      <c r="G226" s="280">
        <v>392.43333333333334</v>
      </c>
      <c r="H226" s="280">
        <v>408.13333333333338</v>
      </c>
      <c r="I226" s="280">
        <v>412.01666666666671</v>
      </c>
      <c r="J226" s="280">
        <v>415.98333333333341</v>
      </c>
      <c r="K226" s="278">
        <v>408.05</v>
      </c>
      <c r="L226" s="278">
        <v>400.2</v>
      </c>
      <c r="M226" s="278">
        <v>0.25796000000000002</v>
      </c>
    </row>
    <row r="227" spans="1:13">
      <c r="A227" s="269">
        <v>217</v>
      </c>
      <c r="B227" s="278" t="s">
        <v>407</v>
      </c>
      <c r="C227" s="279">
        <v>6.85</v>
      </c>
      <c r="D227" s="280">
        <v>6.8833333333333329</v>
      </c>
      <c r="E227" s="280">
        <v>6.7666666666666657</v>
      </c>
      <c r="F227" s="280">
        <v>6.6833333333333327</v>
      </c>
      <c r="G227" s="280">
        <v>6.5666666666666655</v>
      </c>
      <c r="H227" s="280">
        <v>6.9666666666666659</v>
      </c>
      <c r="I227" s="280">
        <v>7.083333333333333</v>
      </c>
      <c r="J227" s="280">
        <v>7.1666666666666661</v>
      </c>
      <c r="K227" s="278">
        <v>7</v>
      </c>
      <c r="L227" s="278">
        <v>6.8</v>
      </c>
      <c r="M227" s="278">
        <v>34.634540000000001</v>
      </c>
    </row>
    <row r="228" spans="1:13">
      <c r="A228" s="269">
        <v>218</v>
      </c>
      <c r="B228" s="278" t="s">
        <v>123</v>
      </c>
      <c r="C228" s="279">
        <v>447.65</v>
      </c>
      <c r="D228" s="280">
        <v>448.31666666666666</v>
      </c>
      <c r="E228" s="280">
        <v>442.63333333333333</v>
      </c>
      <c r="F228" s="280">
        <v>437.61666666666667</v>
      </c>
      <c r="G228" s="280">
        <v>431.93333333333334</v>
      </c>
      <c r="H228" s="280">
        <v>453.33333333333331</v>
      </c>
      <c r="I228" s="280">
        <v>459.01666666666659</v>
      </c>
      <c r="J228" s="280">
        <v>464.0333333333333</v>
      </c>
      <c r="K228" s="278">
        <v>454</v>
      </c>
      <c r="L228" s="278">
        <v>443.3</v>
      </c>
      <c r="M228" s="278">
        <v>44.756860000000003</v>
      </c>
    </row>
    <row r="229" spans="1:13">
      <c r="A229" s="269">
        <v>219</v>
      </c>
      <c r="B229" s="278" t="s">
        <v>408</v>
      </c>
      <c r="C229" s="279">
        <v>72.349999999999994</v>
      </c>
      <c r="D229" s="280">
        <v>72.033333333333331</v>
      </c>
      <c r="E229" s="280">
        <v>68.566666666666663</v>
      </c>
      <c r="F229" s="280">
        <v>64.783333333333331</v>
      </c>
      <c r="G229" s="280">
        <v>61.316666666666663</v>
      </c>
      <c r="H229" s="280">
        <v>75.816666666666663</v>
      </c>
      <c r="I229" s="280">
        <v>79.283333333333331</v>
      </c>
      <c r="J229" s="280">
        <v>83.066666666666663</v>
      </c>
      <c r="K229" s="278">
        <v>75.5</v>
      </c>
      <c r="L229" s="278">
        <v>68.25</v>
      </c>
      <c r="M229" s="278">
        <v>19.41911</v>
      </c>
    </row>
    <row r="230" spans="1:13">
      <c r="A230" s="269">
        <v>220</v>
      </c>
      <c r="B230" s="278" t="s">
        <v>261</v>
      </c>
      <c r="C230" s="279">
        <v>83.35</v>
      </c>
      <c r="D230" s="280">
        <v>83.249999999999986</v>
      </c>
      <c r="E230" s="280">
        <v>80.699999999999974</v>
      </c>
      <c r="F230" s="280">
        <v>78.049999999999983</v>
      </c>
      <c r="G230" s="280">
        <v>75.499999999999972</v>
      </c>
      <c r="H230" s="280">
        <v>85.899999999999977</v>
      </c>
      <c r="I230" s="280">
        <v>88.449999999999989</v>
      </c>
      <c r="J230" s="280">
        <v>91.09999999999998</v>
      </c>
      <c r="K230" s="278">
        <v>85.8</v>
      </c>
      <c r="L230" s="278">
        <v>80.599999999999994</v>
      </c>
      <c r="M230" s="278">
        <v>30.56317</v>
      </c>
    </row>
    <row r="231" spans="1:13">
      <c r="A231" s="269">
        <v>221</v>
      </c>
      <c r="B231" s="278" t="s">
        <v>413</v>
      </c>
      <c r="C231" s="279">
        <v>130.19999999999999</v>
      </c>
      <c r="D231" s="280">
        <v>131.03333333333333</v>
      </c>
      <c r="E231" s="280">
        <v>129.16666666666666</v>
      </c>
      <c r="F231" s="280">
        <v>128.13333333333333</v>
      </c>
      <c r="G231" s="280">
        <v>126.26666666666665</v>
      </c>
      <c r="H231" s="280">
        <v>132.06666666666666</v>
      </c>
      <c r="I231" s="280">
        <v>133.93333333333334</v>
      </c>
      <c r="J231" s="280">
        <v>134.96666666666667</v>
      </c>
      <c r="K231" s="278">
        <v>132.9</v>
      </c>
      <c r="L231" s="278">
        <v>130</v>
      </c>
      <c r="M231" s="278">
        <v>22.703109999999999</v>
      </c>
    </row>
    <row r="232" spans="1:13">
      <c r="A232" s="269">
        <v>222</v>
      </c>
      <c r="B232" s="278" t="s">
        <v>1617</v>
      </c>
      <c r="C232" s="279">
        <v>2307.9499999999998</v>
      </c>
      <c r="D232" s="280">
        <v>2302.1666666666665</v>
      </c>
      <c r="E232" s="280">
        <v>2256.3833333333332</v>
      </c>
      <c r="F232" s="280">
        <v>2204.8166666666666</v>
      </c>
      <c r="G232" s="280">
        <v>2159.0333333333333</v>
      </c>
      <c r="H232" s="280">
        <v>2353.7333333333331</v>
      </c>
      <c r="I232" s="280">
        <v>2399.5166666666669</v>
      </c>
      <c r="J232" s="280">
        <v>2451.083333333333</v>
      </c>
      <c r="K232" s="278">
        <v>2347.9499999999998</v>
      </c>
      <c r="L232" s="278">
        <v>2250.6</v>
      </c>
      <c r="M232" s="278">
        <v>0.70613999999999999</v>
      </c>
    </row>
    <row r="233" spans="1:13">
      <c r="A233" s="269">
        <v>223</v>
      </c>
      <c r="B233" s="278" t="s">
        <v>260</v>
      </c>
      <c r="C233" s="279">
        <v>56.2</v>
      </c>
      <c r="D233" s="280">
        <v>56.199999999999996</v>
      </c>
      <c r="E233" s="280">
        <v>55.499999999999993</v>
      </c>
      <c r="F233" s="280">
        <v>54.8</v>
      </c>
      <c r="G233" s="280">
        <v>54.099999999999994</v>
      </c>
      <c r="H233" s="280">
        <v>56.899999999999991</v>
      </c>
      <c r="I233" s="280">
        <v>57.599999999999994</v>
      </c>
      <c r="J233" s="280">
        <v>58.29999999999999</v>
      </c>
      <c r="K233" s="278">
        <v>56.9</v>
      </c>
      <c r="L233" s="278">
        <v>55.5</v>
      </c>
      <c r="M233" s="278">
        <v>39.308219999999999</v>
      </c>
    </row>
    <row r="234" spans="1:13">
      <c r="A234" s="269">
        <v>224</v>
      </c>
      <c r="B234" s="278" t="s">
        <v>124</v>
      </c>
      <c r="C234" s="279">
        <v>1027.5999999999999</v>
      </c>
      <c r="D234" s="280">
        <v>1030.8666666666666</v>
      </c>
      <c r="E234" s="280">
        <v>1012.7333333333331</v>
      </c>
      <c r="F234" s="280">
        <v>997.86666666666656</v>
      </c>
      <c r="G234" s="280">
        <v>979.73333333333312</v>
      </c>
      <c r="H234" s="280">
        <v>1045.7333333333331</v>
      </c>
      <c r="I234" s="280">
        <v>1063.8666666666668</v>
      </c>
      <c r="J234" s="280">
        <v>1078.7333333333331</v>
      </c>
      <c r="K234" s="278">
        <v>1049</v>
      </c>
      <c r="L234" s="278">
        <v>1016</v>
      </c>
      <c r="M234" s="278">
        <v>16.087720000000001</v>
      </c>
    </row>
    <row r="235" spans="1:13">
      <c r="A235" s="269">
        <v>225</v>
      </c>
      <c r="B235" s="278" t="s">
        <v>419</v>
      </c>
      <c r="C235" s="279">
        <v>285.8</v>
      </c>
      <c r="D235" s="280">
        <v>286.05</v>
      </c>
      <c r="E235" s="280">
        <v>285.10000000000002</v>
      </c>
      <c r="F235" s="280">
        <v>284.40000000000003</v>
      </c>
      <c r="G235" s="280">
        <v>283.45000000000005</v>
      </c>
      <c r="H235" s="280">
        <v>286.75</v>
      </c>
      <c r="I235" s="280">
        <v>287.69999999999993</v>
      </c>
      <c r="J235" s="280">
        <v>288.39999999999998</v>
      </c>
      <c r="K235" s="278">
        <v>287</v>
      </c>
      <c r="L235" s="278">
        <v>285.35000000000002</v>
      </c>
      <c r="M235" s="278">
        <v>4.5431100000000004</v>
      </c>
    </row>
    <row r="236" spans="1:13">
      <c r="A236" s="269">
        <v>226</v>
      </c>
      <c r="B236" s="278" t="s">
        <v>125</v>
      </c>
      <c r="C236" s="279">
        <v>483.65</v>
      </c>
      <c r="D236" s="280">
        <v>488.76666666666665</v>
      </c>
      <c r="E236" s="280">
        <v>467.0333333333333</v>
      </c>
      <c r="F236" s="280">
        <v>450.41666666666663</v>
      </c>
      <c r="G236" s="280">
        <v>428.68333333333328</v>
      </c>
      <c r="H236" s="280">
        <v>505.38333333333333</v>
      </c>
      <c r="I236" s="280">
        <v>527.11666666666667</v>
      </c>
      <c r="J236" s="280">
        <v>543.73333333333335</v>
      </c>
      <c r="K236" s="278">
        <v>510.5</v>
      </c>
      <c r="L236" s="278">
        <v>472.15</v>
      </c>
      <c r="M236" s="278">
        <v>418.24767000000003</v>
      </c>
    </row>
    <row r="237" spans="1:13">
      <c r="A237" s="269">
        <v>227</v>
      </c>
      <c r="B237" s="278" t="s">
        <v>420</v>
      </c>
      <c r="C237" s="279">
        <v>58.65</v>
      </c>
      <c r="D237" s="280">
        <v>57.983333333333327</v>
      </c>
      <c r="E237" s="280">
        <v>57.066666666666656</v>
      </c>
      <c r="F237" s="280">
        <v>55.483333333333327</v>
      </c>
      <c r="G237" s="280">
        <v>54.566666666666656</v>
      </c>
      <c r="H237" s="280">
        <v>59.566666666666656</v>
      </c>
      <c r="I237" s="280">
        <v>60.483333333333327</v>
      </c>
      <c r="J237" s="280">
        <v>62.066666666666656</v>
      </c>
      <c r="K237" s="278">
        <v>58.9</v>
      </c>
      <c r="L237" s="278">
        <v>56.4</v>
      </c>
      <c r="M237" s="278">
        <v>16.17062</v>
      </c>
    </row>
    <row r="238" spans="1:13">
      <c r="A238" s="269">
        <v>228</v>
      </c>
      <c r="B238" s="278" t="s">
        <v>126</v>
      </c>
      <c r="C238" s="279">
        <v>218.85</v>
      </c>
      <c r="D238" s="280">
        <v>215.9666666666667</v>
      </c>
      <c r="E238" s="280">
        <v>211.93333333333339</v>
      </c>
      <c r="F238" s="280">
        <v>205.01666666666671</v>
      </c>
      <c r="G238" s="280">
        <v>200.98333333333341</v>
      </c>
      <c r="H238" s="280">
        <v>222.88333333333338</v>
      </c>
      <c r="I238" s="280">
        <v>226.91666666666669</v>
      </c>
      <c r="J238" s="280">
        <v>233.83333333333337</v>
      </c>
      <c r="K238" s="278">
        <v>220</v>
      </c>
      <c r="L238" s="278">
        <v>209.05</v>
      </c>
      <c r="M238" s="278">
        <v>130.88338999999999</v>
      </c>
    </row>
    <row r="239" spans="1:13">
      <c r="A239" s="269">
        <v>229</v>
      </c>
      <c r="B239" s="278" t="s">
        <v>127</v>
      </c>
      <c r="C239" s="279">
        <v>705.55</v>
      </c>
      <c r="D239" s="280">
        <v>706.15</v>
      </c>
      <c r="E239" s="280">
        <v>700.4</v>
      </c>
      <c r="F239" s="280">
        <v>695.25</v>
      </c>
      <c r="G239" s="280">
        <v>689.5</v>
      </c>
      <c r="H239" s="280">
        <v>711.3</v>
      </c>
      <c r="I239" s="280">
        <v>717.05</v>
      </c>
      <c r="J239" s="280">
        <v>722.19999999999993</v>
      </c>
      <c r="K239" s="278">
        <v>711.9</v>
      </c>
      <c r="L239" s="278">
        <v>701</v>
      </c>
      <c r="M239" s="278">
        <v>224.38873000000001</v>
      </c>
    </row>
    <row r="240" spans="1:13">
      <c r="A240" s="269">
        <v>230</v>
      </c>
      <c r="B240" s="278" t="s">
        <v>421</v>
      </c>
      <c r="C240" s="279">
        <v>241.75</v>
      </c>
      <c r="D240" s="280">
        <v>241.6</v>
      </c>
      <c r="E240" s="280">
        <v>238.2</v>
      </c>
      <c r="F240" s="280">
        <v>234.65</v>
      </c>
      <c r="G240" s="280">
        <v>231.25</v>
      </c>
      <c r="H240" s="280">
        <v>245.14999999999998</v>
      </c>
      <c r="I240" s="280">
        <v>248.55</v>
      </c>
      <c r="J240" s="280">
        <v>252.09999999999997</v>
      </c>
      <c r="K240" s="278">
        <v>245</v>
      </c>
      <c r="L240" s="278">
        <v>238.05</v>
      </c>
      <c r="M240" s="278">
        <v>2.6960299999999999</v>
      </c>
    </row>
    <row r="241" spans="1:13">
      <c r="A241" s="269">
        <v>231</v>
      </c>
      <c r="B241" s="278" t="s">
        <v>422</v>
      </c>
      <c r="C241" s="279">
        <v>121.6</v>
      </c>
      <c r="D241" s="280">
        <v>119</v>
      </c>
      <c r="E241" s="280">
        <v>115.6</v>
      </c>
      <c r="F241" s="280">
        <v>109.6</v>
      </c>
      <c r="G241" s="280">
        <v>106.19999999999999</v>
      </c>
      <c r="H241" s="280">
        <v>125</v>
      </c>
      <c r="I241" s="280">
        <v>128.4</v>
      </c>
      <c r="J241" s="280">
        <v>134.4</v>
      </c>
      <c r="K241" s="278">
        <v>122.4</v>
      </c>
      <c r="L241" s="278">
        <v>113</v>
      </c>
      <c r="M241" s="278">
        <v>7.6072600000000001</v>
      </c>
    </row>
    <row r="242" spans="1:13">
      <c r="A242" s="269">
        <v>232</v>
      </c>
      <c r="B242" s="278" t="s">
        <v>418</v>
      </c>
      <c r="C242" s="279">
        <v>9.9499999999999993</v>
      </c>
      <c r="D242" s="280">
        <v>10.033333333333333</v>
      </c>
      <c r="E242" s="280">
        <v>9.8166666666666664</v>
      </c>
      <c r="F242" s="280">
        <v>9.6833333333333336</v>
      </c>
      <c r="G242" s="280">
        <v>9.4666666666666668</v>
      </c>
      <c r="H242" s="280">
        <v>10.166666666666666</v>
      </c>
      <c r="I242" s="280">
        <v>10.383333333333331</v>
      </c>
      <c r="J242" s="280">
        <v>10.516666666666666</v>
      </c>
      <c r="K242" s="278">
        <v>10.25</v>
      </c>
      <c r="L242" s="278">
        <v>9.9</v>
      </c>
      <c r="M242" s="278">
        <v>93.282470000000004</v>
      </c>
    </row>
    <row r="243" spans="1:13">
      <c r="A243" s="269">
        <v>233</v>
      </c>
      <c r="B243" s="278" t="s">
        <v>128</v>
      </c>
      <c r="C243" s="279">
        <v>85.3</v>
      </c>
      <c r="D243" s="280">
        <v>85.36666666666666</v>
      </c>
      <c r="E243" s="280">
        <v>84.633333333333326</v>
      </c>
      <c r="F243" s="280">
        <v>83.966666666666669</v>
      </c>
      <c r="G243" s="280">
        <v>83.233333333333334</v>
      </c>
      <c r="H243" s="280">
        <v>86.033333333333317</v>
      </c>
      <c r="I243" s="280">
        <v>86.766666666666637</v>
      </c>
      <c r="J243" s="280">
        <v>87.433333333333309</v>
      </c>
      <c r="K243" s="278">
        <v>86.1</v>
      </c>
      <c r="L243" s="278">
        <v>84.7</v>
      </c>
      <c r="M243" s="278">
        <v>215.37952999999999</v>
      </c>
    </row>
    <row r="244" spans="1:13">
      <c r="A244" s="269">
        <v>234</v>
      </c>
      <c r="B244" s="278" t="s">
        <v>263</v>
      </c>
      <c r="C244" s="279">
        <v>1615.6</v>
      </c>
      <c r="D244" s="280">
        <v>1608.5333333333335</v>
      </c>
      <c r="E244" s="280">
        <v>1592.0666666666671</v>
      </c>
      <c r="F244" s="280">
        <v>1568.5333333333335</v>
      </c>
      <c r="G244" s="280">
        <v>1552.0666666666671</v>
      </c>
      <c r="H244" s="280">
        <v>1632.0666666666671</v>
      </c>
      <c r="I244" s="280">
        <v>1648.5333333333338</v>
      </c>
      <c r="J244" s="280">
        <v>1672.0666666666671</v>
      </c>
      <c r="K244" s="278">
        <v>1625</v>
      </c>
      <c r="L244" s="278">
        <v>1585</v>
      </c>
      <c r="M244" s="278">
        <v>3.32436</v>
      </c>
    </row>
    <row r="245" spans="1:13">
      <c r="A245" s="269">
        <v>235</v>
      </c>
      <c r="B245" s="278" t="s">
        <v>409</v>
      </c>
      <c r="C245" s="279">
        <v>71</v>
      </c>
      <c r="D245" s="280">
        <v>71.850000000000009</v>
      </c>
      <c r="E245" s="280">
        <v>69.200000000000017</v>
      </c>
      <c r="F245" s="280">
        <v>67.400000000000006</v>
      </c>
      <c r="G245" s="280">
        <v>64.750000000000014</v>
      </c>
      <c r="H245" s="280">
        <v>73.65000000000002</v>
      </c>
      <c r="I245" s="280">
        <v>76.300000000000026</v>
      </c>
      <c r="J245" s="280">
        <v>78.100000000000023</v>
      </c>
      <c r="K245" s="278">
        <v>74.5</v>
      </c>
      <c r="L245" s="278">
        <v>70.05</v>
      </c>
      <c r="M245" s="278">
        <v>57.02317</v>
      </c>
    </row>
    <row r="246" spans="1:13">
      <c r="A246" s="269">
        <v>236</v>
      </c>
      <c r="B246" s="278" t="s">
        <v>410</v>
      </c>
      <c r="C246" s="279">
        <v>89.9</v>
      </c>
      <c r="D246" s="280">
        <v>91.183333333333337</v>
      </c>
      <c r="E246" s="280">
        <v>87.716666666666669</v>
      </c>
      <c r="F246" s="280">
        <v>85.533333333333331</v>
      </c>
      <c r="G246" s="280">
        <v>82.066666666666663</v>
      </c>
      <c r="H246" s="280">
        <v>93.366666666666674</v>
      </c>
      <c r="I246" s="280">
        <v>96.833333333333343</v>
      </c>
      <c r="J246" s="280">
        <v>99.01666666666668</v>
      </c>
      <c r="K246" s="278">
        <v>94.65</v>
      </c>
      <c r="L246" s="278">
        <v>89</v>
      </c>
      <c r="M246" s="278">
        <v>11.581289999999999</v>
      </c>
    </row>
    <row r="247" spans="1:13">
      <c r="A247" s="269">
        <v>237</v>
      </c>
      <c r="B247" s="278" t="s">
        <v>403</v>
      </c>
      <c r="C247" s="279">
        <v>446.3</v>
      </c>
      <c r="D247" s="280">
        <v>439.08333333333331</v>
      </c>
      <c r="E247" s="280">
        <v>422.16666666666663</v>
      </c>
      <c r="F247" s="280">
        <v>398.0333333333333</v>
      </c>
      <c r="G247" s="280">
        <v>381.11666666666662</v>
      </c>
      <c r="H247" s="280">
        <v>463.21666666666664</v>
      </c>
      <c r="I247" s="280">
        <v>480.13333333333327</v>
      </c>
      <c r="J247" s="280">
        <v>504.26666666666665</v>
      </c>
      <c r="K247" s="278">
        <v>456</v>
      </c>
      <c r="L247" s="278">
        <v>414.95</v>
      </c>
      <c r="M247" s="278">
        <v>11.6274</v>
      </c>
    </row>
    <row r="248" spans="1:13">
      <c r="A248" s="269">
        <v>238</v>
      </c>
      <c r="B248" s="278" t="s">
        <v>129</v>
      </c>
      <c r="C248" s="279">
        <v>184.05</v>
      </c>
      <c r="D248" s="280">
        <v>185.20000000000002</v>
      </c>
      <c r="E248" s="280">
        <v>182.45000000000005</v>
      </c>
      <c r="F248" s="280">
        <v>180.85000000000002</v>
      </c>
      <c r="G248" s="280">
        <v>178.10000000000005</v>
      </c>
      <c r="H248" s="280">
        <v>186.80000000000004</v>
      </c>
      <c r="I248" s="280">
        <v>189.54999999999998</v>
      </c>
      <c r="J248" s="280">
        <v>191.15000000000003</v>
      </c>
      <c r="K248" s="278">
        <v>187.95</v>
      </c>
      <c r="L248" s="278">
        <v>183.6</v>
      </c>
      <c r="M248" s="278">
        <v>305.31484</v>
      </c>
    </row>
    <row r="249" spans="1:13">
      <c r="A249" s="269">
        <v>239</v>
      </c>
      <c r="B249" s="278" t="s">
        <v>414</v>
      </c>
      <c r="C249" s="279">
        <v>210.3</v>
      </c>
      <c r="D249" s="280">
        <v>210.30000000000004</v>
      </c>
      <c r="E249" s="280">
        <v>207.05000000000007</v>
      </c>
      <c r="F249" s="280">
        <v>203.80000000000004</v>
      </c>
      <c r="G249" s="280">
        <v>200.55000000000007</v>
      </c>
      <c r="H249" s="280">
        <v>213.55000000000007</v>
      </c>
      <c r="I249" s="280">
        <v>216.8</v>
      </c>
      <c r="J249" s="280">
        <v>220.05000000000007</v>
      </c>
      <c r="K249" s="278">
        <v>213.55</v>
      </c>
      <c r="L249" s="278">
        <v>207.05</v>
      </c>
      <c r="M249" s="278">
        <v>0.29509000000000002</v>
      </c>
    </row>
    <row r="250" spans="1:13">
      <c r="A250" s="269">
        <v>240</v>
      </c>
      <c r="B250" s="278" t="s">
        <v>411</v>
      </c>
      <c r="C250" s="279">
        <v>49.55</v>
      </c>
      <c r="D250" s="280">
        <v>51.716666666666661</v>
      </c>
      <c r="E250" s="280">
        <v>46.533333333333324</v>
      </c>
      <c r="F250" s="280">
        <v>43.516666666666666</v>
      </c>
      <c r="G250" s="280">
        <v>38.333333333333329</v>
      </c>
      <c r="H250" s="280">
        <v>54.73333333333332</v>
      </c>
      <c r="I250" s="280">
        <v>59.916666666666657</v>
      </c>
      <c r="J250" s="280">
        <v>62.933333333333316</v>
      </c>
      <c r="K250" s="278">
        <v>56.9</v>
      </c>
      <c r="L250" s="278">
        <v>48.7</v>
      </c>
      <c r="M250" s="278">
        <v>17.00874</v>
      </c>
    </row>
    <row r="251" spans="1:13">
      <c r="A251" s="269">
        <v>241</v>
      </c>
      <c r="B251" s="278" t="s">
        <v>412</v>
      </c>
      <c r="C251" s="279">
        <v>106.8</v>
      </c>
      <c r="D251" s="280">
        <v>108.38333333333333</v>
      </c>
      <c r="E251" s="280">
        <v>103.11666666666665</v>
      </c>
      <c r="F251" s="280">
        <v>99.433333333333323</v>
      </c>
      <c r="G251" s="280">
        <v>94.166666666666643</v>
      </c>
      <c r="H251" s="280">
        <v>112.06666666666665</v>
      </c>
      <c r="I251" s="280">
        <v>117.33333333333333</v>
      </c>
      <c r="J251" s="280">
        <v>121.01666666666665</v>
      </c>
      <c r="K251" s="278">
        <v>113.65</v>
      </c>
      <c r="L251" s="278">
        <v>104.7</v>
      </c>
      <c r="M251" s="278">
        <v>100.59443</v>
      </c>
    </row>
    <row r="252" spans="1:13">
      <c r="A252" s="269">
        <v>242</v>
      </c>
      <c r="B252" s="278" t="s">
        <v>432</v>
      </c>
      <c r="C252" s="279">
        <v>15.6</v>
      </c>
      <c r="D252" s="280">
        <v>15.416666666666666</v>
      </c>
      <c r="E252" s="280">
        <v>15.133333333333333</v>
      </c>
      <c r="F252" s="280">
        <v>14.666666666666666</v>
      </c>
      <c r="G252" s="280">
        <v>14.383333333333333</v>
      </c>
      <c r="H252" s="280">
        <v>15.883333333333333</v>
      </c>
      <c r="I252" s="280">
        <v>16.166666666666668</v>
      </c>
      <c r="J252" s="280">
        <v>16.633333333333333</v>
      </c>
      <c r="K252" s="278">
        <v>15.7</v>
      </c>
      <c r="L252" s="278">
        <v>14.95</v>
      </c>
      <c r="M252" s="278">
        <v>47.608110000000003</v>
      </c>
    </row>
    <row r="253" spans="1:13">
      <c r="A253" s="269">
        <v>243</v>
      </c>
      <c r="B253" s="278" t="s">
        <v>429</v>
      </c>
      <c r="C253" s="279">
        <v>40.9</v>
      </c>
      <c r="D253" s="280">
        <v>41.133333333333333</v>
      </c>
      <c r="E253" s="280">
        <v>40.266666666666666</v>
      </c>
      <c r="F253" s="280">
        <v>39.633333333333333</v>
      </c>
      <c r="G253" s="280">
        <v>38.766666666666666</v>
      </c>
      <c r="H253" s="280">
        <v>41.766666666666666</v>
      </c>
      <c r="I253" s="280">
        <v>42.633333333333326</v>
      </c>
      <c r="J253" s="280">
        <v>43.266666666666666</v>
      </c>
      <c r="K253" s="278">
        <v>42</v>
      </c>
      <c r="L253" s="278">
        <v>40.5</v>
      </c>
      <c r="M253" s="278">
        <v>18.62482</v>
      </c>
    </row>
    <row r="254" spans="1:13">
      <c r="A254" s="269">
        <v>244</v>
      </c>
      <c r="B254" s="278" t="s">
        <v>430</v>
      </c>
      <c r="C254" s="279">
        <v>89.6</v>
      </c>
      <c r="D254" s="280">
        <v>86.449999999999989</v>
      </c>
      <c r="E254" s="280">
        <v>81.34999999999998</v>
      </c>
      <c r="F254" s="280">
        <v>73.099999999999994</v>
      </c>
      <c r="G254" s="280">
        <v>67.999999999999986</v>
      </c>
      <c r="H254" s="280">
        <v>94.699999999999974</v>
      </c>
      <c r="I254" s="280">
        <v>99.8</v>
      </c>
      <c r="J254" s="280">
        <v>108.04999999999997</v>
      </c>
      <c r="K254" s="278">
        <v>91.55</v>
      </c>
      <c r="L254" s="278">
        <v>78.2</v>
      </c>
      <c r="M254" s="278">
        <v>141.58391</v>
      </c>
    </row>
    <row r="255" spans="1:13">
      <c r="A255" s="269">
        <v>245</v>
      </c>
      <c r="B255" s="278" t="s">
        <v>433</v>
      </c>
      <c r="C255" s="279">
        <v>30.45</v>
      </c>
      <c r="D255" s="280">
        <v>30.583333333333332</v>
      </c>
      <c r="E255" s="280">
        <v>29.966666666666665</v>
      </c>
      <c r="F255" s="280">
        <v>29.483333333333334</v>
      </c>
      <c r="G255" s="280">
        <v>28.866666666666667</v>
      </c>
      <c r="H255" s="280">
        <v>31.066666666666663</v>
      </c>
      <c r="I255" s="280">
        <v>31.68333333333333</v>
      </c>
      <c r="J255" s="280">
        <v>32.166666666666657</v>
      </c>
      <c r="K255" s="278">
        <v>31.2</v>
      </c>
      <c r="L255" s="278">
        <v>30.1</v>
      </c>
      <c r="M255" s="278">
        <v>14.95111</v>
      </c>
    </row>
    <row r="256" spans="1:13">
      <c r="A256" s="269">
        <v>246</v>
      </c>
      <c r="B256" s="278" t="s">
        <v>423</v>
      </c>
      <c r="C256" s="279">
        <v>711.35</v>
      </c>
      <c r="D256" s="280">
        <v>710.76666666666677</v>
      </c>
      <c r="E256" s="280">
        <v>706.28333333333353</v>
      </c>
      <c r="F256" s="280">
        <v>701.21666666666681</v>
      </c>
      <c r="G256" s="280">
        <v>696.73333333333358</v>
      </c>
      <c r="H256" s="280">
        <v>715.83333333333348</v>
      </c>
      <c r="I256" s="280">
        <v>720.31666666666683</v>
      </c>
      <c r="J256" s="280">
        <v>725.38333333333344</v>
      </c>
      <c r="K256" s="278">
        <v>715.25</v>
      </c>
      <c r="L256" s="278">
        <v>705.7</v>
      </c>
      <c r="M256" s="278">
        <v>2.23325</v>
      </c>
    </row>
    <row r="257" spans="1:13">
      <c r="A257" s="269">
        <v>247</v>
      </c>
      <c r="B257" s="278" t="s">
        <v>437</v>
      </c>
      <c r="C257" s="279">
        <v>2470.35</v>
      </c>
      <c r="D257" s="280">
        <v>2494.7833333333333</v>
      </c>
      <c r="E257" s="280">
        <v>2409.5666666666666</v>
      </c>
      <c r="F257" s="280">
        <v>2348.7833333333333</v>
      </c>
      <c r="G257" s="280">
        <v>2263.5666666666666</v>
      </c>
      <c r="H257" s="280">
        <v>2555.5666666666666</v>
      </c>
      <c r="I257" s="280">
        <v>2640.7833333333328</v>
      </c>
      <c r="J257" s="280">
        <v>2701.5666666666666</v>
      </c>
      <c r="K257" s="278">
        <v>2580</v>
      </c>
      <c r="L257" s="278">
        <v>2434</v>
      </c>
      <c r="M257" s="278">
        <v>0.33089000000000002</v>
      </c>
    </row>
    <row r="258" spans="1:13">
      <c r="A258" s="269">
        <v>248</v>
      </c>
      <c r="B258" s="278" t="s">
        <v>434</v>
      </c>
      <c r="C258" s="279">
        <v>59.3</v>
      </c>
      <c r="D258" s="280">
        <v>60.25</v>
      </c>
      <c r="E258" s="280">
        <v>58.05</v>
      </c>
      <c r="F258" s="280">
        <v>56.8</v>
      </c>
      <c r="G258" s="280">
        <v>54.599999999999994</v>
      </c>
      <c r="H258" s="280">
        <v>61.5</v>
      </c>
      <c r="I258" s="280">
        <v>63.7</v>
      </c>
      <c r="J258" s="280">
        <v>64.95</v>
      </c>
      <c r="K258" s="278">
        <v>62.45</v>
      </c>
      <c r="L258" s="278">
        <v>59</v>
      </c>
      <c r="M258" s="278">
        <v>28.128489999999999</v>
      </c>
    </row>
    <row r="259" spans="1:13">
      <c r="A259" s="269">
        <v>249</v>
      </c>
      <c r="B259" s="278" t="s">
        <v>130</v>
      </c>
      <c r="C259" s="279">
        <v>145.69999999999999</v>
      </c>
      <c r="D259" s="280">
        <v>145.78333333333333</v>
      </c>
      <c r="E259" s="280">
        <v>143.51666666666665</v>
      </c>
      <c r="F259" s="280">
        <v>141.33333333333331</v>
      </c>
      <c r="G259" s="280">
        <v>139.06666666666663</v>
      </c>
      <c r="H259" s="280">
        <v>147.96666666666667</v>
      </c>
      <c r="I259" s="280">
        <v>150.23333333333338</v>
      </c>
      <c r="J259" s="280">
        <v>152.41666666666669</v>
      </c>
      <c r="K259" s="278">
        <v>148.05000000000001</v>
      </c>
      <c r="L259" s="278">
        <v>143.6</v>
      </c>
      <c r="M259" s="278">
        <v>68.790790000000001</v>
      </c>
    </row>
    <row r="260" spans="1:13">
      <c r="A260" s="269">
        <v>250</v>
      </c>
      <c r="B260" s="278" t="s">
        <v>431</v>
      </c>
      <c r="C260" s="279">
        <v>9.1</v>
      </c>
      <c r="D260" s="280">
        <v>8.9333333333333318</v>
      </c>
      <c r="E260" s="280">
        <v>8.7666666666666639</v>
      </c>
      <c r="F260" s="280">
        <v>8.4333333333333318</v>
      </c>
      <c r="G260" s="280">
        <v>8.2666666666666639</v>
      </c>
      <c r="H260" s="280">
        <v>9.2666666666666639</v>
      </c>
      <c r="I260" s="280">
        <v>9.4333333333333318</v>
      </c>
      <c r="J260" s="280">
        <v>9.7666666666666639</v>
      </c>
      <c r="K260" s="278">
        <v>9.1</v>
      </c>
      <c r="L260" s="278">
        <v>8.6</v>
      </c>
      <c r="M260" s="278">
        <v>20.573830000000001</v>
      </c>
    </row>
    <row r="261" spans="1:13">
      <c r="A261" s="269">
        <v>251</v>
      </c>
      <c r="B261" s="278" t="s">
        <v>424</v>
      </c>
      <c r="C261" s="279">
        <v>1378.45</v>
      </c>
      <c r="D261" s="280">
        <v>1360.95</v>
      </c>
      <c r="E261" s="280">
        <v>1277.5</v>
      </c>
      <c r="F261" s="280">
        <v>1176.55</v>
      </c>
      <c r="G261" s="280">
        <v>1093.0999999999999</v>
      </c>
      <c r="H261" s="280">
        <v>1461.9</v>
      </c>
      <c r="I261" s="280">
        <v>1545.3500000000004</v>
      </c>
      <c r="J261" s="280">
        <v>1646.3000000000002</v>
      </c>
      <c r="K261" s="278">
        <v>1444.4</v>
      </c>
      <c r="L261" s="278">
        <v>1260</v>
      </c>
      <c r="M261" s="278">
        <v>2.9405299999999999</v>
      </c>
    </row>
    <row r="262" spans="1:13">
      <c r="A262" s="269">
        <v>252</v>
      </c>
      <c r="B262" s="278" t="s">
        <v>425</v>
      </c>
      <c r="C262" s="279">
        <v>256</v>
      </c>
      <c r="D262" s="280">
        <v>257.86666666666667</v>
      </c>
      <c r="E262" s="280">
        <v>250.73333333333335</v>
      </c>
      <c r="F262" s="280">
        <v>245.46666666666667</v>
      </c>
      <c r="G262" s="280">
        <v>238.33333333333334</v>
      </c>
      <c r="H262" s="280">
        <v>263.13333333333333</v>
      </c>
      <c r="I262" s="280">
        <v>270.26666666666665</v>
      </c>
      <c r="J262" s="280">
        <v>275.53333333333336</v>
      </c>
      <c r="K262" s="278">
        <v>265</v>
      </c>
      <c r="L262" s="278">
        <v>252.6</v>
      </c>
      <c r="M262" s="278">
        <v>6.3311400000000004</v>
      </c>
    </row>
    <row r="263" spans="1:13">
      <c r="A263" s="269">
        <v>253</v>
      </c>
      <c r="B263" s="278" t="s">
        <v>426</v>
      </c>
      <c r="C263" s="279">
        <v>97.7</v>
      </c>
      <c r="D263" s="280">
        <v>99.05</v>
      </c>
      <c r="E263" s="280">
        <v>95.75</v>
      </c>
      <c r="F263" s="280">
        <v>93.8</v>
      </c>
      <c r="G263" s="280">
        <v>90.5</v>
      </c>
      <c r="H263" s="280">
        <v>101</v>
      </c>
      <c r="I263" s="280">
        <v>104.29999999999998</v>
      </c>
      <c r="J263" s="280">
        <v>106.25</v>
      </c>
      <c r="K263" s="278">
        <v>102.35</v>
      </c>
      <c r="L263" s="278">
        <v>97.1</v>
      </c>
      <c r="M263" s="278">
        <v>19.334299999999999</v>
      </c>
    </row>
    <row r="264" spans="1:13">
      <c r="A264" s="269">
        <v>254</v>
      </c>
      <c r="B264" s="278" t="s">
        <v>427</v>
      </c>
      <c r="C264" s="279">
        <v>63</v>
      </c>
      <c r="D264" s="280">
        <v>63.283333333333331</v>
      </c>
      <c r="E264" s="280">
        <v>62.11666666666666</v>
      </c>
      <c r="F264" s="280">
        <v>61.233333333333327</v>
      </c>
      <c r="G264" s="280">
        <v>60.066666666666656</v>
      </c>
      <c r="H264" s="280">
        <v>64.166666666666657</v>
      </c>
      <c r="I264" s="280">
        <v>65.333333333333343</v>
      </c>
      <c r="J264" s="280">
        <v>66.216666666666669</v>
      </c>
      <c r="K264" s="278">
        <v>64.45</v>
      </c>
      <c r="L264" s="278">
        <v>62.4</v>
      </c>
      <c r="M264" s="278">
        <v>11.58309</v>
      </c>
    </row>
    <row r="265" spans="1:13">
      <c r="A265" s="269">
        <v>255</v>
      </c>
      <c r="B265" s="278" t="s">
        <v>428</v>
      </c>
      <c r="C265" s="279">
        <v>72.25</v>
      </c>
      <c r="D265" s="280">
        <v>72.25</v>
      </c>
      <c r="E265" s="280">
        <v>70.5</v>
      </c>
      <c r="F265" s="280">
        <v>68.75</v>
      </c>
      <c r="G265" s="280">
        <v>67</v>
      </c>
      <c r="H265" s="280">
        <v>74</v>
      </c>
      <c r="I265" s="280">
        <v>75.75</v>
      </c>
      <c r="J265" s="280">
        <v>77.5</v>
      </c>
      <c r="K265" s="278">
        <v>74</v>
      </c>
      <c r="L265" s="278">
        <v>70.5</v>
      </c>
      <c r="M265" s="278">
        <v>12.282249999999999</v>
      </c>
    </row>
    <row r="266" spans="1:13">
      <c r="A266" s="269">
        <v>256</v>
      </c>
      <c r="B266" s="278" t="s">
        <v>436</v>
      </c>
      <c r="C266" s="279">
        <v>39.1</v>
      </c>
      <c r="D266" s="280">
        <v>39.133333333333333</v>
      </c>
      <c r="E266" s="280">
        <v>36.766666666666666</v>
      </c>
      <c r="F266" s="280">
        <v>34.43333333333333</v>
      </c>
      <c r="G266" s="280">
        <v>32.066666666666663</v>
      </c>
      <c r="H266" s="280">
        <v>41.466666666666669</v>
      </c>
      <c r="I266" s="280">
        <v>43.833333333333329</v>
      </c>
      <c r="J266" s="280">
        <v>46.166666666666671</v>
      </c>
      <c r="K266" s="278">
        <v>41.5</v>
      </c>
      <c r="L266" s="278">
        <v>36.799999999999997</v>
      </c>
      <c r="M266" s="278">
        <v>30.023849999999999</v>
      </c>
    </row>
    <row r="267" spans="1:13">
      <c r="A267" s="269">
        <v>257</v>
      </c>
      <c r="B267" s="278" t="s">
        <v>435</v>
      </c>
      <c r="C267" s="279">
        <v>65.8</v>
      </c>
      <c r="D267" s="280">
        <v>67.25</v>
      </c>
      <c r="E267" s="280">
        <v>63.599999999999994</v>
      </c>
      <c r="F267" s="280">
        <v>61.399999999999991</v>
      </c>
      <c r="G267" s="280">
        <v>57.749999999999986</v>
      </c>
      <c r="H267" s="280">
        <v>69.45</v>
      </c>
      <c r="I267" s="280">
        <v>73.100000000000009</v>
      </c>
      <c r="J267" s="280">
        <v>75.300000000000011</v>
      </c>
      <c r="K267" s="278">
        <v>70.900000000000006</v>
      </c>
      <c r="L267" s="278">
        <v>65.05</v>
      </c>
      <c r="M267" s="278">
        <v>17.405249999999999</v>
      </c>
    </row>
    <row r="268" spans="1:13">
      <c r="A268" s="269">
        <v>258</v>
      </c>
      <c r="B268" s="278" t="s">
        <v>264</v>
      </c>
      <c r="C268" s="279">
        <v>47.9</v>
      </c>
      <c r="D268" s="280">
        <v>48.1</v>
      </c>
      <c r="E268" s="280">
        <v>47.6</v>
      </c>
      <c r="F268" s="280">
        <v>47.3</v>
      </c>
      <c r="G268" s="280">
        <v>46.8</v>
      </c>
      <c r="H268" s="280">
        <v>48.400000000000006</v>
      </c>
      <c r="I268" s="280">
        <v>48.900000000000006</v>
      </c>
      <c r="J268" s="280">
        <v>49.20000000000001</v>
      </c>
      <c r="K268" s="278">
        <v>48.6</v>
      </c>
      <c r="L268" s="278">
        <v>47.8</v>
      </c>
      <c r="M268" s="278">
        <v>23.9376</v>
      </c>
    </row>
    <row r="269" spans="1:13">
      <c r="A269" s="269">
        <v>259</v>
      </c>
      <c r="B269" s="278" t="s">
        <v>131</v>
      </c>
      <c r="C269" s="279">
        <v>194.3</v>
      </c>
      <c r="D269" s="280">
        <v>194.7833333333333</v>
      </c>
      <c r="E269" s="280">
        <v>192.21666666666661</v>
      </c>
      <c r="F269" s="280">
        <v>190.1333333333333</v>
      </c>
      <c r="G269" s="280">
        <v>187.56666666666661</v>
      </c>
      <c r="H269" s="280">
        <v>196.86666666666662</v>
      </c>
      <c r="I269" s="280">
        <v>199.43333333333334</v>
      </c>
      <c r="J269" s="280">
        <v>201.51666666666662</v>
      </c>
      <c r="K269" s="278">
        <v>197.35</v>
      </c>
      <c r="L269" s="278">
        <v>192.7</v>
      </c>
      <c r="M269" s="278">
        <v>182.04885999999999</v>
      </c>
    </row>
    <row r="270" spans="1:13">
      <c r="A270" s="269">
        <v>260</v>
      </c>
      <c r="B270" s="278" t="s">
        <v>265</v>
      </c>
      <c r="C270" s="279">
        <v>646.6</v>
      </c>
      <c r="D270" s="280">
        <v>655.38333333333333</v>
      </c>
      <c r="E270" s="280">
        <v>635.41666666666663</v>
      </c>
      <c r="F270" s="280">
        <v>624.23333333333335</v>
      </c>
      <c r="G270" s="280">
        <v>604.26666666666665</v>
      </c>
      <c r="H270" s="280">
        <v>666.56666666666661</v>
      </c>
      <c r="I270" s="280">
        <v>686.5333333333333</v>
      </c>
      <c r="J270" s="280">
        <v>697.71666666666658</v>
      </c>
      <c r="K270" s="278">
        <v>675.35</v>
      </c>
      <c r="L270" s="278">
        <v>644.20000000000005</v>
      </c>
      <c r="M270" s="278">
        <v>5.3001100000000001</v>
      </c>
    </row>
    <row r="271" spans="1:13">
      <c r="A271" s="269">
        <v>261</v>
      </c>
      <c r="B271" s="278" t="s">
        <v>132</v>
      </c>
      <c r="C271" s="279">
        <v>1689.1</v>
      </c>
      <c r="D271" s="280">
        <v>1691.0333333333331</v>
      </c>
      <c r="E271" s="280">
        <v>1668.7666666666662</v>
      </c>
      <c r="F271" s="280">
        <v>1648.4333333333332</v>
      </c>
      <c r="G271" s="280">
        <v>1626.1666666666663</v>
      </c>
      <c r="H271" s="280">
        <v>1711.3666666666661</v>
      </c>
      <c r="I271" s="280">
        <v>1733.633333333333</v>
      </c>
      <c r="J271" s="280">
        <v>1753.966666666666</v>
      </c>
      <c r="K271" s="278">
        <v>1713.3</v>
      </c>
      <c r="L271" s="278">
        <v>1670.7</v>
      </c>
      <c r="M271" s="278">
        <v>7.7465000000000002</v>
      </c>
    </row>
    <row r="272" spans="1:13">
      <c r="A272" s="269">
        <v>262</v>
      </c>
      <c r="B272" s="278" t="s">
        <v>133</v>
      </c>
      <c r="C272" s="279">
        <v>359.35</v>
      </c>
      <c r="D272" s="280">
        <v>364.45</v>
      </c>
      <c r="E272" s="280">
        <v>349.9</v>
      </c>
      <c r="F272" s="280">
        <v>340.45</v>
      </c>
      <c r="G272" s="280">
        <v>325.89999999999998</v>
      </c>
      <c r="H272" s="280">
        <v>373.9</v>
      </c>
      <c r="I272" s="280">
        <v>388.45000000000005</v>
      </c>
      <c r="J272" s="280">
        <v>397.9</v>
      </c>
      <c r="K272" s="278">
        <v>379</v>
      </c>
      <c r="L272" s="278">
        <v>355</v>
      </c>
      <c r="M272" s="278">
        <v>22.27262</v>
      </c>
    </row>
    <row r="273" spans="1:13">
      <c r="A273" s="269">
        <v>263</v>
      </c>
      <c r="B273" s="278" t="s">
        <v>438</v>
      </c>
      <c r="C273" s="279">
        <v>113.45</v>
      </c>
      <c r="D273" s="280">
        <v>114.68333333333334</v>
      </c>
      <c r="E273" s="280">
        <v>111.56666666666668</v>
      </c>
      <c r="F273" s="280">
        <v>109.68333333333334</v>
      </c>
      <c r="G273" s="280">
        <v>106.56666666666668</v>
      </c>
      <c r="H273" s="280">
        <v>116.56666666666668</v>
      </c>
      <c r="I273" s="280">
        <v>119.68333333333335</v>
      </c>
      <c r="J273" s="280">
        <v>121.56666666666668</v>
      </c>
      <c r="K273" s="278">
        <v>117.8</v>
      </c>
      <c r="L273" s="278">
        <v>112.8</v>
      </c>
      <c r="M273" s="278">
        <v>5.9741200000000001</v>
      </c>
    </row>
    <row r="274" spans="1:13">
      <c r="A274" s="269">
        <v>264</v>
      </c>
      <c r="B274" s="278" t="s">
        <v>444</v>
      </c>
      <c r="C274" s="279">
        <v>366.45</v>
      </c>
      <c r="D274" s="280">
        <v>367.25</v>
      </c>
      <c r="E274" s="280">
        <v>354.7</v>
      </c>
      <c r="F274" s="280">
        <v>342.95</v>
      </c>
      <c r="G274" s="280">
        <v>330.4</v>
      </c>
      <c r="H274" s="280">
        <v>379</v>
      </c>
      <c r="I274" s="280">
        <v>391.54999999999995</v>
      </c>
      <c r="J274" s="280">
        <v>403.3</v>
      </c>
      <c r="K274" s="278">
        <v>379.8</v>
      </c>
      <c r="L274" s="278">
        <v>355.5</v>
      </c>
      <c r="M274" s="278">
        <v>12.83188</v>
      </c>
    </row>
    <row r="275" spans="1:13">
      <c r="A275" s="269">
        <v>265</v>
      </c>
      <c r="B275" s="278" t="s">
        <v>445</v>
      </c>
      <c r="C275" s="279">
        <v>213.95</v>
      </c>
      <c r="D275" s="280">
        <v>212.38333333333333</v>
      </c>
      <c r="E275" s="280">
        <v>206.76666666666665</v>
      </c>
      <c r="F275" s="280">
        <v>199.58333333333331</v>
      </c>
      <c r="G275" s="280">
        <v>193.96666666666664</v>
      </c>
      <c r="H275" s="280">
        <v>219.56666666666666</v>
      </c>
      <c r="I275" s="280">
        <v>225.18333333333334</v>
      </c>
      <c r="J275" s="280">
        <v>232.36666666666667</v>
      </c>
      <c r="K275" s="278">
        <v>218</v>
      </c>
      <c r="L275" s="278">
        <v>205.2</v>
      </c>
      <c r="M275" s="278">
        <v>4.8471700000000002</v>
      </c>
    </row>
    <row r="276" spans="1:13">
      <c r="A276" s="269">
        <v>266</v>
      </c>
      <c r="B276" s="278" t="s">
        <v>446</v>
      </c>
      <c r="C276" s="279">
        <v>387.25</v>
      </c>
      <c r="D276" s="280">
        <v>387.86666666666662</v>
      </c>
      <c r="E276" s="280">
        <v>382.58333333333326</v>
      </c>
      <c r="F276" s="280">
        <v>377.91666666666663</v>
      </c>
      <c r="G276" s="280">
        <v>372.63333333333327</v>
      </c>
      <c r="H276" s="280">
        <v>392.53333333333325</v>
      </c>
      <c r="I276" s="280">
        <v>397.81666666666666</v>
      </c>
      <c r="J276" s="280">
        <v>402.48333333333323</v>
      </c>
      <c r="K276" s="278">
        <v>393.15</v>
      </c>
      <c r="L276" s="278">
        <v>383.2</v>
      </c>
      <c r="M276" s="278">
        <v>2.8462800000000001</v>
      </c>
    </row>
    <row r="277" spans="1:13">
      <c r="A277" s="269">
        <v>267</v>
      </c>
      <c r="B277" s="278" t="s">
        <v>448</v>
      </c>
      <c r="C277" s="279">
        <v>27.1</v>
      </c>
      <c r="D277" s="280">
        <v>27.383333333333336</v>
      </c>
      <c r="E277" s="280">
        <v>26.616666666666674</v>
      </c>
      <c r="F277" s="280">
        <v>26.133333333333336</v>
      </c>
      <c r="G277" s="280">
        <v>25.366666666666674</v>
      </c>
      <c r="H277" s="280">
        <v>27.866666666666674</v>
      </c>
      <c r="I277" s="280">
        <v>28.633333333333333</v>
      </c>
      <c r="J277" s="280">
        <v>29.116666666666674</v>
      </c>
      <c r="K277" s="278">
        <v>28.15</v>
      </c>
      <c r="L277" s="278">
        <v>26.9</v>
      </c>
      <c r="M277" s="278">
        <v>20.345739999999999</v>
      </c>
    </row>
    <row r="278" spans="1:13">
      <c r="A278" s="269">
        <v>268</v>
      </c>
      <c r="B278" s="278" t="s">
        <v>450</v>
      </c>
      <c r="C278" s="279">
        <v>243.3</v>
      </c>
      <c r="D278" s="280">
        <v>241.25</v>
      </c>
      <c r="E278" s="280">
        <v>237.5</v>
      </c>
      <c r="F278" s="280">
        <v>231.7</v>
      </c>
      <c r="G278" s="280">
        <v>227.95</v>
      </c>
      <c r="H278" s="280">
        <v>247.05</v>
      </c>
      <c r="I278" s="280">
        <v>250.8</v>
      </c>
      <c r="J278" s="280">
        <v>256.60000000000002</v>
      </c>
      <c r="K278" s="278">
        <v>245</v>
      </c>
      <c r="L278" s="278">
        <v>235.45</v>
      </c>
      <c r="M278" s="278">
        <v>3.9675500000000001</v>
      </c>
    </row>
    <row r="279" spans="1:13">
      <c r="A279" s="269">
        <v>269</v>
      </c>
      <c r="B279" s="278" t="s">
        <v>440</v>
      </c>
      <c r="C279" s="279">
        <v>343.4</v>
      </c>
      <c r="D279" s="280">
        <v>345.4666666666667</v>
      </c>
      <c r="E279" s="280">
        <v>339.93333333333339</v>
      </c>
      <c r="F279" s="280">
        <v>336.4666666666667</v>
      </c>
      <c r="G279" s="280">
        <v>330.93333333333339</v>
      </c>
      <c r="H279" s="280">
        <v>348.93333333333339</v>
      </c>
      <c r="I279" s="280">
        <v>354.4666666666667</v>
      </c>
      <c r="J279" s="280">
        <v>357.93333333333339</v>
      </c>
      <c r="K279" s="278">
        <v>351</v>
      </c>
      <c r="L279" s="278">
        <v>342</v>
      </c>
      <c r="M279" s="278">
        <v>2.1568499999999999</v>
      </c>
    </row>
    <row r="280" spans="1:13">
      <c r="A280" s="269">
        <v>270</v>
      </c>
      <c r="B280" s="278" t="s">
        <v>1781</v>
      </c>
      <c r="C280" s="279">
        <v>739.45</v>
      </c>
      <c r="D280" s="280">
        <v>739.81666666666661</v>
      </c>
      <c r="E280" s="280">
        <v>719.63333333333321</v>
      </c>
      <c r="F280" s="280">
        <v>699.81666666666661</v>
      </c>
      <c r="G280" s="280">
        <v>679.63333333333321</v>
      </c>
      <c r="H280" s="280">
        <v>759.63333333333321</v>
      </c>
      <c r="I280" s="280">
        <v>779.81666666666661</v>
      </c>
      <c r="J280" s="280">
        <v>799.63333333333321</v>
      </c>
      <c r="K280" s="278">
        <v>760</v>
      </c>
      <c r="L280" s="278">
        <v>720</v>
      </c>
      <c r="M280" s="278">
        <v>2.7470000000000001E-2</v>
      </c>
    </row>
    <row r="281" spans="1:13">
      <c r="A281" s="269">
        <v>271</v>
      </c>
      <c r="B281" s="278" t="s">
        <v>451</v>
      </c>
      <c r="C281" s="279">
        <v>103.25</v>
      </c>
      <c r="D281" s="280">
        <v>104.91666666666667</v>
      </c>
      <c r="E281" s="280">
        <v>100.83333333333334</v>
      </c>
      <c r="F281" s="280">
        <v>98.416666666666671</v>
      </c>
      <c r="G281" s="280">
        <v>94.333333333333343</v>
      </c>
      <c r="H281" s="280">
        <v>107.33333333333334</v>
      </c>
      <c r="I281" s="280">
        <v>111.41666666666669</v>
      </c>
      <c r="J281" s="280">
        <v>113.83333333333334</v>
      </c>
      <c r="K281" s="278">
        <v>109</v>
      </c>
      <c r="L281" s="278">
        <v>102.5</v>
      </c>
      <c r="M281" s="278">
        <v>1.03992</v>
      </c>
    </row>
    <row r="282" spans="1:13">
      <c r="A282" s="269">
        <v>272</v>
      </c>
      <c r="B282" s="278" t="s">
        <v>441</v>
      </c>
      <c r="C282" s="279">
        <v>221.75</v>
      </c>
      <c r="D282" s="280">
        <v>222.15</v>
      </c>
      <c r="E282" s="280">
        <v>219.60000000000002</v>
      </c>
      <c r="F282" s="280">
        <v>217.45000000000002</v>
      </c>
      <c r="G282" s="280">
        <v>214.90000000000003</v>
      </c>
      <c r="H282" s="280">
        <v>224.3</v>
      </c>
      <c r="I282" s="280">
        <v>226.85000000000002</v>
      </c>
      <c r="J282" s="280">
        <v>229</v>
      </c>
      <c r="K282" s="278">
        <v>224.7</v>
      </c>
      <c r="L282" s="278">
        <v>220</v>
      </c>
      <c r="M282" s="278">
        <v>2.6102500000000002</v>
      </c>
    </row>
    <row r="283" spans="1:13">
      <c r="A283" s="269">
        <v>273</v>
      </c>
      <c r="B283" s="278" t="s">
        <v>452</v>
      </c>
      <c r="C283" s="279">
        <v>164.4</v>
      </c>
      <c r="D283" s="280">
        <v>160.46666666666667</v>
      </c>
      <c r="E283" s="280">
        <v>151.93333333333334</v>
      </c>
      <c r="F283" s="280">
        <v>139.46666666666667</v>
      </c>
      <c r="G283" s="280">
        <v>130.93333333333334</v>
      </c>
      <c r="H283" s="280">
        <v>172.93333333333334</v>
      </c>
      <c r="I283" s="280">
        <v>181.4666666666667</v>
      </c>
      <c r="J283" s="280">
        <v>193.93333333333334</v>
      </c>
      <c r="K283" s="278">
        <v>169</v>
      </c>
      <c r="L283" s="278">
        <v>148</v>
      </c>
      <c r="M283" s="278">
        <v>2.7922699999999998</v>
      </c>
    </row>
    <row r="284" spans="1:13">
      <c r="A284" s="269">
        <v>274</v>
      </c>
      <c r="B284" s="278" t="s">
        <v>134</v>
      </c>
      <c r="C284" s="279">
        <v>1302.5</v>
      </c>
      <c r="D284" s="280">
        <v>1298.2</v>
      </c>
      <c r="E284" s="280">
        <v>1280.6500000000001</v>
      </c>
      <c r="F284" s="280">
        <v>1258.8</v>
      </c>
      <c r="G284" s="280">
        <v>1241.25</v>
      </c>
      <c r="H284" s="280">
        <v>1320.0500000000002</v>
      </c>
      <c r="I284" s="280">
        <v>1337.6</v>
      </c>
      <c r="J284" s="280">
        <v>1359.4500000000003</v>
      </c>
      <c r="K284" s="278">
        <v>1315.75</v>
      </c>
      <c r="L284" s="278">
        <v>1276.3499999999999</v>
      </c>
      <c r="M284" s="278">
        <v>84.926190000000005</v>
      </c>
    </row>
    <row r="285" spans="1:13">
      <c r="A285" s="269">
        <v>275</v>
      </c>
      <c r="B285" s="278" t="s">
        <v>442</v>
      </c>
      <c r="C285" s="279">
        <v>63.55</v>
      </c>
      <c r="D285" s="280">
        <v>63.85</v>
      </c>
      <c r="E285" s="280">
        <v>62.7</v>
      </c>
      <c r="F285" s="280">
        <v>61.85</v>
      </c>
      <c r="G285" s="280">
        <v>60.7</v>
      </c>
      <c r="H285" s="280">
        <v>64.7</v>
      </c>
      <c r="I285" s="280">
        <v>65.849999999999994</v>
      </c>
      <c r="J285" s="280">
        <v>66.7</v>
      </c>
      <c r="K285" s="278">
        <v>65</v>
      </c>
      <c r="L285" s="278">
        <v>63</v>
      </c>
      <c r="M285" s="278">
        <v>2.20112</v>
      </c>
    </row>
    <row r="286" spans="1:13">
      <c r="A286" s="269">
        <v>276</v>
      </c>
      <c r="B286" s="278" t="s">
        <v>439</v>
      </c>
      <c r="C286" s="279">
        <v>508.6</v>
      </c>
      <c r="D286" s="280">
        <v>497.79999999999995</v>
      </c>
      <c r="E286" s="280">
        <v>461.84999999999991</v>
      </c>
      <c r="F286" s="280">
        <v>415.09999999999997</v>
      </c>
      <c r="G286" s="280">
        <v>379.14999999999992</v>
      </c>
      <c r="H286" s="280">
        <v>544.54999999999995</v>
      </c>
      <c r="I286" s="280">
        <v>580.5</v>
      </c>
      <c r="J286" s="280">
        <v>627.24999999999989</v>
      </c>
      <c r="K286" s="278">
        <v>533.75</v>
      </c>
      <c r="L286" s="278">
        <v>451.05</v>
      </c>
      <c r="M286" s="278">
        <v>0.89329000000000003</v>
      </c>
    </row>
    <row r="287" spans="1:13">
      <c r="A287" s="269">
        <v>277</v>
      </c>
      <c r="B287" s="278" t="s">
        <v>443</v>
      </c>
      <c r="C287" s="279">
        <v>247.7</v>
      </c>
      <c r="D287" s="280">
        <v>249.33333333333334</v>
      </c>
      <c r="E287" s="280">
        <v>240.66666666666669</v>
      </c>
      <c r="F287" s="280">
        <v>233.63333333333335</v>
      </c>
      <c r="G287" s="280">
        <v>224.9666666666667</v>
      </c>
      <c r="H287" s="280">
        <v>256.36666666666667</v>
      </c>
      <c r="I287" s="280">
        <v>265.03333333333336</v>
      </c>
      <c r="J287" s="280">
        <v>272.06666666666666</v>
      </c>
      <c r="K287" s="278">
        <v>258</v>
      </c>
      <c r="L287" s="278">
        <v>242.3</v>
      </c>
      <c r="M287" s="278">
        <v>20.297360000000001</v>
      </c>
    </row>
    <row r="288" spans="1:13">
      <c r="A288" s="269">
        <v>278</v>
      </c>
      <c r="B288" s="278" t="s">
        <v>449</v>
      </c>
      <c r="C288" s="279">
        <v>597.04999999999995</v>
      </c>
      <c r="D288" s="280">
        <v>605.55000000000007</v>
      </c>
      <c r="E288" s="280">
        <v>582.75000000000011</v>
      </c>
      <c r="F288" s="280">
        <v>568.45000000000005</v>
      </c>
      <c r="G288" s="280">
        <v>545.65000000000009</v>
      </c>
      <c r="H288" s="280">
        <v>619.85000000000014</v>
      </c>
      <c r="I288" s="280">
        <v>642.65000000000009</v>
      </c>
      <c r="J288" s="280">
        <v>656.95000000000016</v>
      </c>
      <c r="K288" s="278">
        <v>628.35</v>
      </c>
      <c r="L288" s="278">
        <v>591.25</v>
      </c>
      <c r="M288" s="278">
        <v>2.74946</v>
      </c>
    </row>
    <row r="289" spans="1:13">
      <c r="A289" s="269">
        <v>279</v>
      </c>
      <c r="B289" s="278" t="s">
        <v>447</v>
      </c>
      <c r="C289" s="279">
        <v>42.05</v>
      </c>
      <c r="D289" s="280">
        <v>42.216666666666669</v>
      </c>
      <c r="E289" s="280">
        <v>41.683333333333337</v>
      </c>
      <c r="F289" s="280">
        <v>41.31666666666667</v>
      </c>
      <c r="G289" s="280">
        <v>40.783333333333339</v>
      </c>
      <c r="H289" s="280">
        <v>42.583333333333336</v>
      </c>
      <c r="I289" s="280">
        <v>43.116666666666667</v>
      </c>
      <c r="J289" s="280">
        <v>43.483333333333334</v>
      </c>
      <c r="K289" s="278">
        <v>42.75</v>
      </c>
      <c r="L289" s="278">
        <v>41.85</v>
      </c>
      <c r="M289" s="278">
        <v>38.628749999999997</v>
      </c>
    </row>
    <row r="290" spans="1:13">
      <c r="A290" s="269">
        <v>280</v>
      </c>
      <c r="B290" s="278" t="s">
        <v>135</v>
      </c>
      <c r="C290" s="279">
        <v>67.5</v>
      </c>
      <c r="D290" s="280">
        <v>66.683333333333337</v>
      </c>
      <c r="E290" s="280">
        <v>65.066666666666677</v>
      </c>
      <c r="F290" s="280">
        <v>62.63333333333334</v>
      </c>
      <c r="G290" s="280">
        <v>61.01666666666668</v>
      </c>
      <c r="H290" s="280">
        <v>69.116666666666674</v>
      </c>
      <c r="I290" s="280">
        <v>70.733333333333348</v>
      </c>
      <c r="J290" s="280">
        <v>73.166666666666671</v>
      </c>
      <c r="K290" s="278">
        <v>68.3</v>
      </c>
      <c r="L290" s="278">
        <v>64.25</v>
      </c>
      <c r="M290" s="278">
        <v>442.80556999999999</v>
      </c>
    </row>
    <row r="291" spans="1:13">
      <c r="A291" s="269">
        <v>281</v>
      </c>
      <c r="B291" s="278" t="s">
        <v>454</v>
      </c>
      <c r="C291" s="279">
        <v>18.45</v>
      </c>
      <c r="D291" s="280">
        <v>18.45</v>
      </c>
      <c r="E291" s="280">
        <v>18.45</v>
      </c>
      <c r="F291" s="280">
        <v>18.45</v>
      </c>
      <c r="G291" s="280">
        <v>18.45</v>
      </c>
      <c r="H291" s="280">
        <v>18.45</v>
      </c>
      <c r="I291" s="280">
        <v>18.45</v>
      </c>
      <c r="J291" s="280">
        <v>18.45</v>
      </c>
      <c r="K291" s="278">
        <v>18.45</v>
      </c>
      <c r="L291" s="278">
        <v>18.45</v>
      </c>
      <c r="M291" s="278">
        <v>2.7244600000000001</v>
      </c>
    </row>
    <row r="292" spans="1:13">
      <c r="A292" s="269">
        <v>282</v>
      </c>
      <c r="B292" s="278" t="s">
        <v>359</v>
      </c>
      <c r="C292" s="279">
        <v>1527.95</v>
      </c>
      <c r="D292" s="280">
        <v>1539.6499999999999</v>
      </c>
      <c r="E292" s="280">
        <v>1504.2999999999997</v>
      </c>
      <c r="F292" s="280">
        <v>1480.6499999999999</v>
      </c>
      <c r="G292" s="280">
        <v>1445.2999999999997</v>
      </c>
      <c r="H292" s="280">
        <v>1563.2999999999997</v>
      </c>
      <c r="I292" s="280">
        <v>1598.6499999999996</v>
      </c>
      <c r="J292" s="280">
        <v>1622.2999999999997</v>
      </c>
      <c r="K292" s="278">
        <v>1575</v>
      </c>
      <c r="L292" s="278">
        <v>1516</v>
      </c>
      <c r="M292" s="278">
        <v>3.5278</v>
      </c>
    </row>
    <row r="293" spans="1:13">
      <c r="A293" s="269">
        <v>283</v>
      </c>
      <c r="B293" s="278" t="s">
        <v>455</v>
      </c>
      <c r="C293" s="279">
        <v>534.5</v>
      </c>
      <c r="D293" s="280">
        <v>527.48333333333335</v>
      </c>
      <c r="E293" s="280">
        <v>513.06666666666672</v>
      </c>
      <c r="F293" s="280">
        <v>491.63333333333338</v>
      </c>
      <c r="G293" s="280">
        <v>477.21666666666675</v>
      </c>
      <c r="H293" s="280">
        <v>548.91666666666674</v>
      </c>
      <c r="I293" s="280">
        <v>563.33333333333326</v>
      </c>
      <c r="J293" s="280">
        <v>584.76666666666665</v>
      </c>
      <c r="K293" s="278">
        <v>541.9</v>
      </c>
      <c r="L293" s="278">
        <v>506.05</v>
      </c>
      <c r="M293" s="278">
        <v>10.52866</v>
      </c>
    </row>
    <row r="294" spans="1:13">
      <c r="A294" s="269">
        <v>284</v>
      </c>
      <c r="B294" s="278" t="s">
        <v>453</v>
      </c>
      <c r="C294" s="279">
        <v>2651.45</v>
      </c>
      <c r="D294" s="280">
        <v>2632.4833333333331</v>
      </c>
      <c r="E294" s="280">
        <v>2569.9666666666662</v>
      </c>
      <c r="F294" s="280">
        <v>2488.4833333333331</v>
      </c>
      <c r="G294" s="280">
        <v>2425.9666666666662</v>
      </c>
      <c r="H294" s="280">
        <v>2713.9666666666662</v>
      </c>
      <c r="I294" s="280">
        <v>2776.4833333333336</v>
      </c>
      <c r="J294" s="280">
        <v>2857.9666666666662</v>
      </c>
      <c r="K294" s="278">
        <v>2695</v>
      </c>
      <c r="L294" s="278">
        <v>2551</v>
      </c>
      <c r="M294" s="278">
        <v>8.3049999999999999E-2</v>
      </c>
    </row>
    <row r="295" spans="1:13">
      <c r="A295" s="269">
        <v>285</v>
      </c>
      <c r="B295" s="278" t="s">
        <v>456</v>
      </c>
      <c r="C295" s="279">
        <v>25.75</v>
      </c>
      <c r="D295" s="280">
        <v>25.933333333333334</v>
      </c>
      <c r="E295" s="280">
        <v>24.866666666666667</v>
      </c>
      <c r="F295" s="280">
        <v>23.983333333333334</v>
      </c>
      <c r="G295" s="280">
        <v>22.916666666666668</v>
      </c>
      <c r="H295" s="280">
        <v>26.816666666666666</v>
      </c>
      <c r="I295" s="280">
        <v>27.883333333333336</v>
      </c>
      <c r="J295" s="280">
        <v>28.766666666666666</v>
      </c>
      <c r="K295" s="278">
        <v>27</v>
      </c>
      <c r="L295" s="278">
        <v>25.05</v>
      </c>
      <c r="M295" s="278">
        <v>62.445360000000001</v>
      </c>
    </row>
    <row r="296" spans="1:13">
      <c r="A296" s="269">
        <v>286</v>
      </c>
      <c r="B296" s="278" t="s">
        <v>136</v>
      </c>
      <c r="C296" s="279">
        <v>284.75</v>
      </c>
      <c r="D296" s="280">
        <v>284.31666666666666</v>
      </c>
      <c r="E296" s="280">
        <v>280.7833333333333</v>
      </c>
      <c r="F296" s="280">
        <v>276.81666666666666</v>
      </c>
      <c r="G296" s="280">
        <v>273.2833333333333</v>
      </c>
      <c r="H296" s="280">
        <v>288.2833333333333</v>
      </c>
      <c r="I296" s="280">
        <v>291.81666666666672</v>
      </c>
      <c r="J296" s="280">
        <v>295.7833333333333</v>
      </c>
      <c r="K296" s="278">
        <v>287.85000000000002</v>
      </c>
      <c r="L296" s="278">
        <v>280.35000000000002</v>
      </c>
      <c r="M296" s="278">
        <v>74.261759999999995</v>
      </c>
    </row>
    <row r="297" spans="1:13">
      <c r="A297" s="269">
        <v>287</v>
      </c>
      <c r="B297" s="278" t="s">
        <v>457</v>
      </c>
      <c r="C297" s="279">
        <v>609.79999999999995</v>
      </c>
      <c r="D297" s="280">
        <v>605.2833333333333</v>
      </c>
      <c r="E297" s="280">
        <v>592.56666666666661</v>
      </c>
      <c r="F297" s="280">
        <v>575.33333333333326</v>
      </c>
      <c r="G297" s="280">
        <v>562.61666666666656</v>
      </c>
      <c r="H297" s="280">
        <v>622.51666666666665</v>
      </c>
      <c r="I297" s="280">
        <v>635.23333333333335</v>
      </c>
      <c r="J297" s="280">
        <v>652.4666666666667</v>
      </c>
      <c r="K297" s="278">
        <v>618</v>
      </c>
      <c r="L297" s="278">
        <v>588.04999999999995</v>
      </c>
      <c r="M297" s="278">
        <v>1.5468500000000001</v>
      </c>
    </row>
    <row r="298" spans="1:13">
      <c r="A298" s="269">
        <v>288</v>
      </c>
      <c r="B298" s="278" t="s">
        <v>137</v>
      </c>
      <c r="C298" s="279">
        <v>898.2</v>
      </c>
      <c r="D298" s="280">
        <v>903.06666666666661</v>
      </c>
      <c r="E298" s="280">
        <v>890.23333333333323</v>
      </c>
      <c r="F298" s="280">
        <v>882.26666666666665</v>
      </c>
      <c r="G298" s="280">
        <v>869.43333333333328</v>
      </c>
      <c r="H298" s="280">
        <v>911.03333333333319</v>
      </c>
      <c r="I298" s="280">
        <v>923.86666666666667</v>
      </c>
      <c r="J298" s="280">
        <v>931.83333333333314</v>
      </c>
      <c r="K298" s="278">
        <v>915.9</v>
      </c>
      <c r="L298" s="278">
        <v>895.1</v>
      </c>
      <c r="M298" s="278">
        <v>54.102760000000004</v>
      </c>
    </row>
    <row r="299" spans="1:13">
      <c r="A299" s="269">
        <v>289</v>
      </c>
      <c r="B299" s="278" t="s">
        <v>267</v>
      </c>
      <c r="C299" s="279">
        <v>1869.85</v>
      </c>
      <c r="D299" s="280">
        <v>1883.3166666666666</v>
      </c>
      <c r="E299" s="280">
        <v>1846.5333333333333</v>
      </c>
      <c r="F299" s="280">
        <v>1823.2166666666667</v>
      </c>
      <c r="G299" s="280">
        <v>1786.4333333333334</v>
      </c>
      <c r="H299" s="280">
        <v>1906.6333333333332</v>
      </c>
      <c r="I299" s="280">
        <v>1943.4166666666665</v>
      </c>
      <c r="J299" s="280">
        <v>1966.7333333333331</v>
      </c>
      <c r="K299" s="278">
        <v>1920.1</v>
      </c>
      <c r="L299" s="278">
        <v>1860</v>
      </c>
      <c r="M299" s="278">
        <v>1.59385</v>
      </c>
    </row>
    <row r="300" spans="1:13">
      <c r="A300" s="269">
        <v>290</v>
      </c>
      <c r="B300" s="278" t="s">
        <v>266</v>
      </c>
      <c r="C300" s="279">
        <v>1343.05</v>
      </c>
      <c r="D300" s="280">
        <v>1338.5333333333333</v>
      </c>
      <c r="E300" s="280">
        <v>1325.1166666666666</v>
      </c>
      <c r="F300" s="280">
        <v>1307.1833333333332</v>
      </c>
      <c r="G300" s="280">
        <v>1293.7666666666664</v>
      </c>
      <c r="H300" s="280">
        <v>1356.4666666666667</v>
      </c>
      <c r="I300" s="280">
        <v>1369.8833333333337</v>
      </c>
      <c r="J300" s="280">
        <v>1387.8166666666668</v>
      </c>
      <c r="K300" s="278">
        <v>1351.95</v>
      </c>
      <c r="L300" s="278">
        <v>1320.6</v>
      </c>
      <c r="M300" s="278">
        <v>0.77744999999999997</v>
      </c>
    </row>
    <row r="301" spans="1:13">
      <c r="A301" s="269">
        <v>291</v>
      </c>
      <c r="B301" s="278" t="s">
        <v>138</v>
      </c>
      <c r="C301" s="279">
        <v>914.45</v>
      </c>
      <c r="D301" s="280">
        <v>917.88333333333321</v>
      </c>
      <c r="E301" s="280">
        <v>908.86666666666645</v>
      </c>
      <c r="F301" s="280">
        <v>903.28333333333319</v>
      </c>
      <c r="G301" s="280">
        <v>894.26666666666642</v>
      </c>
      <c r="H301" s="280">
        <v>923.46666666666647</v>
      </c>
      <c r="I301" s="280">
        <v>932.48333333333335</v>
      </c>
      <c r="J301" s="280">
        <v>938.06666666666649</v>
      </c>
      <c r="K301" s="278">
        <v>926.9</v>
      </c>
      <c r="L301" s="278">
        <v>912.3</v>
      </c>
      <c r="M301" s="278">
        <v>22.957830000000001</v>
      </c>
    </row>
    <row r="302" spans="1:13">
      <c r="A302" s="269">
        <v>292</v>
      </c>
      <c r="B302" s="278" t="s">
        <v>458</v>
      </c>
      <c r="C302" s="279">
        <v>1085.8499999999999</v>
      </c>
      <c r="D302" s="280">
        <v>1091.1166666666668</v>
      </c>
      <c r="E302" s="280">
        <v>1064.7833333333335</v>
      </c>
      <c r="F302" s="280">
        <v>1043.7166666666667</v>
      </c>
      <c r="G302" s="280">
        <v>1017.3833333333334</v>
      </c>
      <c r="H302" s="280">
        <v>1112.1833333333336</v>
      </c>
      <c r="I302" s="280">
        <v>1138.5166666666667</v>
      </c>
      <c r="J302" s="280">
        <v>1159.5833333333337</v>
      </c>
      <c r="K302" s="278">
        <v>1117.45</v>
      </c>
      <c r="L302" s="278">
        <v>1070.05</v>
      </c>
      <c r="M302" s="278">
        <v>0.47793999999999998</v>
      </c>
    </row>
    <row r="303" spans="1:13">
      <c r="A303" s="269">
        <v>293</v>
      </c>
      <c r="B303" s="278" t="s">
        <v>139</v>
      </c>
      <c r="C303" s="279">
        <v>500.05</v>
      </c>
      <c r="D303" s="280">
        <v>501.01666666666671</v>
      </c>
      <c r="E303" s="280">
        <v>495.43333333333339</v>
      </c>
      <c r="F303" s="280">
        <v>490.81666666666666</v>
      </c>
      <c r="G303" s="280">
        <v>485.23333333333335</v>
      </c>
      <c r="H303" s="280">
        <v>505.63333333333344</v>
      </c>
      <c r="I303" s="280">
        <v>511.21666666666681</v>
      </c>
      <c r="J303" s="280">
        <v>515.83333333333348</v>
      </c>
      <c r="K303" s="278">
        <v>506.6</v>
      </c>
      <c r="L303" s="278">
        <v>496.4</v>
      </c>
      <c r="M303" s="278">
        <v>98.110209999999995</v>
      </c>
    </row>
    <row r="304" spans="1:13">
      <c r="A304" s="269">
        <v>294</v>
      </c>
      <c r="B304" s="278" t="s">
        <v>140</v>
      </c>
      <c r="C304" s="279">
        <v>174.4</v>
      </c>
      <c r="D304" s="280">
        <v>173.38333333333333</v>
      </c>
      <c r="E304" s="280">
        <v>169.01666666666665</v>
      </c>
      <c r="F304" s="280">
        <v>163.63333333333333</v>
      </c>
      <c r="G304" s="280">
        <v>159.26666666666665</v>
      </c>
      <c r="H304" s="280">
        <v>178.76666666666665</v>
      </c>
      <c r="I304" s="280">
        <v>183.13333333333333</v>
      </c>
      <c r="J304" s="280">
        <v>188.51666666666665</v>
      </c>
      <c r="K304" s="278">
        <v>177.75</v>
      </c>
      <c r="L304" s="278">
        <v>168</v>
      </c>
      <c r="M304" s="278">
        <v>183.79228000000001</v>
      </c>
    </row>
    <row r="305" spans="1:13">
      <c r="A305" s="269">
        <v>295</v>
      </c>
      <c r="B305" s="278" t="s">
        <v>462</v>
      </c>
      <c r="C305" s="279">
        <v>23.5</v>
      </c>
      <c r="D305" s="280">
        <v>23</v>
      </c>
      <c r="E305" s="280">
        <v>22.5</v>
      </c>
      <c r="F305" s="280">
        <v>21.5</v>
      </c>
      <c r="G305" s="280">
        <v>21</v>
      </c>
      <c r="H305" s="280">
        <v>24</v>
      </c>
      <c r="I305" s="280">
        <v>24.5</v>
      </c>
      <c r="J305" s="280">
        <v>25.5</v>
      </c>
      <c r="K305" s="278">
        <v>23.5</v>
      </c>
      <c r="L305" s="278">
        <v>22</v>
      </c>
      <c r="M305" s="278">
        <v>12.671760000000001</v>
      </c>
    </row>
    <row r="306" spans="1:13">
      <c r="A306" s="269">
        <v>296</v>
      </c>
      <c r="B306" s="278" t="s">
        <v>320</v>
      </c>
      <c r="C306" s="279">
        <v>10.65</v>
      </c>
      <c r="D306" s="280">
        <v>10.683333333333332</v>
      </c>
      <c r="E306" s="280">
        <v>10.516666666666664</v>
      </c>
      <c r="F306" s="280">
        <v>10.383333333333333</v>
      </c>
      <c r="G306" s="280">
        <v>10.216666666666665</v>
      </c>
      <c r="H306" s="280">
        <v>10.816666666666663</v>
      </c>
      <c r="I306" s="280">
        <v>10.983333333333331</v>
      </c>
      <c r="J306" s="280">
        <v>11.116666666666662</v>
      </c>
      <c r="K306" s="278">
        <v>10.85</v>
      </c>
      <c r="L306" s="278">
        <v>10.55</v>
      </c>
      <c r="M306" s="278">
        <v>28.58333</v>
      </c>
    </row>
    <row r="307" spans="1:13">
      <c r="A307" s="269">
        <v>297</v>
      </c>
      <c r="B307" s="278" t="s">
        <v>465</v>
      </c>
      <c r="C307" s="279">
        <v>109</v>
      </c>
      <c r="D307" s="280">
        <v>109</v>
      </c>
      <c r="E307" s="280">
        <v>109</v>
      </c>
      <c r="F307" s="280">
        <v>109</v>
      </c>
      <c r="G307" s="280">
        <v>109</v>
      </c>
      <c r="H307" s="280">
        <v>109</v>
      </c>
      <c r="I307" s="280">
        <v>109</v>
      </c>
      <c r="J307" s="280">
        <v>109</v>
      </c>
      <c r="K307" s="278">
        <v>109</v>
      </c>
      <c r="L307" s="278">
        <v>109</v>
      </c>
      <c r="M307" s="278">
        <v>0.53613999999999995</v>
      </c>
    </row>
    <row r="308" spans="1:13">
      <c r="A308" s="269">
        <v>298</v>
      </c>
      <c r="B308" s="278" t="s">
        <v>467</v>
      </c>
      <c r="C308" s="279">
        <v>283.25</v>
      </c>
      <c r="D308" s="280">
        <v>284.5</v>
      </c>
      <c r="E308" s="280">
        <v>279.25</v>
      </c>
      <c r="F308" s="280">
        <v>275.25</v>
      </c>
      <c r="G308" s="280">
        <v>270</v>
      </c>
      <c r="H308" s="280">
        <v>288.5</v>
      </c>
      <c r="I308" s="280">
        <v>293.75</v>
      </c>
      <c r="J308" s="280">
        <v>297.75</v>
      </c>
      <c r="K308" s="278">
        <v>289.75</v>
      </c>
      <c r="L308" s="278">
        <v>280.5</v>
      </c>
      <c r="M308" s="278">
        <v>0.28301999999999999</v>
      </c>
    </row>
    <row r="309" spans="1:13">
      <c r="A309" s="269">
        <v>299</v>
      </c>
      <c r="B309" s="278" t="s">
        <v>463</v>
      </c>
      <c r="C309" s="279">
        <v>2472.15</v>
      </c>
      <c r="D309" s="280">
        <v>2450.7166666666667</v>
      </c>
      <c r="E309" s="280">
        <v>2401.4333333333334</v>
      </c>
      <c r="F309" s="280">
        <v>2330.7166666666667</v>
      </c>
      <c r="G309" s="280">
        <v>2281.4333333333334</v>
      </c>
      <c r="H309" s="280">
        <v>2521.4333333333334</v>
      </c>
      <c r="I309" s="280">
        <v>2570.7166666666672</v>
      </c>
      <c r="J309" s="280">
        <v>2641.4333333333334</v>
      </c>
      <c r="K309" s="278">
        <v>2500</v>
      </c>
      <c r="L309" s="278">
        <v>2380</v>
      </c>
      <c r="M309" s="278">
        <v>0.38862000000000002</v>
      </c>
    </row>
    <row r="310" spans="1:13">
      <c r="A310" s="269">
        <v>300</v>
      </c>
      <c r="B310" s="278" t="s">
        <v>464</v>
      </c>
      <c r="C310" s="279">
        <v>227.2</v>
      </c>
      <c r="D310" s="280">
        <v>227.58333333333334</v>
      </c>
      <c r="E310" s="280">
        <v>223.16666666666669</v>
      </c>
      <c r="F310" s="280">
        <v>219.13333333333335</v>
      </c>
      <c r="G310" s="280">
        <v>214.7166666666667</v>
      </c>
      <c r="H310" s="280">
        <v>231.61666666666667</v>
      </c>
      <c r="I310" s="280">
        <v>236.03333333333336</v>
      </c>
      <c r="J310" s="280">
        <v>240.06666666666666</v>
      </c>
      <c r="K310" s="278">
        <v>232</v>
      </c>
      <c r="L310" s="278">
        <v>223.55</v>
      </c>
      <c r="M310" s="278">
        <v>1.6081000000000001</v>
      </c>
    </row>
    <row r="311" spans="1:13">
      <c r="A311" s="269">
        <v>301</v>
      </c>
      <c r="B311" s="278" t="s">
        <v>141</v>
      </c>
      <c r="C311" s="279">
        <v>151.6</v>
      </c>
      <c r="D311" s="280">
        <v>151.43333333333334</v>
      </c>
      <c r="E311" s="280">
        <v>149.21666666666667</v>
      </c>
      <c r="F311" s="280">
        <v>146.83333333333334</v>
      </c>
      <c r="G311" s="280">
        <v>144.61666666666667</v>
      </c>
      <c r="H311" s="280">
        <v>153.81666666666666</v>
      </c>
      <c r="I311" s="280">
        <v>156.03333333333336</v>
      </c>
      <c r="J311" s="280">
        <v>158.41666666666666</v>
      </c>
      <c r="K311" s="278">
        <v>153.65</v>
      </c>
      <c r="L311" s="278">
        <v>149.05000000000001</v>
      </c>
      <c r="M311" s="278">
        <v>189.17228</v>
      </c>
    </row>
    <row r="312" spans="1:13">
      <c r="A312" s="269">
        <v>302</v>
      </c>
      <c r="B312" s="278" t="s">
        <v>142</v>
      </c>
      <c r="C312" s="279">
        <v>331.9</v>
      </c>
      <c r="D312" s="280">
        <v>332.33333333333331</v>
      </c>
      <c r="E312" s="280">
        <v>329.66666666666663</v>
      </c>
      <c r="F312" s="280">
        <v>327.43333333333334</v>
      </c>
      <c r="G312" s="280">
        <v>324.76666666666665</v>
      </c>
      <c r="H312" s="280">
        <v>334.56666666666661</v>
      </c>
      <c r="I312" s="280">
        <v>337.23333333333323</v>
      </c>
      <c r="J312" s="280">
        <v>339.46666666666658</v>
      </c>
      <c r="K312" s="278">
        <v>335</v>
      </c>
      <c r="L312" s="278">
        <v>330.1</v>
      </c>
      <c r="M312" s="278">
        <v>27.133400000000002</v>
      </c>
    </row>
    <row r="313" spans="1:13">
      <c r="A313" s="269">
        <v>303</v>
      </c>
      <c r="B313" s="278" t="s">
        <v>143</v>
      </c>
      <c r="C313" s="279">
        <v>5897.35</v>
      </c>
      <c r="D313" s="280">
        <v>5846.45</v>
      </c>
      <c r="E313" s="280">
        <v>5757.9</v>
      </c>
      <c r="F313" s="280">
        <v>5618.45</v>
      </c>
      <c r="G313" s="280">
        <v>5529.9</v>
      </c>
      <c r="H313" s="280">
        <v>5985.9</v>
      </c>
      <c r="I313" s="280">
        <v>6074.4500000000007</v>
      </c>
      <c r="J313" s="280">
        <v>6213.9</v>
      </c>
      <c r="K313" s="278">
        <v>5935</v>
      </c>
      <c r="L313" s="278">
        <v>5707</v>
      </c>
      <c r="M313" s="278">
        <v>18.545909999999999</v>
      </c>
    </row>
    <row r="314" spans="1:13">
      <c r="A314" s="269">
        <v>304</v>
      </c>
      <c r="B314" s="278" t="s">
        <v>459</v>
      </c>
      <c r="C314" s="279">
        <v>646.79999999999995</v>
      </c>
      <c r="D314" s="280">
        <v>654.6</v>
      </c>
      <c r="E314" s="280">
        <v>637.20000000000005</v>
      </c>
      <c r="F314" s="280">
        <v>627.6</v>
      </c>
      <c r="G314" s="280">
        <v>610.20000000000005</v>
      </c>
      <c r="H314" s="280">
        <v>664.2</v>
      </c>
      <c r="I314" s="280">
        <v>681.59999999999991</v>
      </c>
      <c r="J314" s="280">
        <v>691.2</v>
      </c>
      <c r="K314" s="278">
        <v>672</v>
      </c>
      <c r="L314" s="278">
        <v>645</v>
      </c>
      <c r="M314" s="278">
        <v>0.25827</v>
      </c>
    </row>
    <row r="315" spans="1:13">
      <c r="A315" s="269">
        <v>305</v>
      </c>
      <c r="B315" s="278" t="s">
        <v>144</v>
      </c>
      <c r="C315" s="279">
        <v>618.04999999999995</v>
      </c>
      <c r="D315" s="280">
        <v>619.81666666666661</v>
      </c>
      <c r="E315" s="280">
        <v>608.23333333333323</v>
      </c>
      <c r="F315" s="280">
        <v>598.41666666666663</v>
      </c>
      <c r="G315" s="280">
        <v>586.83333333333326</v>
      </c>
      <c r="H315" s="280">
        <v>629.63333333333321</v>
      </c>
      <c r="I315" s="280">
        <v>641.2166666666667</v>
      </c>
      <c r="J315" s="280">
        <v>651.03333333333319</v>
      </c>
      <c r="K315" s="278">
        <v>631.4</v>
      </c>
      <c r="L315" s="278">
        <v>610</v>
      </c>
      <c r="M315" s="278">
        <v>47.000369999999997</v>
      </c>
    </row>
    <row r="316" spans="1:13">
      <c r="A316" s="269">
        <v>306</v>
      </c>
      <c r="B316" s="278" t="s">
        <v>473</v>
      </c>
      <c r="C316" s="279">
        <v>1274</v>
      </c>
      <c r="D316" s="280">
        <v>1273.0999999999999</v>
      </c>
      <c r="E316" s="280">
        <v>1263.2499999999998</v>
      </c>
      <c r="F316" s="280">
        <v>1252.4999999999998</v>
      </c>
      <c r="G316" s="280">
        <v>1242.6499999999996</v>
      </c>
      <c r="H316" s="280">
        <v>1283.8499999999999</v>
      </c>
      <c r="I316" s="280">
        <v>1293.7000000000003</v>
      </c>
      <c r="J316" s="280">
        <v>1304.45</v>
      </c>
      <c r="K316" s="278">
        <v>1282.95</v>
      </c>
      <c r="L316" s="278">
        <v>1262.3499999999999</v>
      </c>
      <c r="M316" s="278">
        <v>1.8965700000000001</v>
      </c>
    </row>
    <row r="317" spans="1:13">
      <c r="A317" s="269">
        <v>307</v>
      </c>
      <c r="B317" s="278" t="s">
        <v>469</v>
      </c>
      <c r="C317" s="279">
        <v>1479.35</v>
      </c>
      <c r="D317" s="280">
        <v>1472.2166666666665</v>
      </c>
      <c r="E317" s="280">
        <v>1459.583333333333</v>
      </c>
      <c r="F317" s="280">
        <v>1439.8166666666666</v>
      </c>
      <c r="G317" s="280">
        <v>1427.1833333333332</v>
      </c>
      <c r="H317" s="280">
        <v>1491.9833333333329</v>
      </c>
      <c r="I317" s="280">
        <v>1504.6166666666666</v>
      </c>
      <c r="J317" s="280">
        <v>1524.3833333333328</v>
      </c>
      <c r="K317" s="278">
        <v>1484.85</v>
      </c>
      <c r="L317" s="278">
        <v>1452.45</v>
      </c>
      <c r="M317" s="278">
        <v>0.8861</v>
      </c>
    </row>
    <row r="318" spans="1:13">
      <c r="A318" s="269">
        <v>308</v>
      </c>
      <c r="B318" s="278" t="s">
        <v>145</v>
      </c>
      <c r="C318" s="279">
        <v>503.8</v>
      </c>
      <c r="D318" s="280">
        <v>502.7</v>
      </c>
      <c r="E318" s="280">
        <v>490.4</v>
      </c>
      <c r="F318" s="280">
        <v>477</v>
      </c>
      <c r="G318" s="280">
        <v>464.7</v>
      </c>
      <c r="H318" s="280">
        <v>516.09999999999991</v>
      </c>
      <c r="I318" s="280">
        <v>528.40000000000009</v>
      </c>
      <c r="J318" s="280">
        <v>541.79999999999995</v>
      </c>
      <c r="K318" s="278">
        <v>515</v>
      </c>
      <c r="L318" s="278">
        <v>489.3</v>
      </c>
      <c r="M318" s="278">
        <v>13.49689</v>
      </c>
    </row>
    <row r="319" spans="1:13">
      <c r="A319" s="269">
        <v>309</v>
      </c>
      <c r="B319" s="278" t="s">
        <v>146</v>
      </c>
      <c r="C319" s="279">
        <v>1075.6500000000001</v>
      </c>
      <c r="D319" s="280">
        <v>1077.0833333333333</v>
      </c>
      <c r="E319" s="280">
        <v>1059.5666666666666</v>
      </c>
      <c r="F319" s="280">
        <v>1043.4833333333333</v>
      </c>
      <c r="G319" s="280">
        <v>1025.9666666666667</v>
      </c>
      <c r="H319" s="280">
        <v>1093.1666666666665</v>
      </c>
      <c r="I319" s="280">
        <v>1110.6833333333334</v>
      </c>
      <c r="J319" s="280">
        <v>1126.7666666666664</v>
      </c>
      <c r="K319" s="278">
        <v>1094.5999999999999</v>
      </c>
      <c r="L319" s="278">
        <v>1061</v>
      </c>
      <c r="M319" s="278">
        <v>11.59154</v>
      </c>
    </row>
    <row r="320" spans="1:13">
      <c r="A320" s="269">
        <v>310</v>
      </c>
      <c r="B320" s="278" t="s">
        <v>466</v>
      </c>
      <c r="C320" s="279">
        <v>165.75</v>
      </c>
      <c r="D320" s="280">
        <v>165.18333333333334</v>
      </c>
      <c r="E320" s="280">
        <v>160.56666666666666</v>
      </c>
      <c r="F320" s="280">
        <v>155.38333333333333</v>
      </c>
      <c r="G320" s="280">
        <v>150.76666666666665</v>
      </c>
      <c r="H320" s="280">
        <v>170.36666666666667</v>
      </c>
      <c r="I320" s="280">
        <v>174.98333333333335</v>
      </c>
      <c r="J320" s="280">
        <v>180.16666666666669</v>
      </c>
      <c r="K320" s="278">
        <v>169.8</v>
      </c>
      <c r="L320" s="278">
        <v>160</v>
      </c>
      <c r="M320" s="278">
        <v>1.03877</v>
      </c>
    </row>
    <row r="321" spans="1:13">
      <c r="A321" s="269">
        <v>311</v>
      </c>
      <c r="B321" s="278" t="s">
        <v>1977</v>
      </c>
      <c r="C321" s="279">
        <v>215.45</v>
      </c>
      <c r="D321" s="280">
        <v>216.31666666666669</v>
      </c>
      <c r="E321" s="280">
        <v>211.63333333333338</v>
      </c>
      <c r="F321" s="280">
        <v>207.81666666666669</v>
      </c>
      <c r="G321" s="280">
        <v>203.13333333333338</v>
      </c>
      <c r="H321" s="280">
        <v>220.13333333333338</v>
      </c>
      <c r="I321" s="280">
        <v>224.81666666666672</v>
      </c>
      <c r="J321" s="280">
        <v>228.63333333333338</v>
      </c>
      <c r="K321" s="278">
        <v>221</v>
      </c>
      <c r="L321" s="278">
        <v>212.5</v>
      </c>
      <c r="M321" s="278">
        <v>18.341139999999999</v>
      </c>
    </row>
    <row r="322" spans="1:13">
      <c r="A322" s="269">
        <v>312</v>
      </c>
      <c r="B322" s="278" t="s">
        <v>470</v>
      </c>
      <c r="C322" s="279">
        <v>68.3</v>
      </c>
      <c r="D322" s="280">
        <v>69.416666666666657</v>
      </c>
      <c r="E322" s="280">
        <v>65.98333333333332</v>
      </c>
      <c r="F322" s="280">
        <v>63.666666666666657</v>
      </c>
      <c r="G322" s="280">
        <v>60.23333333333332</v>
      </c>
      <c r="H322" s="280">
        <v>71.73333333333332</v>
      </c>
      <c r="I322" s="280">
        <v>75.166666666666657</v>
      </c>
      <c r="J322" s="280">
        <v>77.48333333333332</v>
      </c>
      <c r="K322" s="278">
        <v>72.849999999999994</v>
      </c>
      <c r="L322" s="278">
        <v>67.099999999999994</v>
      </c>
      <c r="M322" s="278">
        <v>40.761150000000001</v>
      </c>
    </row>
    <row r="323" spans="1:13">
      <c r="A323" s="269">
        <v>313</v>
      </c>
      <c r="B323" s="278" t="s">
        <v>471</v>
      </c>
      <c r="C323" s="279">
        <v>278.64999999999998</v>
      </c>
      <c r="D323" s="280">
        <v>281.39999999999998</v>
      </c>
      <c r="E323" s="280">
        <v>273.39999999999998</v>
      </c>
      <c r="F323" s="280">
        <v>268.14999999999998</v>
      </c>
      <c r="G323" s="280">
        <v>260.14999999999998</v>
      </c>
      <c r="H323" s="280">
        <v>286.64999999999998</v>
      </c>
      <c r="I323" s="280">
        <v>294.64999999999998</v>
      </c>
      <c r="J323" s="280">
        <v>299.89999999999998</v>
      </c>
      <c r="K323" s="278">
        <v>289.39999999999998</v>
      </c>
      <c r="L323" s="278">
        <v>276.14999999999998</v>
      </c>
      <c r="M323" s="278">
        <v>3.90055</v>
      </c>
    </row>
    <row r="324" spans="1:13">
      <c r="A324" s="269">
        <v>314</v>
      </c>
      <c r="B324" s="278" t="s">
        <v>147</v>
      </c>
      <c r="C324" s="279">
        <v>915.1</v>
      </c>
      <c r="D324" s="280">
        <v>916.06666666666661</v>
      </c>
      <c r="E324" s="280">
        <v>897.58333333333326</v>
      </c>
      <c r="F324" s="280">
        <v>880.06666666666661</v>
      </c>
      <c r="G324" s="280">
        <v>861.58333333333326</v>
      </c>
      <c r="H324" s="280">
        <v>933.58333333333326</v>
      </c>
      <c r="I324" s="280">
        <v>952.06666666666661</v>
      </c>
      <c r="J324" s="280">
        <v>969.58333333333326</v>
      </c>
      <c r="K324" s="278">
        <v>934.55</v>
      </c>
      <c r="L324" s="278">
        <v>898.55</v>
      </c>
      <c r="M324" s="278">
        <v>29.207689999999999</v>
      </c>
    </row>
    <row r="325" spans="1:13">
      <c r="A325" s="269">
        <v>315</v>
      </c>
      <c r="B325" s="278" t="s">
        <v>460</v>
      </c>
      <c r="C325" s="279">
        <v>17.2</v>
      </c>
      <c r="D325" s="280">
        <v>17.283333333333335</v>
      </c>
      <c r="E325" s="280">
        <v>16.81666666666667</v>
      </c>
      <c r="F325" s="280">
        <v>16.433333333333334</v>
      </c>
      <c r="G325" s="280">
        <v>15.966666666666669</v>
      </c>
      <c r="H325" s="280">
        <v>17.666666666666671</v>
      </c>
      <c r="I325" s="280">
        <v>18.133333333333333</v>
      </c>
      <c r="J325" s="280">
        <v>18.516666666666673</v>
      </c>
      <c r="K325" s="278">
        <v>17.75</v>
      </c>
      <c r="L325" s="278">
        <v>16.899999999999999</v>
      </c>
      <c r="M325" s="278">
        <v>17.756989999999998</v>
      </c>
    </row>
    <row r="326" spans="1:13">
      <c r="A326" s="269">
        <v>316</v>
      </c>
      <c r="B326" s="278" t="s">
        <v>461</v>
      </c>
      <c r="C326" s="279">
        <v>152.65</v>
      </c>
      <c r="D326" s="280">
        <v>152.03333333333333</v>
      </c>
      <c r="E326" s="280">
        <v>149.06666666666666</v>
      </c>
      <c r="F326" s="280">
        <v>145.48333333333332</v>
      </c>
      <c r="G326" s="280">
        <v>142.51666666666665</v>
      </c>
      <c r="H326" s="280">
        <v>155.61666666666667</v>
      </c>
      <c r="I326" s="280">
        <v>158.58333333333331</v>
      </c>
      <c r="J326" s="280">
        <v>162.16666666666669</v>
      </c>
      <c r="K326" s="278">
        <v>155</v>
      </c>
      <c r="L326" s="278">
        <v>148.44999999999999</v>
      </c>
      <c r="M326" s="278">
        <v>8.2952200000000005</v>
      </c>
    </row>
    <row r="327" spans="1:13">
      <c r="A327" s="269">
        <v>317</v>
      </c>
      <c r="B327" s="278" t="s">
        <v>148</v>
      </c>
      <c r="C327" s="279">
        <v>97.35</v>
      </c>
      <c r="D327" s="280">
        <v>97.483333333333334</v>
      </c>
      <c r="E327" s="280">
        <v>95.866666666666674</v>
      </c>
      <c r="F327" s="280">
        <v>94.38333333333334</v>
      </c>
      <c r="G327" s="280">
        <v>92.76666666666668</v>
      </c>
      <c r="H327" s="280">
        <v>98.966666666666669</v>
      </c>
      <c r="I327" s="280">
        <v>100.58333333333331</v>
      </c>
      <c r="J327" s="280">
        <v>102.06666666666666</v>
      </c>
      <c r="K327" s="278">
        <v>99.1</v>
      </c>
      <c r="L327" s="278">
        <v>96</v>
      </c>
      <c r="M327" s="278">
        <v>198.84764999999999</v>
      </c>
    </row>
    <row r="328" spans="1:13">
      <c r="A328" s="269">
        <v>318</v>
      </c>
      <c r="B328" s="278" t="s">
        <v>472</v>
      </c>
      <c r="C328" s="279">
        <v>545.75</v>
      </c>
      <c r="D328" s="280">
        <v>550.13333333333333</v>
      </c>
      <c r="E328" s="280">
        <v>535.7166666666667</v>
      </c>
      <c r="F328" s="280">
        <v>525.68333333333339</v>
      </c>
      <c r="G328" s="280">
        <v>511.26666666666677</v>
      </c>
      <c r="H328" s="280">
        <v>560.16666666666663</v>
      </c>
      <c r="I328" s="280">
        <v>574.58333333333337</v>
      </c>
      <c r="J328" s="280">
        <v>584.61666666666656</v>
      </c>
      <c r="K328" s="278">
        <v>564.54999999999995</v>
      </c>
      <c r="L328" s="278">
        <v>540.1</v>
      </c>
      <c r="M328" s="278">
        <v>1.3022199999999999</v>
      </c>
    </row>
    <row r="329" spans="1:13">
      <c r="A329" s="269">
        <v>319</v>
      </c>
      <c r="B329" s="278" t="s">
        <v>269</v>
      </c>
      <c r="C329" s="279">
        <v>840.15</v>
      </c>
      <c r="D329" s="280">
        <v>844.29999999999984</v>
      </c>
      <c r="E329" s="280">
        <v>829.14999999999964</v>
      </c>
      <c r="F329" s="280">
        <v>818.14999999999975</v>
      </c>
      <c r="G329" s="280">
        <v>802.99999999999955</v>
      </c>
      <c r="H329" s="280">
        <v>855.29999999999973</v>
      </c>
      <c r="I329" s="280">
        <v>870.45</v>
      </c>
      <c r="J329" s="280">
        <v>881.44999999999982</v>
      </c>
      <c r="K329" s="278">
        <v>859.45</v>
      </c>
      <c r="L329" s="278">
        <v>833.3</v>
      </c>
      <c r="M329" s="278">
        <v>2.6150500000000001</v>
      </c>
    </row>
    <row r="330" spans="1:13">
      <c r="A330" s="269">
        <v>320</v>
      </c>
      <c r="B330" s="278" t="s">
        <v>149</v>
      </c>
      <c r="C330" s="279">
        <v>62949.3</v>
      </c>
      <c r="D330" s="280">
        <v>63080.75</v>
      </c>
      <c r="E330" s="280">
        <v>62568.55</v>
      </c>
      <c r="F330" s="280">
        <v>62187.8</v>
      </c>
      <c r="G330" s="280">
        <v>61675.600000000006</v>
      </c>
      <c r="H330" s="280">
        <v>63461.5</v>
      </c>
      <c r="I330" s="280">
        <v>63973.7</v>
      </c>
      <c r="J330" s="280">
        <v>64354.45</v>
      </c>
      <c r="K330" s="278">
        <v>63592.95</v>
      </c>
      <c r="L330" s="278">
        <v>62700</v>
      </c>
      <c r="M330" s="278">
        <v>7.1429999999999993E-2</v>
      </c>
    </row>
    <row r="331" spans="1:13">
      <c r="A331" s="269">
        <v>321</v>
      </c>
      <c r="B331" s="278" t="s">
        <v>268</v>
      </c>
      <c r="C331" s="279">
        <v>32.15</v>
      </c>
      <c r="D331" s="280">
        <v>32.5</v>
      </c>
      <c r="E331" s="280">
        <v>31.65</v>
      </c>
      <c r="F331" s="280">
        <v>31.15</v>
      </c>
      <c r="G331" s="280">
        <v>30.299999999999997</v>
      </c>
      <c r="H331" s="280">
        <v>33</v>
      </c>
      <c r="I331" s="280">
        <v>33.849999999999994</v>
      </c>
      <c r="J331" s="280">
        <v>34.35</v>
      </c>
      <c r="K331" s="278">
        <v>33.35</v>
      </c>
      <c r="L331" s="278">
        <v>32</v>
      </c>
      <c r="M331" s="278">
        <v>5.47689</v>
      </c>
    </row>
    <row r="332" spans="1:13">
      <c r="A332" s="269">
        <v>322</v>
      </c>
      <c r="B332" s="278" t="s">
        <v>150</v>
      </c>
      <c r="C332" s="279">
        <v>1180</v>
      </c>
      <c r="D332" s="280">
        <v>1208.2</v>
      </c>
      <c r="E332" s="280">
        <v>1132.4000000000001</v>
      </c>
      <c r="F332" s="280">
        <v>1084.8</v>
      </c>
      <c r="G332" s="280">
        <v>1009</v>
      </c>
      <c r="H332" s="280">
        <v>1255.8000000000002</v>
      </c>
      <c r="I332" s="280">
        <v>1331.6</v>
      </c>
      <c r="J332" s="280">
        <v>1379.2000000000003</v>
      </c>
      <c r="K332" s="278">
        <v>1284</v>
      </c>
      <c r="L332" s="278">
        <v>1160.5999999999999</v>
      </c>
      <c r="M332" s="278">
        <v>173.46696</v>
      </c>
    </row>
    <row r="333" spans="1:13">
      <c r="A333" s="269">
        <v>323</v>
      </c>
      <c r="B333" s="278" t="s">
        <v>3163</v>
      </c>
      <c r="C333" s="279">
        <v>281.55</v>
      </c>
      <c r="D333" s="280">
        <v>283.56666666666666</v>
      </c>
      <c r="E333" s="280">
        <v>278.33333333333331</v>
      </c>
      <c r="F333" s="280">
        <v>275.11666666666667</v>
      </c>
      <c r="G333" s="280">
        <v>269.88333333333333</v>
      </c>
      <c r="H333" s="280">
        <v>286.7833333333333</v>
      </c>
      <c r="I333" s="280">
        <v>292.01666666666665</v>
      </c>
      <c r="J333" s="280">
        <v>295.23333333333329</v>
      </c>
      <c r="K333" s="278">
        <v>288.8</v>
      </c>
      <c r="L333" s="278">
        <v>280.35000000000002</v>
      </c>
      <c r="M333" s="278">
        <v>9.7947699999999998</v>
      </c>
    </row>
    <row r="334" spans="1:13">
      <c r="A334" s="269">
        <v>324</v>
      </c>
      <c r="B334" s="278" t="s">
        <v>270</v>
      </c>
      <c r="C334" s="279">
        <v>628.65</v>
      </c>
      <c r="D334" s="280">
        <v>623.75</v>
      </c>
      <c r="E334" s="280">
        <v>615.5</v>
      </c>
      <c r="F334" s="280">
        <v>602.35</v>
      </c>
      <c r="G334" s="280">
        <v>594.1</v>
      </c>
      <c r="H334" s="280">
        <v>636.9</v>
      </c>
      <c r="I334" s="280">
        <v>645.15</v>
      </c>
      <c r="J334" s="280">
        <v>658.3</v>
      </c>
      <c r="K334" s="278">
        <v>632</v>
      </c>
      <c r="L334" s="278">
        <v>610.6</v>
      </c>
      <c r="M334" s="278">
        <v>6.1950799999999999</v>
      </c>
    </row>
    <row r="335" spans="1:13">
      <c r="A335" s="269">
        <v>325</v>
      </c>
      <c r="B335" s="278" t="s">
        <v>151</v>
      </c>
      <c r="C335" s="279">
        <v>30.65</v>
      </c>
      <c r="D335" s="280">
        <v>30.783333333333331</v>
      </c>
      <c r="E335" s="280">
        <v>30.216666666666661</v>
      </c>
      <c r="F335" s="280">
        <v>29.783333333333331</v>
      </c>
      <c r="G335" s="280">
        <v>29.216666666666661</v>
      </c>
      <c r="H335" s="280">
        <v>31.216666666666661</v>
      </c>
      <c r="I335" s="280">
        <v>31.783333333333331</v>
      </c>
      <c r="J335" s="280">
        <v>32.216666666666661</v>
      </c>
      <c r="K335" s="278">
        <v>31.35</v>
      </c>
      <c r="L335" s="278">
        <v>30.35</v>
      </c>
      <c r="M335" s="278">
        <v>463.41419999999999</v>
      </c>
    </row>
    <row r="336" spans="1:13">
      <c r="A336" s="269">
        <v>326</v>
      </c>
      <c r="B336" s="278" t="s">
        <v>262</v>
      </c>
      <c r="C336" s="279">
        <v>2677.95</v>
      </c>
      <c r="D336" s="280">
        <v>2698.9</v>
      </c>
      <c r="E336" s="280">
        <v>2599.8000000000002</v>
      </c>
      <c r="F336" s="280">
        <v>2521.65</v>
      </c>
      <c r="G336" s="280">
        <v>2422.5500000000002</v>
      </c>
      <c r="H336" s="280">
        <v>2777.05</v>
      </c>
      <c r="I336" s="280">
        <v>2876.1499999999996</v>
      </c>
      <c r="J336" s="280">
        <v>2954.3</v>
      </c>
      <c r="K336" s="278">
        <v>2798</v>
      </c>
      <c r="L336" s="278">
        <v>2620.75</v>
      </c>
      <c r="M336" s="278">
        <v>5.9856199999999999</v>
      </c>
    </row>
    <row r="337" spans="1:13">
      <c r="A337" s="269">
        <v>327</v>
      </c>
      <c r="B337" s="278" t="s">
        <v>479</v>
      </c>
      <c r="C337" s="279">
        <v>1594.75</v>
      </c>
      <c r="D337" s="280">
        <v>1590.2833333333335</v>
      </c>
      <c r="E337" s="280">
        <v>1579.4666666666672</v>
      </c>
      <c r="F337" s="280">
        <v>1564.1833333333336</v>
      </c>
      <c r="G337" s="280">
        <v>1553.3666666666672</v>
      </c>
      <c r="H337" s="280">
        <v>1605.5666666666671</v>
      </c>
      <c r="I337" s="280">
        <v>1616.3833333333332</v>
      </c>
      <c r="J337" s="280">
        <v>1631.666666666667</v>
      </c>
      <c r="K337" s="278">
        <v>1601.1</v>
      </c>
      <c r="L337" s="278">
        <v>1575</v>
      </c>
      <c r="M337" s="278">
        <v>1.7289600000000001</v>
      </c>
    </row>
    <row r="338" spans="1:13">
      <c r="A338" s="269">
        <v>328</v>
      </c>
      <c r="B338" s="278" t="s">
        <v>152</v>
      </c>
      <c r="C338" s="279">
        <v>24.2</v>
      </c>
      <c r="D338" s="280">
        <v>24.3</v>
      </c>
      <c r="E338" s="280">
        <v>23.900000000000002</v>
      </c>
      <c r="F338" s="280">
        <v>23.6</v>
      </c>
      <c r="G338" s="280">
        <v>23.200000000000003</v>
      </c>
      <c r="H338" s="280">
        <v>24.6</v>
      </c>
      <c r="I338" s="280">
        <v>25</v>
      </c>
      <c r="J338" s="280">
        <v>25.3</v>
      </c>
      <c r="K338" s="278">
        <v>24.7</v>
      </c>
      <c r="L338" s="278">
        <v>24</v>
      </c>
      <c r="M338" s="278">
        <v>120.57218</v>
      </c>
    </row>
    <row r="339" spans="1:13">
      <c r="A339" s="269">
        <v>329</v>
      </c>
      <c r="B339" s="278" t="s">
        <v>478</v>
      </c>
      <c r="C339" s="279">
        <v>48.25</v>
      </c>
      <c r="D339" s="280">
        <v>49.800000000000004</v>
      </c>
      <c r="E339" s="280">
        <v>46.050000000000011</v>
      </c>
      <c r="F339" s="280">
        <v>43.850000000000009</v>
      </c>
      <c r="G339" s="280">
        <v>40.100000000000016</v>
      </c>
      <c r="H339" s="280">
        <v>52.000000000000007</v>
      </c>
      <c r="I339" s="280">
        <v>55.749999999999993</v>
      </c>
      <c r="J339" s="280">
        <v>57.95</v>
      </c>
      <c r="K339" s="278">
        <v>53.55</v>
      </c>
      <c r="L339" s="278">
        <v>47.6</v>
      </c>
      <c r="M339" s="278">
        <v>19.540179999999999</v>
      </c>
    </row>
    <row r="340" spans="1:13">
      <c r="A340" s="269">
        <v>330</v>
      </c>
      <c r="B340" s="278" t="s">
        <v>153</v>
      </c>
      <c r="C340" s="279">
        <v>31.35</v>
      </c>
      <c r="D340" s="280">
        <v>30.816666666666666</v>
      </c>
      <c r="E340" s="280">
        <v>29.883333333333333</v>
      </c>
      <c r="F340" s="280">
        <v>28.416666666666668</v>
      </c>
      <c r="G340" s="280">
        <v>27.483333333333334</v>
      </c>
      <c r="H340" s="280">
        <v>32.283333333333331</v>
      </c>
      <c r="I340" s="280">
        <v>33.216666666666661</v>
      </c>
      <c r="J340" s="280">
        <v>34.68333333333333</v>
      </c>
      <c r="K340" s="278">
        <v>31.75</v>
      </c>
      <c r="L340" s="278">
        <v>29.35</v>
      </c>
      <c r="M340" s="278">
        <v>456.92201999999997</v>
      </c>
    </row>
    <row r="341" spans="1:13">
      <c r="A341" s="269">
        <v>331</v>
      </c>
      <c r="B341" s="278" t="s">
        <v>474</v>
      </c>
      <c r="C341" s="279">
        <v>454.7</v>
      </c>
      <c r="D341" s="280">
        <v>455.56666666666666</v>
      </c>
      <c r="E341" s="280">
        <v>446.13333333333333</v>
      </c>
      <c r="F341" s="280">
        <v>437.56666666666666</v>
      </c>
      <c r="G341" s="280">
        <v>428.13333333333333</v>
      </c>
      <c r="H341" s="280">
        <v>464.13333333333333</v>
      </c>
      <c r="I341" s="280">
        <v>473.56666666666661</v>
      </c>
      <c r="J341" s="280">
        <v>482.13333333333333</v>
      </c>
      <c r="K341" s="278">
        <v>465</v>
      </c>
      <c r="L341" s="278">
        <v>447</v>
      </c>
      <c r="M341" s="278">
        <v>1.14967</v>
      </c>
    </row>
    <row r="342" spans="1:13">
      <c r="A342" s="269">
        <v>332</v>
      </c>
      <c r="B342" s="278" t="s">
        <v>154</v>
      </c>
      <c r="C342" s="279">
        <v>16094.85</v>
      </c>
      <c r="D342" s="280">
        <v>16150.9</v>
      </c>
      <c r="E342" s="280">
        <v>15996.15</v>
      </c>
      <c r="F342" s="280">
        <v>15897.45</v>
      </c>
      <c r="G342" s="280">
        <v>15742.7</v>
      </c>
      <c r="H342" s="280">
        <v>16249.599999999999</v>
      </c>
      <c r="I342" s="280">
        <v>16404.349999999999</v>
      </c>
      <c r="J342" s="280">
        <v>16503.049999999996</v>
      </c>
      <c r="K342" s="278">
        <v>16305.65</v>
      </c>
      <c r="L342" s="278">
        <v>16052.2</v>
      </c>
      <c r="M342" s="278">
        <v>1.68895</v>
      </c>
    </row>
    <row r="343" spans="1:13">
      <c r="A343" s="269">
        <v>333</v>
      </c>
      <c r="B343" s="278" t="s">
        <v>3183</v>
      </c>
      <c r="C343" s="279">
        <v>42.95</v>
      </c>
      <c r="D343" s="280">
        <v>42.466666666666669</v>
      </c>
      <c r="E343" s="280">
        <v>41.983333333333334</v>
      </c>
      <c r="F343" s="280">
        <v>41.016666666666666</v>
      </c>
      <c r="G343" s="280">
        <v>40.533333333333331</v>
      </c>
      <c r="H343" s="280">
        <v>43.433333333333337</v>
      </c>
      <c r="I343" s="280">
        <v>43.916666666666671</v>
      </c>
      <c r="J343" s="280">
        <v>44.88333333333334</v>
      </c>
      <c r="K343" s="278">
        <v>42.95</v>
      </c>
      <c r="L343" s="278">
        <v>41.5</v>
      </c>
      <c r="M343" s="278">
        <v>36.974249999999998</v>
      </c>
    </row>
    <row r="344" spans="1:13">
      <c r="A344" s="269">
        <v>334</v>
      </c>
      <c r="B344" s="278" t="s">
        <v>477</v>
      </c>
      <c r="C344" s="279">
        <v>29.1</v>
      </c>
      <c r="D344" s="280">
        <v>29.333333333333332</v>
      </c>
      <c r="E344" s="280">
        <v>28.416666666666664</v>
      </c>
      <c r="F344" s="280">
        <v>27.733333333333331</v>
      </c>
      <c r="G344" s="280">
        <v>26.816666666666663</v>
      </c>
      <c r="H344" s="280">
        <v>30.016666666666666</v>
      </c>
      <c r="I344" s="280">
        <v>30.93333333333333</v>
      </c>
      <c r="J344" s="280">
        <v>31.616666666666667</v>
      </c>
      <c r="K344" s="278">
        <v>30.25</v>
      </c>
      <c r="L344" s="278">
        <v>28.65</v>
      </c>
      <c r="M344" s="278">
        <v>11.16015</v>
      </c>
    </row>
    <row r="345" spans="1:13">
      <c r="A345" s="269">
        <v>335</v>
      </c>
      <c r="B345" s="278" t="s">
        <v>476</v>
      </c>
      <c r="C345" s="279">
        <v>272.5</v>
      </c>
      <c r="D345" s="280">
        <v>273.81666666666666</v>
      </c>
      <c r="E345" s="280">
        <v>268.68333333333334</v>
      </c>
      <c r="F345" s="280">
        <v>264.86666666666667</v>
      </c>
      <c r="G345" s="280">
        <v>259.73333333333335</v>
      </c>
      <c r="H345" s="280">
        <v>277.63333333333333</v>
      </c>
      <c r="I345" s="280">
        <v>282.76666666666665</v>
      </c>
      <c r="J345" s="280">
        <v>286.58333333333331</v>
      </c>
      <c r="K345" s="278">
        <v>278.95</v>
      </c>
      <c r="L345" s="278">
        <v>270</v>
      </c>
      <c r="M345" s="278">
        <v>6.3970500000000001</v>
      </c>
    </row>
    <row r="346" spans="1:13">
      <c r="A346" s="269">
        <v>336</v>
      </c>
      <c r="B346" s="278" t="s">
        <v>271</v>
      </c>
      <c r="C346" s="279">
        <v>19.899999999999999</v>
      </c>
      <c r="D346" s="280">
        <v>20.049999999999997</v>
      </c>
      <c r="E346" s="280">
        <v>19.649999999999995</v>
      </c>
      <c r="F346" s="280">
        <v>19.399999999999999</v>
      </c>
      <c r="G346" s="280">
        <v>18.999999999999996</v>
      </c>
      <c r="H346" s="280">
        <v>20.299999999999994</v>
      </c>
      <c r="I346" s="280">
        <v>20.7</v>
      </c>
      <c r="J346" s="280">
        <v>20.949999999999992</v>
      </c>
      <c r="K346" s="278">
        <v>20.45</v>
      </c>
      <c r="L346" s="278">
        <v>19.8</v>
      </c>
      <c r="M346" s="278">
        <v>75.529210000000006</v>
      </c>
    </row>
    <row r="347" spans="1:13">
      <c r="A347" s="269">
        <v>337</v>
      </c>
      <c r="B347" s="278" t="s">
        <v>284</v>
      </c>
      <c r="C347" s="279">
        <v>124.2</v>
      </c>
      <c r="D347" s="280">
        <v>125.46666666666665</v>
      </c>
      <c r="E347" s="280">
        <v>120.33333333333331</v>
      </c>
      <c r="F347" s="280">
        <v>116.46666666666665</v>
      </c>
      <c r="G347" s="280">
        <v>111.33333333333331</v>
      </c>
      <c r="H347" s="280">
        <v>129.33333333333331</v>
      </c>
      <c r="I347" s="280">
        <v>134.46666666666667</v>
      </c>
      <c r="J347" s="280">
        <v>138.33333333333331</v>
      </c>
      <c r="K347" s="278">
        <v>130.6</v>
      </c>
      <c r="L347" s="278">
        <v>121.6</v>
      </c>
      <c r="M347" s="278">
        <v>5.4768699999999999</v>
      </c>
    </row>
    <row r="348" spans="1:13">
      <c r="A348" s="269">
        <v>338</v>
      </c>
      <c r="B348" s="278" t="s">
        <v>155</v>
      </c>
      <c r="C348" s="279">
        <v>1330.75</v>
      </c>
      <c r="D348" s="280">
        <v>1346.1833333333334</v>
      </c>
      <c r="E348" s="280">
        <v>1306.0666666666668</v>
      </c>
      <c r="F348" s="280">
        <v>1281.3833333333334</v>
      </c>
      <c r="G348" s="280">
        <v>1241.2666666666669</v>
      </c>
      <c r="H348" s="280">
        <v>1370.8666666666668</v>
      </c>
      <c r="I348" s="280">
        <v>1410.9833333333336</v>
      </c>
      <c r="J348" s="280">
        <v>1435.6666666666667</v>
      </c>
      <c r="K348" s="278">
        <v>1386.3</v>
      </c>
      <c r="L348" s="278">
        <v>1321.5</v>
      </c>
      <c r="M348" s="278">
        <v>7.5595800000000004</v>
      </c>
    </row>
    <row r="349" spans="1:13">
      <c r="A349" s="269">
        <v>339</v>
      </c>
      <c r="B349" s="278" t="s">
        <v>480</v>
      </c>
      <c r="C349" s="279">
        <v>1131.3</v>
      </c>
      <c r="D349" s="280">
        <v>1137.9833333333333</v>
      </c>
      <c r="E349" s="280">
        <v>1078.9666666666667</v>
      </c>
      <c r="F349" s="280">
        <v>1026.6333333333334</v>
      </c>
      <c r="G349" s="280">
        <v>967.61666666666679</v>
      </c>
      <c r="H349" s="280">
        <v>1190.3166666666666</v>
      </c>
      <c r="I349" s="280">
        <v>1249.3333333333335</v>
      </c>
      <c r="J349" s="280">
        <v>1301.6666666666665</v>
      </c>
      <c r="K349" s="278">
        <v>1197</v>
      </c>
      <c r="L349" s="278">
        <v>1085.6500000000001</v>
      </c>
      <c r="M349" s="278">
        <v>0.98385</v>
      </c>
    </row>
    <row r="350" spans="1:13">
      <c r="A350" s="269">
        <v>340</v>
      </c>
      <c r="B350" s="278" t="s">
        <v>475</v>
      </c>
      <c r="C350" s="279">
        <v>45.5</v>
      </c>
      <c r="D350" s="280">
        <v>45.633333333333333</v>
      </c>
      <c r="E350" s="280">
        <v>45.066666666666663</v>
      </c>
      <c r="F350" s="280">
        <v>44.633333333333333</v>
      </c>
      <c r="G350" s="280">
        <v>44.066666666666663</v>
      </c>
      <c r="H350" s="280">
        <v>46.066666666666663</v>
      </c>
      <c r="I350" s="280">
        <v>46.63333333333334</v>
      </c>
      <c r="J350" s="280">
        <v>47.066666666666663</v>
      </c>
      <c r="K350" s="278">
        <v>46.2</v>
      </c>
      <c r="L350" s="278">
        <v>45.2</v>
      </c>
      <c r="M350" s="278">
        <v>7.9974499999999997</v>
      </c>
    </row>
    <row r="351" spans="1:13">
      <c r="A351" s="269">
        <v>341</v>
      </c>
      <c r="B351" s="278" t="s">
        <v>156</v>
      </c>
      <c r="C351" s="279">
        <v>82.45</v>
      </c>
      <c r="D351" s="280">
        <v>82.95</v>
      </c>
      <c r="E351" s="280">
        <v>81.600000000000009</v>
      </c>
      <c r="F351" s="280">
        <v>80.75</v>
      </c>
      <c r="G351" s="280">
        <v>79.400000000000006</v>
      </c>
      <c r="H351" s="280">
        <v>83.800000000000011</v>
      </c>
      <c r="I351" s="280">
        <v>85.15</v>
      </c>
      <c r="J351" s="280">
        <v>86.000000000000014</v>
      </c>
      <c r="K351" s="278">
        <v>84.3</v>
      </c>
      <c r="L351" s="278">
        <v>82.1</v>
      </c>
      <c r="M351" s="278">
        <v>61.188429999999997</v>
      </c>
    </row>
    <row r="352" spans="1:13">
      <c r="A352" s="269">
        <v>342</v>
      </c>
      <c r="B352" s="278" t="s">
        <v>157</v>
      </c>
      <c r="C352" s="279">
        <v>93</v>
      </c>
      <c r="D352" s="280">
        <v>93.15000000000002</v>
      </c>
      <c r="E352" s="280">
        <v>92.250000000000043</v>
      </c>
      <c r="F352" s="280">
        <v>91.500000000000028</v>
      </c>
      <c r="G352" s="280">
        <v>90.600000000000051</v>
      </c>
      <c r="H352" s="280">
        <v>93.900000000000034</v>
      </c>
      <c r="I352" s="280">
        <v>94.800000000000011</v>
      </c>
      <c r="J352" s="280">
        <v>95.550000000000026</v>
      </c>
      <c r="K352" s="278">
        <v>94.05</v>
      </c>
      <c r="L352" s="278">
        <v>92.4</v>
      </c>
      <c r="M352" s="278">
        <v>138.36696000000001</v>
      </c>
    </row>
    <row r="353" spans="1:13">
      <c r="A353" s="269">
        <v>343</v>
      </c>
      <c r="B353" s="278" t="s">
        <v>272</v>
      </c>
      <c r="C353" s="279">
        <v>374.8</v>
      </c>
      <c r="D353" s="280">
        <v>375.36666666666662</v>
      </c>
      <c r="E353" s="280">
        <v>360.03333333333325</v>
      </c>
      <c r="F353" s="280">
        <v>345.26666666666665</v>
      </c>
      <c r="G353" s="280">
        <v>329.93333333333328</v>
      </c>
      <c r="H353" s="280">
        <v>390.13333333333321</v>
      </c>
      <c r="I353" s="280">
        <v>405.46666666666658</v>
      </c>
      <c r="J353" s="280">
        <v>420.23333333333318</v>
      </c>
      <c r="K353" s="278">
        <v>390.7</v>
      </c>
      <c r="L353" s="278">
        <v>360.6</v>
      </c>
      <c r="M353" s="278">
        <v>5.0747099999999996</v>
      </c>
    </row>
    <row r="354" spans="1:13">
      <c r="A354" s="269">
        <v>344</v>
      </c>
      <c r="B354" s="278" t="s">
        <v>273</v>
      </c>
      <c r="C354" s="279">
        <v>2591.85</v>
      </c>
      <c r="D354" s="280">
        <v>2647.2833333333333</v>
      </c>
      <c r="E354" s="280">
        <v>2504.5666666666666</v>
      </c>
      <c r="F354" s="280">
        <v>2417.2833333333333</v>
      </c>
      <c r="G354" s="280">
        <v>2274.5666666666666</v>
      </c>
      <c r="H354" s="280">
        <v>2734.5666666666666</v>
      </c>
      <c r="I354" s="280">
        <v>2877.2833333333328</v>
      </c>
      <c r="J354" s="280">
        <v>2964.5666666666666</v>
      </c>
      <c r="K354" s="278">
        <v>2790</v>
      </c>
      <c r="L354" s="278">
        <v>2560</v>
      </c>
      <c r="M354" s="278">
        <v>1.5390900000000001</v>
      </c>
    </row>
    <row r="355" spans="1:13">
      <c r="A355" s="269">
        <v>345</v>
      </c>
      <c r="B355" s="278" t="s">
        <v>158</v>
      </c>
      <c r="C355" s="279">
        <v>105.25</v>
      </c>
      <c r="D355" s="280">
        <v>104.06666666666666</v>
      </c>
      <c r="E355" s="280">
        <v>100.73333333333332</v>
      </c>
      <c r="F355" s="280">
        <v>96.216666666666654</v>
      </c>
      <c r="G355" s="280">
        <v>92.883333333333312</v>
      </c>
      <c r="H355" s="280">
        <v>108.58333333333333</v>
      </c>
      <c r="I355" s="280">
        <v>111.91666666666667</v>
      </c>
      <c r="J355" s="280">
        <v>116.43333333333334</v>
      </c>
      <c r="K355" s="278">
        <v>107.4</v>
      </c>
      <c r="L355" s="278">
        <v>99.55</v>
      </c>
      <c r="M355" s="278">
        <v>88.65446</v>
      </c>
    </row>
    <row r="356" spans="1:13">
      <c r="A356" s="269">
        <v>346</v>
      </c>
      <c r="B356" s="278" t="s">
        <v>481</v>
      </c>
      <c r="C356" s="279">
        <v>210.4</v>
      </c>
      <c r="D356" s="280">
        <v>210.23333333333335</v>
      </c>
      <c r="E356" s="280">
        <v>209.51666666666671</v>
      </c>
      <c r="F356" s="280">
        <v>208.63333333333335</v>
      </c>
      <c r="G356" s="280">
        <v>207.91666666666671</v>
      </c>
      <c r="H356" s="280">
        <v>211.1166666666667</v>
      </c>
      <c r="I356" s="280">
        <v>211.83333333333334</v>
      </c>
      <c r="J356" s="280">
        <v>212.7166666666667</v>
      </c>
      <c r="K356" s="278">
        <v>210.95</v>
      </c>
      <c r="L356" s="278">
        <v>209.35</v>
      </c>
      <c r="M356" s="278">
        <v>14.16742</v>
      </c>
    </row>
    <row r="357" spans="1:13">
      <c r="A357" s="269">
        <v>347</v>
      </c>
      <c r="B357" s="278" t="s">
        <v>159</v>
      </c>
      <c r="C357" s="279">
        <v>85.75</v>
      </c>
      <c r="D357" s="280">
        <v>85.45</v>
      </c>
      <c r="E357" s="280">
        <v>84.600000000000009</v>
      </c>
      <c r="F357" s="280">
        <v>83.45</v>
      </c>
      <c r="G357" s="280">
        <v>82.600000000000009</v>
      </c>
      <c r="H357" s="280">
        <v>86.600000000000009</v>
      </c>
      <c r="I357" s="280">
        <v>87.45</v>
      </c>
      <c r="J357" s="280">
        <v>88.600000000000009</v>
      </c>
      <c r="K357" s="278">
        <v>86.3</v>
      </c>
      <c r="L357" s="278">
        <v>84.3</v>
      </c>
      <c r="M357" s="278">
        <v>219.20952</v>
      </c>
    </row>
    <row r="358" spans="1:13">
      <c r="A358" s="269">
        <v>348</v>
      </c>
      <c r="B358" s="278" t="s">
        <v>482</v>
      </c>
      <c r="C358" s="279">
        <v>72.95</v>
      </c>
      <c r="D358" s="280">
        <v>73.349999999999994</v>
      </c>
      <c r="E358" s="280">
        <v>71.699999999999989</v>
      </c>
      <c r="F358" s="280">
        <v>70.449999999999989</v>
      </c>
      <c r="G358" s="280">
        <v>68.799999999999983</v>
      </c>
      <c r="H358" s="280">
        <v>74.599999999999994</v>
      </c>
      <c r="I358" s="280">
        <v>76.25</v>
      </c>
      <c r="J358" s="280">
        <v>77.5</v>
      </c>
      <c r="K358" s="278">
        <v>75</v>
      </c>
      <c r="L358" s="278">
        <v>72.099999999999994</v>
      </c>
      <c r="M358" s="278">
        <v>43.963299999999997</v>
      </c>
    </row>
    <row r="359" spans="1:13">
      <c r="A359" s="269">
        <v>349</v>
      </c>
      <c r="B359" s="278" t="s">
        <v>483</v>
      </c>
      <c r="C359" s="279">
        <v>183.75</v>
      </c>
      <c r="D359" s="280">
        <v>182.95000000000002</v>
      </c>
      <c r="E359" s="280">
        <v>181.10000000000002</v>
      </c>
      <c r="F359" s="280">
        <v>178.45000000000002</v>
      </c>
      <c r="G359" s="280">
        <v>176.60000000000002</v>
      </c>
      <c r="H359" s="280">
        <v>185.60000000000002</v>
      </c>
      <c r="I359" s="280">
        <v>187.45</v>
      </c>
      <c r="J359" s="280">
        <v>190.10000000000002</v>
      </c>
      <c r="K359" s="278">
        <v>184.8</v>
      </c>
      <c r="L359" s="278">
        <v>180.3</v>
      </c>
      <c r="M359" s="278">
        <v>1.80227</v>
      </c>
    </row>
    <row r="360" spans="1:13">
      <c r="A360" s="269">
        <v>350</v>
      </c>
      <c r="B360" s="278" t="s">
        <v>484</v>
      </c>
      <c r="C360" s="279">
        <v>160.19999999999999</v>
      </c>
      <c r="D360" s="280">
        <v>160.23333333333332</v>
      </c>
      <c r="E360" s="280">
        <v>158.26666666666665</v>
      </c>
      <c r="F360" s="280">
        <v>156.33333333333334</v>
      </c>
      <c r="G360" s="280">
        <v>154.36666666666667</v>
      </c>
      <c r="H360" s="280">
        <v>162.16666666666663</v>
      </c>
      <c r="I360" s="280">
        <v>164.13333333333327</v>
      </c>
      <c r="J360" s="280">
        <v>166.06666666666661</v>
      </c>
      <c r="K360" s="278">
        <v>162.19999999999999</v>
      </c>
      <c r="L360" s="278">
        <v>158.30000000000001</v>
      </c>
      <c r="M360" s="278">
        <v>0.41736000000000001</v>
      </c>
    </row>
    <row r="361" spans="1:13">
      <c r="A361" s="269">
        <v>351</v>
      </c>
      <c r="B361" s="278" t="s">
        <v>160</v>
      </c>
      <c r="C361" s="279">
        <v>18113.2</v>
      </c>
      <c r="D361" s="280">
        <v>18181.05</v>
      </c>
      <c r="E361" s="280">
        <v>17972.149999999998</v>
      </c>
      <c r="F361" s="280">
        <v>17831.099999999999</v>
      </c>
      <c r="G361" s="280">
        <v>17622.199999999997</v>
      </c>
      <c r="H361" s="280">
        <v>18322.099999999999</v>
      </c>
      <c r="I361" s="280">
        <v>18531</v>
      </c>
      <c r="J361" s="280">
        <v>18672.05</v>
      </c>
      <c r="K361" s="278">
        <v>18389.95</v>
      </c>
      <c r="L361" s="278">
        <v>18040</v>
      </c>
      <c r="M361" s="278">
        <v>0.32894000000000001</v>
      </c>
    </row>
    <row r="362" spans="1:13">
      <c r="A362" s="269">
        <v>352</v>
      </c>
      <c r="B362" s="278" t="s">
        <v>488</v>
      </c>
      <c r="C362" s="279">
        <v>94</v>
      </c>
      <c r="D362" s="280">
        <v>92.466666666666654</v>
      </c>
      <c r="E362" s="280">
        <v>89.383333333333312</v>
      </c>
      <c r="F362" s="280">
        <v>84.766666666666652</v>
      </c>
      <c r="G362" s="280">
        <v>81.683333333333309</v>
      </c>
      <c r="H362" s="280">
        <v>97.083333333333314</v>
      </c>
      <c r="I362" s="280">
        <v>100.16666666666666</v>
      </c>
      <c r="J362" s="280">
        <v>104.78333333333332</v>
      </c>
      <c r="K362" s="278">
        <v>95.55</v>
      </c>
      <c r="L362" s="278">
        <v>87.85</v>
      </c>
      <c r="M362" s="278">
        <v>3.5729700000000002</v>
      </c>
    </row>
    <row r="363" spans="1:13">
      <c r="A363" s="269">
        <v>353</v>
      </c>
      <c r="B363" s="278" t="s">
        <v>485</v>
      </c>
      <c r="C363" s="279">
        <v>16.600000000000001</v>
      </c>
      <c r="D363" s="280">
        <v>16.683333333333334</v>
      </c>
      <c r="E363" s="280">
        <v>16.166666666666668</v>
      </c>
      <c r="F363" s="280">
        <v>15.733333333333334</v>
      </c>
      <c r="G363" s="280">
        <v>15.216666666666669</v>
      </c>
      <c r="H363" s="280">
        <v>17.116666666666667</v>
      </c>
      <c r="I363" s="280">
        <v>17.633333333333333</v>
      </c>
      <c r="J363" s="280">
        <v>18.066666666666666</v>
      </c>
      <c r="K363" s="278">
        <v>17.2</v>
      </c>
      <c r="L363" s="278">
        <v>16.25</v>
      </c>
      <c r="M363" s="278">
        <v>28.397539999999999</v>
      </c>
    </row>
    <row r="364" spans="1:13">
      <c r="A364" s="269">
        <v>354</v>
      </c>
      <c r="B364" s="278" t="s">
        <v>161</v>
      </c>
      <c r="C364" s="279">
        <v>1163</v>
      </c>
      <c r="D364" s="280">
        <v>1133.9833333333333</v>
      </c>
      <c r="E364" s="280">
        <v>1076.0166666666667</v>
      </c>
      <c r="F364" s="280">
        <v>989.0333333333333</v>
      </c>
      <c r="G364" s="280">
        <v>931.06666666666661</v>
      </c>
      <c r="H364" s="280">
        <v>1220.9666666666667</v>
      </c>
      <c r="I364" s="280">
        <v>1278.9333333333334</v>
      </c>
      <c r="J364" s="280">
        <v>1365.9166666666667</v>
      </c>
      <c r="K364" s="278">
        <v>1191.95</v>
      </c>
      <c r="L364" s="278">
        <v>1047</v>
      </c>
      <c r="M364" s="278">
        <v>56.854030000000002</v>
      </c>
    </row>
    <row r="365" spans="1:13">
      <c r="A365" s="269">
        <v>355</v>
      </c>
      <c r="B365" s="278" t="s">
        <v>489</v>
      </c>
      <c r="C365" s="279">
        <v>601.6</v>
      </c>
      <c r="D365" s="280">
        <v>596.23333333333335</v>
      </c>
      <c r="E365" s="280">
        <v>577.61666666666667</v>
      </c>
      <c r="F365" s="280">
        <v>553.63333333333333</v>
      </c>
      <c r="G365" s="280">
        <v>535.01666666666665</v>
      </c>
      <c r="H365" s="280">
        <v>620.2166666666667</v>
      </c>
      <c r="I365" s="280">
        <v>638.83333333333348</v>
      </c>
      <c r="J365" s="280">
        <v>662.81666666666672</v>
      </c>
      <c r="K365" s="278">
        <v>614.85</v>
      </c>
      <c r="L365" s="278">
        <v>572.25</v>
      </c>
      <c r="M365" s="278">
        <v>1.8419700000000001</v>
      </c>
    </row>
    <row r="366" spans="1:13">
      <c r="A366" s="269">
        <v>356</v>
      </c>
      <c r="B366" s="278" t="s">
        <v>162</v>
      </c>
      <c r="C366" s="279">
        <v>260.39999999999998</v>
      </c>
      <c r="D366" s="280">
        <v>260.8</v>
      </c>
      <c r="E366" s="280">
        <v>257.25</v>
      </c>
      <c r="F366" s="280">
        <v>254.09999999999997</v>
      </c>
      <c r="G366" s="280">
        <v>250.54999999999995</v>
      </c>
      <c r="H366" s="280">
        <v>263.95000000000005</v>
      </c>
      <c r="I366" s="280">
        <v>267.50000000000011</v>
      </c>
      <c r="J366" s="280">
        <v>270.65000000000009</v>
      </c>
      <c r="K366" s="278">
        <v>264.35000000000002</v>
      </c>
      <c r="L366" s="278">
        <v>257.64999999999998</v>
      </c>
      <c r="M366" s="278">
        <v>42.613779999999998</v>
      </c>
    </row>
    <row r="367" spans="1:13">
      <c r="A367" s="269">
        <v>357</v>
      </c>
      <c r="B367" s="278" t="s">
        <v>163</v>
      </c>
      <c r="C367" s="279">
        <v>85.2</v>
      </c>
      <c r="D367" s="280">
        <v>85.616666666666674</v>
      </c>
      <c r="E367" s="280">
        <v>84.383333333333354</v>
      </c>
      <c r="F367" s="280">
        <v>83.566666666666677</v>
      </c>
      <c r="G367" s="280">
        <v>82.333333333333357</v>
      </c>
      <c r="H367" s="280">
        <v>86.433333333333351</v>
      </c>
      <c r="I367" s="280">
        <v>87.666666666666671</v>
      </c>
      <c r="J367" s="280">
        <v>88.483333333333348</v>
      </c>
      <c r="K367" s="278">
        <v>86.85</v>
      </c>
      <c r="L367" s="278">
        <v>84.8</v>
      </c>
      <c r="M367" s="278">
        <v>90.190389999999994</v>
      </c>
    </row>
    <row r="368" spans="1:13">
      <c r="A368" s="269">
        <v>358</v>
      </c>
      <c r="B368" s="278" t="s">
        <v>276</v>
      </c>
      <c r="C368" s="279">
        <v>3999.15</v>
      </c>
      <c r="D368" s="280">
        <v>4000.5833333333335</v>
      </c>
      <c r="E368" s="280">
        <v>3971.166666666667</v>
      </c>
      <c r="F368" s="280">
        <v>3943.1833333333334</v>
      </c>
      <c r="G368" s="280">
        <v>3913.7666666666669</v>
      </c>
      <c r="H368" s="280">
        <v>4028.5666666666671</v>
      </c>
      <c r="I368" s="280">
        <v>4057.983333333334</v>
      </c>
      <c r="J368" s="280">
        <v>4085.9666666666672</v>
      </c>
      <c r="K368" s="278">
        <v>4030</v>
      </c>
      <c r="L368" s="278">
        <v>3972.6</v>
      </c>
      <c r="M368" s="278">
        <v>0.48435</v>
      </c>
    </row>
    <row r="369" spans="1:13">
      <c r="A369" s="269">
        <v>359</v>
      </c>
      <c r="B369" s="278" t="s">
        <v>278</v>
      </c>
      <c r="C369" s="279">
        <v>9839</v>
      </c>
      <c r="D369" s="280">
        <v>9889.4666666666672</v>
      </c>
      <c r="E369" s="280">
        <v>9723.4833333333336</v>
      </c>
      <c r="F369" s="280">
        <v>9607.9666666666672</v>
      </c>
      <c r="G369" s="280">
        <v>9441.9833333333336</v>
      </c>
      <c r="H369" s="280">
        <v>10004.983333333334</v>
      </c>
      <c r="I369" s="280">
        <v>10170.966666666667</v>
      </c>
      <c r="J369" s="280">
        <v>10286.483333333334</v>
      </c>
      <c r="K369" s="278">
        <v>10055.450000000001</v>
      </c>
      <c r="L369" s="278">
        <v>9773.9500000000007</v>
      </c>
      <c r="M369" s="278">
        <v>0.1017</v>
      </c>
    </row>
    <row r="370" spans="1:13">
      <c r="A370" s="269">
        <v>360</v>
      </c>
      <c r="B370" s="278" t="s">
        <v>495</v>
      </c>
      <c r="C370" s="279">
        <v>3958</v>
      </c>
      <c r="D370" s="280">
        <v>3952.5</v>
      </c>
      <c r="E370" s="280">
        <v>3915.5</v>
      </c>
      <c r="F370" s="280">
        <v>3873</v>
      </c>
      <c r="G370" s="280">
        <v>3836</v>
      </c>
      <c r="H370" s="280">
        <v>3995</v>
      </c>
      <c r="I370" s="280">
        <v>4032</v>
      </c>
      <c r="J370" s="280">
        <v>4074.5</v>
      </c>
      <c r="K370" s="278">
        <v>3989.5</v>
      </c>
      <c r="L370" s="278">
        <v>3910</v>
      </c>
      <c r="M370" s="278">
        <v>8.3320000000000005E-2</v>
      </c>
    </row>
    <row r="371" spans="1:13">
      <c r="A371" s="269">
        <v>361</v>
      </c>
      <c r="B371" s="278" t="s">
        <v>490</v>
      </c>
      <c r="C371" s="279">
        <v>96.35</v>
      </c>
      <c r="D371" s="280">
        <v>95.383333333333326</v>
      </c>
      <c r="E371" s="280">
        <v>90.966666666666654</v>
      </c>
      <c r="F371" s="280">
        <v>85.583333333333329</v>
      </c>
      <c r="G371" s="280">
        <v>81.166666666666657</v>
      </c>
      <c r="H371" s="280">
        <v>100.76666666666665</v>
      </c>
      <c r="I371" s="280">
        <v>105.18333333333334</v>
      </c>
      <c r="J371" s="280">
        <v>110.56666666666665</v>
      </c>
      <c r="K371" s="278">
        <v>99.8</v>
      </c>
      <c r="L371" s="278">
        <v>90</v>
      </c>
      <c r="M371" s="278">
        <v>53.624119999999998</v>
      </c>
    </row>
    <row r="372" spans="1:13">
      <c r="A372" s="269">
        <v>362</v>
      </c>
      <c r="B372" s="278" t="s">
        <v>491</v>
      </c>
      <c r="C372" s="279">
        <v>604.75</v>
      </c>
      <c r="D372" s="280">
        <v>597.05000000000007</v>
      </c>
      <c r="E372" s="280">
        <v>579.40000000000009</v>
      </c>
      <c r="F372" s="280">
        <v>554.05000000000007</v>
      </c>
      <c r="G372" s="280">
        <v>536.40000000000009</v>
      </c>
      <c r="H372" s="280">
        <v>622.40000000000009</v>
      </c>
      <c r="I372" s="280">
        <v>640.04999999999995</v>
      </c>
      <c r="J372" s="280">
        <v>665.40000000000009</v>
      </c>
      <c r="K372" s="278">
        <v>614.70000000000005</v>
      </c>
      <c r="L372" s="278">
        <v>571.70000000000005</v>
      </c>
      <c r="M372" s="278">
        <v>2.26973</v>
      </c>
    </row>
    <row r="373" spans="1:13">
      <c r="A373" s="269">
        <v>363</v>
      </c>
      <c r="B373" s="278" t="s">
        <v>164</v>
      </c>
      <c r="C373" s="279">
        <v>1398.85</v>
      </c>
      <c r="D373" s="280">
        <v>1400.6833333333334</v>
      </c>
      <c r="E373" s="280">
        <v>1386.3666666666668</v>
      </c>
      <c r="F373" s="280">
        <v>1373.8833333333334</v>
      </c>
      <c r="G373" s="280">
        <v>1359.5666666666668</v>
      </c>
      <c r="H373" s="280">
        <v>1413.1666666666667</v>
      </c>
      <c r="I373" s="280">
        <v>1427.4833333333333</v>
      </c>
      <c r="J373" s="280">
        <v>1439.9666666666667</v>
      </c>
      <c r="K373" s="278">
        <v>1415</v>
      </c>
      <c r="L373" s="278">
        <v>1388.2</v>
      </c>
      <c r="M373" s="278">
        <v>25.905850000000001</v>
      </c>
    </row>
    <row r="374" spans="1:13">
      <c r="A374" s="269">
        <v>364</v>
      </c>
      <c r="B374" s="278" t="s">
        <v>274</v>
      </c>
      <c r="C374" s="279">
        <v>1553.2</v>
      </c>
      <c r="D374" s="280">
        <v>1540.5166666666664</v>
      </c>
      <c r="E374" s="280">
        <v>1514.0333333333328</v>
      </c>
      <c r="F374" s="280">
        <v>1474.8666666666663</v>
      </c>
      <c r="G374" s="280">
        <v>1448.3833333333328</v>
      </c>
      <c r="H374" s="280">
        <v>1579.6833333333329</v>
      </c>
      <c r="I374" s="280">
        <v>1606.1666666666665</v>
      </c>
      <c r="J374" s="280">
        <v>1645.333333333333</v>
      </c>
      <c r="K374" s="278">
        <v>1567</v>
      </c>
      <c r="L374" s="278">
        <v>1501.35</v>
      </c>
      <c r="M374" s="278">
        <v>3.5962999999999998</v>
      </c>
    </row>
    <row r="375" spans="1:13">
      <c r="A375" s="269">
        <v>365</v>
      </c>
      <c r="B375" s="278" t="s">
        <v>165</v>
      </c>
      <c r="C375" s="279">
        <v>34.5</v>
      </c>
      <c r="D375" s="280">
        <v>34.35</v>
      </c>
      <c r="E375" s="280">
        <v>34.050000000000004</v>
      </c>
      <c r="F375" s="280">
        <v>33.6</v>
      </c>
      <c r="G375" s="280">
        <v>33.300000000000004</v>
      </c>
      <c r="H375" s="280">
        <v>34.800000000000004</v>
      </c>
      <c r="I375" s="280">
        <v>35.1</v>
      </c>
      <c r="J375" s="280">
        <v>35.550000000000004</v>
      </c>
      <c r="K375" s="278">
        <v>34.65</v>
      </c>
      <c r="L375" s="278">
        <v>33.9</v>
      </c>
      <c r="M375" s="278">
        <v>478.10394000000002</v>
      </c>
    </row>
    <row r="376" spans="1:13">
      <c r="A376" s="269">
        <v>366</v>
      </c>
      <c r="B376" s="278" t="s">
        <v>275</v>
      </c>
      <c r="C376" s="279">
        <v>216.1</v>
      </c>
      <c r="D376" s="280">
        <v>213.26666666666665</v>
      </c>
      <c r="E376" s="280">
        <v>209.98333333333329</v>
      </c>
      <c r="F376" s="280">
        <v>203.86666666666665</v>
      </c>
      <c r="G376" s="280">
        <v>200.58333333333329</v>
      </c>
      <c r="H376" s="280">
        <v>219.3833333333333</v>
      </c>
      <c r="I376" s="280">
        <v>222.66666666666666</v>
      </c>
      <c r="J376" s="280">
        <v>228.7833333333333</v>
      </c>
      <c r="K376" s="278">
        <v>216.55</v>
      </c>
      <c r="L376" s="278">
        <v>207.15</v>
      </c>
      <c r="M376" s="278">
        <v>14.392950000000001</v>
      </c>
    </row>
    <row r="377" spans="1:13">
      <c r="A377" s="269">
        <v>367</v>
      </c>
      <c r="B377" s="278" t="s">
        <v>486</v>
      </c>
      <c r="C377" s="279">
        <v>132.4</v>
      </c>
      <c r="D377" s="280">
        <v>133.79999999999998</v>
      </c>
      <c r="E377" s="280">
        <v>129.59999999999997</v>
      </c>
      <c r="F377" s="280">
        <v>126.79999999999998</v>
      </c>
      <c r="G377" s="280">
        <v>122.59999999999997</v>
      </c>
      <c r="H377" s="280">
        <v>136.59999999999997</v>
      </c>
      <c r="I377" s="280">
        <v>140.79999999999995</v>
      </c>
      <c r="J377" s="280">
        <v>143.59999999999997</v>
      </c>
      <c r="K377" s="278">
        <v>138</v>
      </c>
      <c r="L377" s="278">
        <v>131</v>
      </c>
      <c r="M377" s="278">
        <v>1.88622</v>
      </c>
    </row>
    <row r="378" spans="1:13">
      <c r="A378" s="269">
        <v>368</v>
      </c>
      <c r="B378" s="278" t="s">
        <v>492</v>
      </c>
      <c r="C378" s="279">
        <v>801.2</v>
      </c>
      <c r="D378" s="280">
        <v>793.66666666666663</v>
      </c>
      <c r="E378" s="280">
        <v>767.33333333333326</v>
      </c>
      <c r="F378" s="280">
        <v>733.46666666666658</v>
      </c>
      <c r="G378" s="280">
        <v>707.13333333333321</v>
      </c>
      <c r="H378" s="280">
        <v>827.5333333333333</v>
      </c>
      <c r="I378" s="280">
        <v>853.86666666666656</v>
      </c>
      <c r="J378" s="280">
        <v>887.73333333333335</v>
      </c>
      <c r="K378" s="278">
        <v>820</v>
      </c>
      <c r="L378" s="278">
        <v>759.8</v>
      </c>
      <c r="M378" s="278">
        <v>6.6183199999999998</v>
      </c>
    </row>
    <row r="379" spans="1:13">
      <c r="A379" s="269">
        <v>369</v>
      </c>
      <c r="B379" s="278" t="s">
        <v>166</v>
      </c>
      <c r="C379" s="279">
        <v>171.4</v>
      </c>
      <c r="D379" s="280">
        <v>169.58333333333334</v>
      </c>
      <c r="E379" s="280">
        <v>166.86666666666667</v>
      </c>
      <c r="F379" s="280">
        <v>162.33333333333334</v>
      </c>
      <c r="G379" s="280">
        <v>159.61666666666667</v>
      </c>
      <c r="H379" s="280">
        <v>174.11666666666667</v>
      </c>
      <c r="I379" s="280">
        <v>176.83333333333331</v>
      </c>
      <c r="J379" s="280">
        <v>181.36666666666667</v>
      </c>
      <c r="K379" s="278">
        <v>172.3</v>
      </c>
      <c r="L379" s="278">
        <v>165.05</v>
      </c>
      <c r="M379" s="278">
        <v>121.37348</v>
      </c>
    </row>
    <row r="380" spans="1:13">
      <c r="A380" s="269">
        <v>370</v>
      </c>
      <c r="B380" s="278" t="s">
        <v>493</v>
      </c>
      <c r="C380" s="279">
        <v>65</v>
      </c>
      <c r="D380" s="280">
        <v>65.333333333333329</v>
      </c>
      <c r="E380" s="280">
        <v>64.266666666666652</v>
      </c>
      <c r="F380" s="280">
        <v>63.533333333333317</v>
      </c>
      <c r="G380" s="280">
        <v>62.46666666666664</v>
      </c>
      <c r="H380" s="280">
        <v>66.066666666666663</v>
      </c>
      <c r="I380" s="280">
        <v>67.133333333333354</v>
      </c>
      <c r="J380" s="280">
        <v>67.866666666666674</v>
      </c>
      <c r="K380" s="278">
        <v>66.400000000000006</v>
      </c>
      <c r="L380" s="278">
        <v>64.599999999999994</v>
      </c>
      <c r="M380" s="278">
        <v>16.08034</v>
      </c>
    </row>
    <row r="381" spans="1:13">
      <c r="A381" s="269">
        <v>371</v>
      </c>
      <c r="B381" s="278" t="s">
        <v>277</v>
      </c>
      <c r="C381" s="279">
        <v>210.3</v>
      </c>
      <c r="D381" s="280">
        <v>211.03333333333333</v>
      </c>
      <c r="E381" s="280">
        <v>206.26666666666665</v>
      </c>
      <c r="F381" s="280">
        <v>202.23333333333332</v>
      </c>
      <c r="G381" s="280">
        <v>197.46666666666664</v>
      </c>
      <c r="H381" s="280">
        <v>215.06666666666666</v>
      </c>
      <c r="I381" s="280">
        <v>219.83333333333337</v>
      </c>
      <c r="J381" s="280">
        <v>223.86666666666667</v>
      </c>
      <c r="K381" s="278">
        <v>215.8</v>
      </c>
      <c r="L381" s="278">
        <v>207</v>
      </c>
      <c r="M381" s="278">
        <v>9.2615200000000009</v>
      </c>
    </row>
    <row r="382" spans="1:13">
      <c r="A382" s="269">
        <v>372</v>
      </c>
      <c r="B382" s="278" t="s">
        <v>494</v>
      </c>
      <c r="C382" s="279">
        <v>46.35</v>
      </c>
      <c r="D382" s="280">
        <v>46.416666666666664</v>
      </c>
      <c r="E382" s="280">
        <v>44.483333333333327</v>
      </c>
      <c r="F382" s="280">
        <v>42.61666666666666</v>
      </c>
      <c r="G382" s="280">
        <v>40.683333333333323</v>
      </c>
      <c r="H382" s="280">
        <v>48.283333333333331</v>
      </c>
      <c r="I382" s="280">
        <v>50.216666666666669</v>
      </c>
      <c r="J382" s="280">
        <v>52.083333333333336</v>
      </c>
      <c r="K382" s="278">
        <v>48.35</v>
      </c>
      <c r="L382" s="278">
        <v>44.55</v>
      </c>
      <c r="M382" s="278">
        <v>7.37514</v>
      </c>
    </row>
    <row r="383" spans="1:13">
      <c r="A383" s="269">
        <v>373</v>
      </c>
      <c r="B383" s="278" t="s">
        <v>487</v>
      </c>
      <c r="C383" s="279">
        <v>40.799999999999997</v>
      </c>
      <c r="D383" s="280">
        <v>41.016666666666673</v>
      </c>
      <c r="E383" s="280">
        <v>40.433333333333344</v>
      </c>
      <c r="F383" s="280">
        <v>40.06666666666667</v>
      </c>
      <c r="G383" s="280">
        <v>39.483333333333341</v>
      </c>
      <c r="H383" s="280">
        <v>41.383333333333347</v>
      </c>
      <c r="I383" s="280">
        <v>41.966666666666676</v>
      </c>
      <c r="J383" s="280">
        <v>42.33333333333335</v>
      </c>
      <c r="K383" s="278">
        <v>41.6</v>
      </c>
      <c r="L383" s="278">
        <v>40.65</v>
      </c>
      <c r="M383" s="278">
        <v>29.48753</v>
      </c>
    </row>
    <row r="384" spans="1:13">
      <c r="A384" s="269">
        <v>374</v>
      </c>
      <c r="B384" s="278" t="s">
        <v>167</v>
      </c>
      <c r="C384" s="279">
        <v>1016.7</v>
      </c>
      <c r="D384" s="280">
        <v>1017.6833333333334</v>
      </c>
      <c r="E384" s="280">
        <v>1007.0166666666669</v>
      </c>
      <c r="F384" s="280">
        <v>997.33333333333348</v>
      </c>
      <c r="G384" s="280">
        <v>986.66666666666697</v>
      </c>
      <c r="H384" s="280">
        <v>1027.3666666666668</v>
      </c>
      <c r="I384" s="280">
        <v>1038.0333333333333</v>
      </c>
      <c r="J384" s="280">
        <v>1047.7166666666667</v>
      </c>
      <c r="K384" s="278">
        <v>1028.3499999999999</v>
      </c>
      <c r="L384" s="278">
        <v>1008</v>
      </c>
      <c r="M384" s="278">
        <v>13.01788</v>
      </c>
    </row>
    <row r="385" spans="1:13">
      <c r="A385" s="269">
        <v>375</v>
      </c>
      <c r="B385" s="278" t="s">
        <v>279</v>
      </c>
      <c r="C385" s="279">
        <v>317.3</v>
      </c>
      <c r="D385" s="280">
        <v>317.3</v>
      </c>
      <c r="E385" s="280">
        <v>317.3</v>
      </c>
      <c r="F385" s="280">
        <v>317.3</v>
      </c>
      <c r="G385" s="280">
        <v>317.3</v>
      </c>
      <c r="H385" s="280">
        <v>317.3</v>
      </c>
      <c r="I385" s="280">
        <v>317.3</v>
      </c>
      <c r="J385" s="280">
        <v>317.3</v>
      </c>
      <c r="K385" s="278">
        <v>317.3</v>
      </c>
      <c r="L385" s="278">
        <v>317.3</v>
      </c>
      <c r="M385" s="278">
        <v>0.71509999999999996</v>
      </c>
    </row>
    <row r="386" spans="1:13">
      <c r="A386" s="269">
        <v>376</v>
      </c>
      <c r="B386" s="278" t="s">
        <v>497</v>
      </c>
      <c r="C386" s="279">
        <v>369.3</v>
      </c>
      <c r="D386" s="280">
        <v>370.51666666666665</v>
      </c>
      <c r="E386" s="280">
        <v>365.0333333333333</v>
      </c>
      <c r="F386" s="280">
        <v>360.76666666666665</v>
      </c>
      <c r="G386" s="280">
        <v>355.2833333333333</v>
      </c>
      <c r="H386" s="280">
        <v>374.7833333333333</v>
      </c>
      <c r="I386" s="280">
        <v>380.26666666666665</v>
      </c>
      <c r="J386" s="280">
        <v>384.5333333333333</v>
      </c>
      <c r="K386" s="278">
        <v>376</v>
      </c>
      <c r="L386" s="278">
        <v>366.25</v>
      </c>
      <c r="M386" s="278">
        <v>6.6409799999999999</v>
      </c>
    </row>
    <row r="387" spans="1:13">
      <c r="A387" s="269">
        <v>377</v>
      </c>
      <c r="B387" s="278" t="s">
        <v>499</v>
      </c>
      <c r="C387" s="279">
        <v>79.150000000000006</v>
      </c>
      <c r="D387" s="280">
        <v>79.733333333333334</v>
      </c>
      <c r="E387" s="280">
        <v>77.816666666666663</v>
      </c>
      <c r="F387" s="280">
        <v>76.483333333333334</v>
      </c>
      <c r="G387" s="280">
        <v>74.566666666666663</v>
      </c>
      <c r="H387" s="280">
        <v>81.066666666666663</v>
      </c>
      <c r="I387" s="280">
        <v>82.98333333333332</v>
      </c>
      <c r="J387" s="280">
        <v>84.316666666666663</v>
      </c>
      <c r="K387" s="278">
        <v>81.650000000000006</v>
      </c>
      <c r="L387" s="278">
        <v>78.400000000000006</v>
      </c>
      <c r="M387" s="278">
        <v>23.854040000000001</v>
      </c>
    </row>
    <row r="388" spans="1:13">
      <c r="A388" s="269">
        <v>378</v>
      </c>
      <c r="B388" s="278" t="s">
        <v>280</v>
      </c>
      <c r="C388" s="279">
        <v>467.9</v>
      </c>
      <c r="D388" s="280">
        <v>469.98333333333335</v>
      </c>
      <c r="E388" s="280">
        <v>461.9666666666667</v>
      </c>
      <c r="F388" s="280">
        <v>456.03333333333336</v>
      </c>
      <c r="G388" s="280">
        <v>448.01666666666671</v>
      </c>
      <c r="H388" s="280">
        <v>475.91666666666669</v>
      </c>
      <c r="I388" s="280">
        <v>483.93333333333334</v>
      </c>
      <c r="J388" s="280">
        <v>489.86666666666667</v>
      </c>
      <c r="K388" s="278">
        <v>478</v>
      </c>
      <c r="L388" s="278">
        <v>464.05</v>
      </c>
      <c r="M388" s="278">
        <v>2.5951499999999998</v>
      </c>
    </row>
    <row r="389" spans="1:13">
      <c r="A389" s="269">
        <v>379</v>
      </c>
      <c r="B389" s="278" t="s">
        <v>500</v>
      </c>
      <c r="C389" s="279">
        <v>261.7</v>
      </c>
      <c r="D389" s="280">
        <v>261.3</v>
      </c>
      <c r="E389" s="280">
        <v>257.40000000000003</v>
      </c>
      <c r="F389" s="280">
        <v>253.10000000000002</v>
      </c>
      <c r="G389" s="280">
        <v>249.20000000000005</v>
      </c>
      <c r="H389" s="280">
        <v>265.60000000000002</v>
      </c>
      <c r="I389" s="280">
        <v>269.5</v>
      </c>
      <c r="J389" s="280">
        <v>273.8</v>
      </c>
      <c r="K389" s="278">
        <v>265.2</v>
      </c>
      <c r="L389" s="278">
        <v>257</v>
      </c>
      <c r="M389" s="278">
        <v>8.1909200000000002</v>
      </c>
    </row>
    <row r="390" spans="1:13">
      <c r="A390" s="269">
        <v>380</v>
      </c>
      <c r="B390" s="278" t="s">
        <v>168</v>
      </c>
      <c r="C390" s="279">
        <v>644.75</v>
      </c>
      <c r="D390" s="280">
        <v>641.9666666666667</v>
      </c>
      <c r="E390" s="280">
        <v>624.03333333333342</v>
      </c>
      <c r="F390" s="280">
        <v>603.31666666666672</v>
      </c>
      <c r="G390" s="280">
        <v>585.38333333333344</v>
      </c>
      <c r="H390" s="280">
        <v>662.68333333333339</v>
      </c>
      <c r="I390" s="280">
        <v>680.61666666666679</v>
      </c>
      <c r="J390" s="280">
        <v>701.33333333333337</v>
      </c>
      <c r="K390" s="278">
        <v>659.9</v>
      </c>
      <c r="L390" s="278">
        <v>621.25</v>
      </c>
      <c r="M390" s="278">
        <v>25.929849999999998</v>
      </c>
    </row>
    <row r="391" spans="1:13">
      <c r="A391" s="269">
        <v>381</v>
      </c>
      <c r="B391" s="278" t="s">
        <v>502</v>
      </c>
      <c r="C391" s="279">
        <v>998.1</v>
      </c>
      <c r="D391" s="280">
        <v>1004.0499999999998</v>
      </c>
      <c r="E391" s="280">
        <v>984.09999999999968</v>
      </c>
      <c r="F391" s="280">
        <v>970.0999999999998</v>
      </c>
      <c r="G391" s="280">
        <v>950.14999999999964</v>
      </c>
      <c r="H391" s="280">
        <v>1018.0499999999997</v>
      </c>
      <c r="I391" s="280">
        <v>1037.9999999999998</v>
      </c>
      <c r="J391" s="280">
        <v>1051.9999999999998</v>
      </c>
      <c r="K391" s="278">
        <v>1024</v>
      </c>
      <c r="L391" s="278">
        <v>990.05</v>
      </c>
      <c r="M391" s="278">
        <v>0.19880999999999999</v>
      </c>
    </row>
    <row r="392" spans="1:13">
      <c r="A392" s="269">
        <v>382</v>
      </c>
      <c r="B392" s="278" t="s">
        <v>503</v>
      </c>
      <c r="C392" s="279">
        <v>291.5</v>
      </c>
      <c r="D392" s="280">
        <v>290.8</v>
      </c>
      <c r="E392" s="280">
        <v>286.8</v>
      </c>
      <c r="F392" s="280">
        <v>282.10000000000002</v>
      </c>
      <c r="G392" s="280">
        <v>278.10000000000002</v>
      </c>
      <c r="H392" s="280">
        <v>295.5</v>
      </c>
      <c r="I392" s="280">
        <v>299.5</v>
      </c>
      <c r="J392" s="280">
        <v>304.2</v>
      </c>
      <c r="K392" s="278">
        <v>294.8</v>
      </c>
      <c r="L392" s="278">
        <v>286.10000000000002</v>
      </c>
      <c r="M392" s="278">
        <v>8.0341299999999993</v>
      </c>
    </row>
    <row r="393" spans="1:13">
      <c r="A393" s="269">
        <v>383</v>
      </c>
      <c r="B393" s="278" t="s">
        <v>169</v>
      </c>
      <c r="C393" s="279">
        <v>168.9</v>
      </c>
      <c r="D393" s="280">
        <v>168.43333333333334</v>
      </c>
      <c r="E393" s="280">
        <v>164.51666666666668</v>
      </c>
      <c r="F393" s="280">
        <v>160.13333333333335</v>
      </c>
      <c r="G393" s="280">
        <v>156.2166666666667</v>
      </c>
      <c r="H393" s="280">
        <v>172.81666666666666</v>
      </c>
      <c r="I393" s="280">
        <v>176.73333333333329</v>
      </c>
      <c r="J393" s="280">
        <v>181.11666666666665</v>
      </c>
      <c r="K393" s="278">
        <v>172.35</v>
      </c>
      <c r="L393" s="278">
        <v>164.05</v>
      </c>
      <c r="M393" s="278">
        <v>441.26931999999999</v>
      </c>
    </row>
    <row r="394" spans="1:13">
      <c r="A394" s="269">
        <v>384</v>
      </c>
      <c r="B394" s="278" t="s">
        <v>501</v>
      </c>
      <c r="C394" s="279">
        <v>46.65</v>
      </c>
      <c r="D394" s="280">
        <v>46.666666666666664</v>
      </c>
      <c r="E394" s="280">
        <v>45.883333333333326</v>
      </c>
      <c r="F394" s="280">
        <v>45.11666666666666</v>
      </c>
      <c r="G394" s="280">
        <v>44.333333333333321</v>
      </c>
      <c r="H394" s="280">
        <v>47.43333333333333</v>
      </c>
      <c r="I394" s="280">
        <v>48.216666666666676</v>
      </c>
      <c r="J394" s="280">
        <v>48.983333333333334</v>
      </c>
      <c r="K394" s="278">
        <v>47.45</v>
      </c>
      <c r="L394" s="278">
        <v>45.9</v>
      </c>
      <c r="M394" s="278">
        <v>46.647500000000001</v>
      </c>
    </row>
    <row r="395" spans="1:13">
      <c r="A395" s="269">
        <v>385</v>
      </c>
      <c r="B395" s="278" t="s">
        <v>170</v>
      </c>
      <c r="C395" s="279">
        <v>106.6</v>
      </c>
      <c r="D395" s="280">
        <v>106.36666666666667</v>
      </c>
      <c r="E395" s="280">
        <v>104.03333333333335</v>
      </c>
      <c r="F395" s="280">
        <v>101.46666666666667</v>
      </c>
      <c r="G395" s="280">
        <v>99.13333333333334</v>
      </c>
      <c r="H395" s="280">
        <v>108.93333333333335</v>
      </c>
      <c r="I395" s="280">
        <v>111.26666666666667</v>
      </c>
      <c r="J395" s="280">
        <v>113.83333333333336</v>
      </c>
      <c r="K395" s="278">
        <v>108.7</v>
      </c>
      <c r="L395" s="278">
        <v>103.8</v>
      </c>
      <c r="M395" s="278">
        <v>161.50656000000001</v>
      </c>
    </row>
    <row r="396" spans="1:13">
      <c r="A396" s="269">
        <v>386</v>
      </c>
      <c r="B396" s="278" t="s">
        <v>504</v>
      </c>
      <c r="C396" s="279">
        <v>82.35</v>
      </c>
      <c r="D396" s="280">
        <v>83.733333333333334</v>
      </c>
      <c r="E396" s="280">
        <v>80.566666666666663</v>
      </c>
      <c r="F396" s="280">
        <v>78.783333333333331</v>
      </c>
      <c r="G396" s="280">
        <v>75.61666666666666</v>
      </c>
      <c r="H396" s="280">
        <v>85.516666666666666</v>
      </c>
      <c r="I396" s="280">
        <v>88.683333333333323</v>
      </c>
      <c r="J396" s="280">
        <v>90.466666666666669</v>
      </c>
      <c r="K396" s="278">
        <v>86.9</v>
      </c>
      <c r="L396" s="278">
        <v>81.95</v>
      </c>
      <c r="M396" s="278">
        <v>17.794789999999999</v>
      </c>
    </row>
    <row r="397" spans="1:13">
      <c r="A397" s="269">
        <v>387</v>
      </c>
      <c r="B397" s="278" t="s">
        <v>505</v>
      </c>
      <c r="C397" s="279">
        <v>635</v>
      </c>
      <c r="D397" s="280">
        <v>635.01666666666665</v>
      </c>
      <c r="E397" s="280">
        <v>626.5333333333333</v>
      </c>
      <c r="F397" s="280">
        <v>618.06666666666661</v>
      </c>
      <c r="G397" s="280">
        <v>609.58333333333326</v>
      </c>
      <c r="H397" s="280">
        <v>643.48333333333335</v>
      </c>
      <c r="I397" s="280">
        <v>651.9666666666667</v>
      </c>
      <c r="J397" s="280">
        <v>660.43333333333339</v>
      </c>
      <c r="K397" s="278">
        <v>643.5</v>
      </c>
      <c r="L397" s="278">
        <v>626.54999999999995</v>
      </c>
      <c r="M397" s="278">
        <v>6.2628000000000004</v>
      </c>
    </row>
    <row r="398" spans="1:13">
      <c r="A398" s="269">
        <v>388</v>
      </c>
      <c r="B398" s="278" t="s">
        <v>506</v>
      </c>
      <c r="C398" s="279">
        <v>9</v>
      </c>
      <c r="D398" s="280">
        <v>9</v>
      </c>
      <c r="E398" s="280">
        <v>9</v>
      </c>
      <c r="F398" s="280">
        <v>9</v>
      </c>
      <c r="G398" s="280">
        <v>9</v>
      </c>
      <c r="H398" s="280">
        <v>9</v>
      </c>
      <c r="I398" s="280">
        <v>9</v>
      </c>
      <c r="J398" s="280">
        <v>9</v>
      </c>
      <c r="K398" s="278">
        <v>9</v>
      </c>
      <c r="L398" s="278">
        <v>9</v>
      </c>
      <c r="M398" s="278">
        <v>10.15099</v>
      </c>
    </row>
    <row r="399" spans="1:13">
      <c r="A399" s="269">
        <v>389</v>
      </c>
      <c r="B399" s="278" t="s">
        <v>171</v>
      </c>
      <c r="C399" s="279">
        <v>1759.4</v>
      </c>
      <c r="D399" s="280">
        <v>1736.7333333333333</v>
      </c>
      <c r="E399" s="280">
        <v>1684.6666666666667</v>
      </c>
      <c r="F399" s="280">
        <v>1609.9333333333334</v>
      </c>
      <c r="G399" s="280">
        <v>1557.8666666666668</v>
      </c>
      <c r="H399" s="280">
        <v>1811.4666666666667</v>
      </c>
      <c r="I399" s="280">
        <v>1863.5333333333333</v>
      </c>
      <c r="J399" s="280">
        <v>1938.2666666666667</v>
      </c>
      <c r="K399" s="278">
        <v>1788.8</v>
      </c>
      <c r="L399" s="278">
        <v>1662</v>
      </c>
      <c r="M399" s="278">
        <v>488.28852000000001</v>
      </c>
    </row>
    <row r="400" spans="1:13">
      <c r="A400" s="269">
        <v>390</v>
      </c>
      <c r="B400" s="278" t="s">
        <v>507</v>
      </c>
      <c r="C400" s="279">
        <v>26.4</v>
      </c>
      <c r="D400" s="280">
        <v>26.116666666666664</v>
      </c>
      <c r="E400" s="280">
        <v>25.833333333333329</v>
      </c>
      <c r="F400" s="280">
        <v>25.266666666666666</v>
      </c>
      <c r="G400" s="280">
        <v>24.983333333333331</v>
      </c>
      <c r="H400" s="280">
        <v>26.683333333333326</v>
      </c>
      <c r="I400" s="280">
        <v>26.966666666666665</v>
      </c>
      <c r="J400" s="280">
        <v>27.533333333333324</v>
      </c>
      <c r="K400" s="278">
        <v>26.4</v>
      </c>
      <c r="L400" s="278">
        <v>25.55</v>
      </c>
      <c r="M400" s="278">
        <v>21.84779</v>
      </c>
    </row>
    <row r="401" spans="1:13">
      <c r="A401" s="269">
        <v>391</v>
      </c>
      <c r="B401" s="278" t="s">
        <v>520</v>
      </c>
      <c r="C401" s="279">
        <v>8.1</v>
      </c>
      <c r="D401" s="280">
        <v>8.0166666666666657</v>
      </c>
      <c r="E401" s="280">
        <v>7.9333333333333318</v>
      </c>
      <c r="F401" s="280">
        <v>7.7666666666666657</v>
      </c>
      <c r="G401" s="280">
        <v>7.6833333333333318</v>
      </c>
      <c r="H401" s="280">
        <v>8.1833333333333318</v>
      </c>
      <c r="I401" s="280">
        <v>8.2666666666666675</v>
      </c>
      <c r="J401" s="280">
        <v>8.4333333333333318</v>
      </c>
      <c r="K401" s="278">
        <v>8.1</v>
      </c>
      <c r="L401" s="278">
        <v>7.85</v>
      </c>
      <c r="M401" s="278">
        <v>14.714689999999999</v>
      </c>
    </row>
    <row r="402" spans="1:13">
      <c r="A402" s="269">
        <v>392</v>
      </c>
      <c r="B402" s="278" t="s">
        <v>509</v>
      </c>
      <c r="C402" s="279">
        <v>126.75</v>
      </c>
      <c r="D402" s="280">
        <v>125</v>
      </c>
      <c r="E402" s="280">
        <v>123.25</v>
      </c>
      <c r="F402" s="280">
        <v>119.75</v>
      </c>
      <c r="G402" s="280">
        <v>118</v>
      </c>
      <c r="H402" s="280">
        <v>128.5</v>
      </c>
      <c r="I402" s="280">
        <v>130.25</v>
      </c>
      <c r="J402" s="280">
        <v>133.75</v>
      </c>
      <c r="K402" s="278">
        <v>126.75</v>
      </c>
      <c r="L402" s="278">
        <v>121.5</v>
      </c>
      <c r="M402" s="278">
        <v>4.7824099999999996</v>
      </c>
    </row>
    <row r="403" spans="1:13">
      <c r="A403" s="269">
        <v>393</v>
      </c>
      <c r="B403" s="278" t="s">
        <v>2317</v>
      </c>
      <c r="C403" s="279">
        <v>79.05</v>
      </c>
      <c r="D403" s="280">
        <v>79.183333333333323</v>
      </c>
      <c r="E403" s="280">
        <v>77.46666666666664</v>
      </c>
      <c r="F403" s="280">
        <v>75.883333333333312</v>
      </c>
      <c r="G403" s="280">
        <v>74.166666666666629</v>
      </c>
      <c r="H403" s="280">
        <v>80.766666666666652</v>
      </c>
      <c r="I403" s="280">
        <v>82.48333333333332</v>
      </c>
      <c r="J403" s="280">
        <v>84.066666666666663</v>
      </c>
      <c r="K403" s="278">
        <v>80.900000000000006</v>
      </c>
      <c r="L403" s="278">
        <v>77.599999999999994</v>
      </c>
      <c r="M403" s="278">
        <v>1.1136699999999999</v>
      </c>
    </row>
    <row r="404" spans="1:13">
      <c r="A404" s="269">
        <v>394</v>
      </c>
      <c r="B404" s="278" t="s">
        <v>496</v>
      </c>
      <c r="C404" s="279">
        <v>239.15</v>
      </c>
      <c r="D404" s="280">
        <v>239.98333333333335</v>
      </c>
      <c r="E404" s="280">
        <v>236.56666666666669</v>
      </c>
      <c r="F404" s="280">
        <v>233.98333333333335</v>
      </c>
      <c r="G404" s="280">
        <v>230.56666666666669</v>
      </c>
      <c r="H404" s="280">
        <v>242.56666666666669</v>
      </c>
      <c r="I404" s="280">
        <v>245.98333333333332</v>
      </c>
      <c r="J404" s="280">
        <v>248.56666666666669</v>
      </c>
      <c r="K404" s="278">
        <v>243.4</v>
      </c>
      <c r="L404" s="278">
        <v>237.4</v>
      </c>
      <c r="M404" s="278">
        <v>7.4019700000000004</v>
      </c>
    </row>
    <row r="405" spans="1:13">
      <c r="A405" s="269">
        <v>395</v>
      </c>
      <c r="B405" s="278" t="s">
        <v>508</v>
      </c>
      <c r="C405" s="279">
        <v>3.15</v>
      </c>
      <c r="D405" s="280">
        <v>3.15</v>
      </c>
      <c r="E405" s="280">
        <v>3.15</v>
      </c>
      <c r="F405" s="280">
        <v>3.15</v>
      </c>
      <c r="G405" s="280">
        <v>3.15</v>
      </c>
      <c r="H405" s="280">
        <v>3.15</v>
      </c>
      <c r="I405" s="280">
        <v>3.15</v>
      </c>
      <c r="J405" s="280">
        <v>3.15</v>
      </c>
      <c r="K405" s="278">
        <v>3.15</v>
      </c>
      <c r="L405" s="278">
        <v>3.15</v>
      </c>
      <c r="M405" s="278">
        <v>12.59695</v>
      </c>
    </row>
    <row r="406" spans="1:13">
      <c r="A406" s="269">
        <v>396</v>
      </c>
      <c r="B406" s="278" t="s">
        <v>498</v>
      </c>
      <c r="C406" s="279">
        <v>18.899999999999999</v>
      </c>
      <c r="D406" s="280">
        <v>18.983333333333334</v>
      </c>
      <c r="E406" s="280">
        <v>18.666666666666668</v>
      </c>
      <c r="F406" s="280">
        <v>18.433333333333334</v>
      </c>
      <c r="G406" s="280">
        <v>18.116666666666667</v>
      </c>
      <c r="H406" s="280">
        <v>19.216666666666669</v>
      </c>
      <c r="I406" s="280">
        <v>19.533333333333331</v>
      </c>
      <c r="J406" s="280">
        <v>19.766666666666669</v>
      </c>
      <c r="K406" s="278">
        <v>19.3</v>
      </c>
      <c r="L406" s="278">
        <v>18.75</v>
      </c>
      <c r="M406" s="278">
        <v>53.350409999999997</v>
      </c>
    </row>
    <row r="407" spans="1:13">
      <c r="A407" s="269">
        <v>397</v>
      </c>
      <c r="B407" s="278" t="s">
        <v>513</v>
      </c>
      <c r="C407" s="279">
        <v>43.6</v>
      </c>
      <c r="D407" s="280">
        <v>43.583333333333336</v>
      </c>
      <c r="E407" s="280">
        <v>42.516666666666673</v>
      </c>
      <c r="F407" s="280">
        <v>41.433333333333337</v>
      </c>
      <c r="G407" s="280">
        <v>40.366666666666674</v>
      </c>
      <c r="H407" s="280">
        <v>44.666666666666671</v>
      </c>
      <c r="I407" s="280">
        <v>45.733333333333334</v>
      </c>
      <c r="J407" s="280">
        <v>46.81666666666667</v>
      </c>
      <c r="K407" s="278">
        <v>44.65</v>
      </c>
      <c r="L407" s="278">
        <v>42.5</v>
      </c>
      <c r="M407" s="278">
        <v>2.94922</v>
      </c>
    </row>
    <row r="408" spans="1:13">
      <c r="A408" s="269">
        <v>398</v>
      </c>
      <c r="B408" s="278" t="s">
        <v>172</v>
      </c>
      <c r="C408" s="279">
        <v>30.15</v>
      </c>
      <c r="D408" s="280">
        <v>30.233333333333334</v>
      </c>
      <c r="E408" s="280">
        <v>29.916666666666668</v>
      </c>
      <c r="F408" s="280">
        <v>29.683333333333334</v>
      </c>
      <c r="G408" s="280">
        <v>29.366666666666667</v>
      </c>
      <c r="H408" s="280">
        <v>30.466666666666669</v>
      </c>
      <c r="I408" s="280">
        <v>30.783333333333331</v>
      </c>
      <c r="J408" s="280">
        <v>31.016666666666669</v>
      </c>
      <c r="K408" s="278">
        <v>30.55</v>
      </c>
      <c r="L408" s="278">
        <v>30</v>
      </c>
      <c r="M408" s="278">
        <v>229.25898000000001</v>
      </c>
    </row>
    <row r="409" spans="1:13">
      <c r="A409" s="269">
        <v>399</v>
      </c>
      <c r="B409" s="278" t="s">
        <v>514</v>
      </c>
      <c r="C409" s="279">
        <v>8000.05</v>
      </c>
      <c r="D409" s="280">
        <v>7971.6833333333334</v>
      </c>
      <c r="E409" s="280">
        <v>7913.3666666666668</v>
      </c>
      <c r="F409" s="280">
        <v>7826.6833333333334</v>
      </c>
      <c r="G409" s="280">
        <v>7768.3666666666668</v>
      </c>
      <c r="H409" s="280">
        <v>8058.3666666666668</v>
      </c>
      <c r="I409" s="280">
        <v>8116.6833333333343</v>
      </c>
      <c r="J409" s="280">
        <v>8203.3666666666668</v>
      </c>
      <c r="K409" s="278">
        <v>8030</v>
      </c>
      <c r="L409" s="278">
        <v>7885</v>
      </c>
      <c r="M409" s="278">
        <v>0.19744</v>
      </c>
    </row>
    <row r="410" spans="1:13">
      <c r="A410" s="269">
        <v>400</v>
      </c>
      <c r="B410" s="278" t="s">
        <v>281</v>
      </c>
      <c r="C410" s="279">
        <v>775.85</v>
      </c>
      <c r="D410" s="280">
        <v>774.63333333333333</v>
      </c>
      <c r="E410" s="280">
        <v>768.41666666666663</v>
      </c>
      <c r="F410" s="280">
        <v>760.98333333333335</v>
      </c>
      <c r="G410" s="280">
        <v>754.76666666666665</v>
      </c>
      <c r="H410" s="280">
        <v>782.06666666666661</v>
      </c>
      <c r="I410" s="280">
        <v>788.2833333333333</v>
      </c>
      <c r="J410" s="280">
        <v>795.71666666666658</v>
      </c>
      <c r="K410" s="278">
        <v>780.85</v>
      </c>
      <c r="L410" s="278">
        <v>767.2</v>
      </c>
      <c r="M410" s="278">
        <v>29.120930000000001</v>
      </c>
    </row>
    <row r="411" spans="1:13">
      <c r="A411" s="269">
        <v>401</v>
      </c>
      <c r="B411" s="278" t="s">
        <v>173</v>
      </c>
      <c r="C411" s="279">
        <v>184.5</v>
      </c>
      <c r="D411" s="280">
        <v>182.98333333333335</v>
      </c>
      <c r="E411" s="280">
        <v>181.01666666666671</v>
      </c>
      <c r="F411" s="280">
        <v>177.53333333333336</v>
      </c>
      <c r="G411" s="280">
        <v>175.56666666666672</v>
      </c>
      <c r="H411" s="280">
        <v>186.4666666666667</v>
      </c>
      <c r="I411" s="280">
        <v>188.43333333333334</v>
      </c>
      <c r="J411" s="280">
        <v>191.91666666666669</v>
      </c>
      <c r="K411" s="278">
        <v>184.95</v>
      </c>
      <c r="L411" s="278">
        <v>179.5</v>
      </c>
      <c r="M411" s="278">
        <v>768.97889999999995</v>
      </c>
    </row>
    <row r="412" spans="1:13">
      <c r="A412" s="269">
        <v>402</v>
      </c>
      <c r="B412" s="278" t="s">
        <v>515</v>
      </c>
      <c r="C412" s="279">
        <v>3596</v>
      </c>
      <c r="D412" s="280">
        <v>3598.3333333333335</v>
      </c>
      <c r="E412" s="280">
        <v>3547.666666666667</v>
      </c>
      <c r="F412" s="280">
        <v>3499.3333333333335</v>
      </c>
      <c r="G412" s="280">
        <v>3448.666666666667</v>
      </c>
      <c r="H412" s="280">
        <v>3646.666666666667</v>
      </c>
      <c r="I412" s="280">
        <v>3697.3333333333339</v>
      </c>
      <c r="J412" s="280">
        <v>3745.666666666667</v>
      </c>
      <c r="K412" s="278">
        <v>3649</v>
      </c>
      <c r="L412" s="278">
        <v>3550</v>
      </c>
      <c r="M412" s="278">
        <v>9.9199999999999997E-2</v>
      </c>
    </row>
    <row r="413" spans="1:13">
      <c r="A413" s="269">
        <v>403</v>
      </c>
      <c r="B413" s="278" t="s">
        <v>517</v>
      </c>
      <c r="C413" s="279">
        <v>1406.3</v>
      </c>
      <c r="D413" s="280">
        <v>1422.4333333333334</v>
      </c>
      <c r="E413" s="280">
        <v>1384.8666666666668</v>
      </c>
      <c r="F413" s="280">
        <v>1363.4333333333334</v>
      </c>
      <c r="G413" s="280">
        <v>1325.8666666666668</v>
      </c>
      <c r="H413" s="280">
        <v>1443.8666666666668</v>
      </c>
      <c r="I413" s="280">
        <v>1481.4333333333334</v>
      </c>
      <c r="J413" s="280">
        <v>1502.8666666666668</v>
      </c>
      <c r="K413" s="278">
        <v>1460</v>
      </c>
      <c r="L413" s="278">
        <v>1401</v>
      </c>
      <c r="M413" s="278">
        <v>0.12517</v>
      </c>
    </row>
    <row r="414" spans="1:13">
      <c r="A414" s="269">
        <v>404</v>
      </c>
      <c r="B414" s="278" t="s">
        <v>518</v>
      </c>
      <c r="C414" s="279">
        <v>510</v>
      </c>
      <c r="D414" s="280">
        <v>516.33333333333337</v>
      </c>
      <c r="E414" s="280">
        <v>501.66666666666674</v>
      </c>
      <c r="F414" s="280">
        <v>493.33333333333337</v>
      </c>
      <c r="G414" s="280">
        <v>478.66666666666674</v>
      </c>
      <c r="H414" s="280">
        <v>524.66666666666674</v>
      </c>
      <c r="I414" s="280">
        <v>539.33333333333348</v>
      </c>
      <c r="J414" s="280">
        <v>547.66666666666674</v>
      </c>
      <c r="K414" s="278">
        <v>531</v>
      </c>
      <c r="L414" s="278">
        <v>508</v>
      </c>
      <c r="M414" s="278">
        <v>0.50878999999999996</v>
      </c>
    </row>
    <row r="415" spans="1:13">
      <c r="A415" s="269">
        <v>405</v>
      </c>
      <c r="B415" s="278" t="s">
        <v>510</v>
      </c>
      <c r="C415" s="279">
        <v>70.849999999999994</v>
      </c>
      <c r="D415" s="280">
        <v>71.399999999999991</v>
      </c>
      <c r="E415" s="280">
        <v>69.799999999999983</v>
      </c>
      <c r="F415" s="280">
        <v>68.749999999999986</v>
      </c>
      <c r="G415" s="280">
        <v>67.149999999999977</v>
      </c>
      <c r="H415" s="280">
        <v>72.449999999999989</v>
      </c>
      <c r="I415" s="280">
        <v>74.049999999999983</v>
      </c>
      <c r="J415" s="280">
        <v>75.099999999999994</v>
      </c>
      <c r="K415" s="278">
        <v>73</v>
      </c>
      <c r="L415" s="278">
        <v>70.349999999999994</v>
      </c>
      <c r="M415" s="278">
        <v>9.3220600000000005</v>
      </c>
    </row>
    <row r="416" spans="1:13">
      <c r="A416" s="269">
        <v>406</v>
      </c>
      <c r="B416" s="278" t="s">
        <v>519</v>
      </c>
      <c r="C416" s="279">
        <v>179.85</v>
      </c>
      <c r="D416" s="280">
        <v>180.88333333333335</v>
      </c>
      <c r="E416" s="280">
        <v>177.76666666666671</v>
      </c>
      <c r="F416" s="280">
        <v>175.68333333333337</v>
      </c>
      <c r="G416" s="280">
        <v>172.56666666666672</v>
      </c>
      <c r="H416" s="280">
        <v>182.9666666666667</v>
      </c>
      <c r="I416" s="280">
        <v>186.08333333333331</v>
      </c>
      <c r="J416" s="280">
        <v>188.16666666666669</v>
      </c>
      <c r="K416" s="278">
        <v>184</v>
      </c>
      <c r="L416" s="278">
        <v>178.8</v>
      </c>
      <c r="M416" s="278">
        <v>1.3575299999999999</v>
      </c>
    </row>
    <row r="417" spans="1:13">
      <c r="A417" s="269">
        <v>407</v>
      </c>
      <c r="B417" s="278" t="s">
        <v>174</v>
      </c>
      <c r="C417" s="279">
        <v>21678.95</v>
      </c>
      <c r="D417" s="280">
        <v>21725.133333333331</v>
      </c>
      <c r="E417" s="280">
        <v>21520.266666666663</v>
      </c>
      <c r="F417" s="280">
        <v>21361.583333333332</v>
      </c>
      <c r="G417" s="280">
        <v>21156.716666666664</v>
      </c>
      <c r="H417" s="280">
        <v>21883.816666666662</v>
      </c>
      <c r="I417" s="280">
        <v>22088.683333333331</v>
      </c>
      <c r="J417" s="280">
        <v>22247.366666666661</v>
      </c>
      <c r="K417" s="278">
        <v>21930</v>
      </c>
      <c r="L417" s="278">
        <v>21566.45</v>
      </c>
      <c r="M417" s="278">
        <v>0.6431</v>
      </c>
    </row>
    <row r="418" spans="1:13">
      <c r="A418" s="269">
        <v>408</v>
      </c>
      <c r="B418" s="278" t="s">
        <v>521</v>
      </c>
      <c r="C418" s="279">
        <v>666.6</v>
      </c>
      <c r="D418" s="280">
        <v>671.53333333333342</v>
      </c>
      <c r="E418" s="280">
        <v>659.11666666666679</v>
      </c>
      <c r="F418" s="280">
        <v>651.63333333333333</v>
      </c>
      <c r="G418" s="280">
        <v>639.2166666666667</v>
      </c>
      <c r="H418" s="280">
        <v>679.01666666666688</v>
      </c>
      <c r="I418" s="280">
        <v>691.43333333333362</v>
      </c>
      <c r="J418" s="280">
        <v>698.91666666666697</v>
      </c>
      <c r="K418" s="278">
        <v>683.95</v>
      </c>
      <c r="L418" s="278">
        <v>664.05</v>
      </c>
      <c r="M418" s="278">
        <v>1.0927</v>
      </c>
    </row>
    <row r="419" spans="1:13">
      <c r="A419" s="269">
        <v>409</v>
      </c>
      <c r="B419" s="278" t="s">
        <v>175</v>
      </c>
      <c r="C419" s="279">
        <v>1066.9000000000001</v>
      </c>
      <c r="D419" s="280">
        <v>1062.1666666666667</v>
      </c>
      <c r="E419" s="280">
        <v>1049.7333333333336</v>
      </c>
      <c r="F419" s="280">
        <v>1032.5666666666668</v>
      </c>
      <c r="G419" s="280">
        <v>1020.1333333333337</v>
      </c>
      <c r="H419" s="280">
        <v>1079.3333333333335</v>
      </c>
      <c r="I419" s="280">
        <v>1091.7666666666664</v>
      </c>
      <c r="J419" s="280">
        <v>1108.9333333333334</v>
      </c>
      <c r="K419" s="278">
        <v>1074.5999999999999</v>
      </c>
      <c r="L419" s="278">
        <v>1045</v>
      </c>
      <c r="M419" s="278">
        <v>7.51999</v>
      </c>
    </row>
    <row r="420" spans="1:13">
      <c r="A420" s="269">
        <v>410</v>
      </c>
      <c r="B420" s="278" t="s">
        <v>516</v>
      </c>
      <c r="C420" s="279">
        <v>380.5</v>
      </c>
      <c r="D420" s="280">
        <v>380.9666666666667</v>
      </c>
      <c r="E420" s="280">
        <v>376.53333333333342</v>
      </c>
      <c r="F420" s="280">
        <v>372.56666666666672</v>
      </c>
      <c r="G420" s="280">
        <v>368.13333333333344</v>
      </c>
      <c r="H420" s="280">
        <v>384.93333333333339</v>
      </c>
      <c r="I420" s="280">
        <v>389.36666666666667</v>
      </c>
      <c r="J420" s="280">
        <v>393.33333333333337</v>
      </c>
      <c r="K420" s="278">
        <v>385.4</v>
      </c>
      <c r="L420" s="278">
        <v>377</v>
      </c>
      <c r="M420" s="278">
        <v>0.24076</v>
      </c>
    </row>
    <row r="421" spans="1:13">
      <c r="A421" s="269">
        <v>411</v>
      </c>
      <c r="B421" s="278" t="s">
        <v>511</v>
      </c>
      <c r="C421" s="279">
        <v>21.35</v>
      </c>
      <c r="D421" s="280">
        <v>21.3</v>
      </c>
      <c r="E421" s="280">
        <v>21.200000000000003</v>
      </c>
      <c r="F421" s="280">
        <v>21.05</v>
      </c>
      <c r="G421" s="280">
        <v>20.950000000000003</v>
      </c>
      <c r="H421" s="280">
        <v>21.450000000000003</v>
      </c>
      <c r="I421" s="280">
        <v>21.550000000000004</v>
      </c>
      <c r="J421" s="280">
        <v>21.700000000000003</v>
      </c>
      <c r="K421" s="278">
        <v>21.4</v>
      </c>
      <c r="L421" s="278">
        <v>21.15</v>
      </c>
      <c r="M421" s="278">
        <v>8.8414800000000007</v>
      </c>
    </row>
    <row r="422" spans="1:13">
      <c r="A422" s="269">
        <v>412</v>
      </c>
      <c r="B422" s="278" t="s">
        <v>512</v>
      </c>
      <c r="C422" s="279">
        <v>1570.25</v>
      </c>
      <c r="D422" s="280">
        <v>1555.0666666666666</v>
      </c>
      <c r="E422" s="280">
        <v>1530.1333333333332</v>
      </c>
      <c r="F422" s="280">
        <v>1490.0166666666667</v>
      </c>
      <c r="G422" s="280">
        <v>1465.0833333333333</v>
      </c>
      <c r="H422" s="280">
        <v>1595.1833333333332</v>
      </c>
      <c r="I422" s="280">
        <v>1620.1166666666666</v>
      </c>
      <c r="J422" s="280">
        <v>1660.2333333333331</v>
      </c>
      <c r="K422" s="278">
        <v>1580</v>
      </c>
      <c r="L422" s="278">
        <v>1514.95</v>
      </c>
      <c r="M422" s="278">
        <v>0.49012</v>
      </c>
    </row>
    <row r="423" spans="1:13">
      <c r="A423" s="269">
        <v>413</v>
      </c>
      <c r="B423" s="278" t="s">
        <v>522</v>
      </c>
      <c r="C423" s="279">
        <v>225.1</v>
      </c>
      <c r="D423" s="280">
        <v>225.13333333333335</v>
      </c>
      <c r="E423" s="280">
        <v>218.26666666666671</v>
      </c>
      <c r="F423" s="280">
        <v>211.43333333333337</v>
      </c>
      <c r="G423" s="280">
        <v>204.56666666666672</v>
      </c>
      <c r="H423" s="280">
        <v>231.9666666666667</v>
      </c>
      <c r="I423" s="280">
        <v>238.83333333333331</v>
      </c>
      <c r="J423" s="280">
        <v>245.66666666666669</v>
      </c>
      <c r="K423" s="278">
        <v>232</v>
      </c>
      <c r="L423" s="278">
        <v>218.3</v>
      </c>
      <c r="M423" s="278">
        <v>4.8367000000000004</v>
      </c>
    </row>
    <row r="424" spans="1:13">
      <c r="A424" s="269">
        <v>414</v>
      </c>
      <c r="B424" s="278" t="s">
        <v>523</v>
      </c>
      <c r="C424" s="279">
        <v>958.3</v>
      </c>
      <c r="D424" s="280">
        <v>960.11666666666667</v>
      </c>
      <c r="E424" s="280">
        <v>953.18333333333339</v>
      </c>
      <c r="F424" s="280">
        <v>948.06666666666672</v>
      </c>
      <c r="G424" s="280">
        <v>941.13333333333344</v>
      </c>
      <c r="H424" s="280">
        <v>965.23333333333335</v>
      </c>
      <c r="I424" s="280">
        <v>972.16666666666652</v>
      </c>
      <c r="J424" s="280">
        <v>977.2833333333333</v>
      </c>
      <c r="K424" s="278">
        <v>967.05</v>
      </c>
      <c r="L424" s="278">
        <v>955</v>
      </c>
      <c r="M424" s="278">
        <v>5.8639999999999998E-2</v>
      </c>
    </row>
    <row r="425" spans="1:13">
      <c r="A425" s="269">
        <v>415</v>
      </c>
      <c r="B425" s="278" t="s">
        <v>524</v>
      </c>
      <c r="C425" s="279">
        <v>226</v>
      </c>
      <c r="D425" s="280">
        <v>227.6</v>
      </c>
      <c r="E425" s="280">
        <v>223.39999999999998</v>
      </c>
      <c r="F425" s="280">
        <v>220.79999999999998</v>
      </c>
      <c r="G425" s="280">
        <v>216.59999999999997</v>
      </c>
      <c r="H425" s="280">
        <v>230.2</v>
      </c>
      <c r="I425" s="280">
        <v>234.39999999999998</v>
      </c>
      <c r="J425" s="280">
        <v>237</v>
      </c>
      <c r="K425" s="278">
        <v>231.8</v>
      </c>
      <c r="L425" s="278">
        <v>225</v>
      </c>
      <c r="M425" s="278">
        <v>9.2507699999999993</v>
      </c>
    </row>
    <row r="426" spans="1:13">
      <c r="A426" s="269">
        <v>416</v>
      </c>
      <c r="B426" s="278" t="s">
        <v>525</v>
      </c>
      <c r="C426" s="279">
        <v>7</v>
      </c>
      <c r="D426" s="280">
        <v>7.0166666666666666</v>
      </c>
      <c r="E426" s="280">
        <v>6.8833333333333329</v>
      </c>
      <c r="F426" s="280">
        <v>6.7666666666666666</v>
      </c>
      <c r="G426" s="280">
        <v>6.6333333333333329</v>
      </c>
      <c r="H426" s="280">
        <v>7.1333333333333329</v>
      </c>
      <c r="I426" s="280">
        <v>7.2666666666666675</v>
      </c>
      <c r="J426" s="280">
        <v>7.3833333333333329</v>
      </c>
      <c r="K426" s="278">
        <v>7.15</v>
      </c>
      <c r="L426" s="278">
        <v>6.9</v>
      </c>
      <c r="M426" s="278">
        <v>347.76332000000002</v>
      </c>
    </row>
    <row r="427" spans="1:13">
      <c r="A427" s="269">
        <v>417</v>
      </c>
      <c r="B427" s="278" t="s">
        <v>2518</v>
      </c>
      <c r="C427" s="279">
        <v>539.85</v>
      </c>
      <c r="D427" s="280">
        <v>539.4</v>
      </c>
      <c r="E427" s="280">
        <v>528.79999999999995</v>
      </c>
      <c r="F427" s="280">
        <v>517.75</v>
      </c>
      <c r="G427" s="280">
        <v>507.15</v>
      </c>
      <c r="H427" s="280">
        <v>550.44999999999993</v>
      </c>
      <c r="I427" s="280">
        <v>561.05000000000007</v>
      </c>
      <c r="J427" s="280">
        <v>572.09999999999991</v>
      </c>
      <c r="K427" s="278">
        <v>550</v>
      </c>
      <c r="L427" s="278">
        <v>528.35</v>
      </c>
      <c r="M427" s="278">
        <v>0.24509</v>
      </c>
    </row>
    <row r="428" spans="1:13">
      <c r="A428" s="269">
        <v>418</v>
      </c>
      <c r="B428" s="278" t="s">
        <v>528</v>
      </c>
      <c r="C428" s="279">
        <v>145.69999999999999</v>
      </c>
      <c r="D428" s="280">
        <v>147.03333333333333</v>
      </c>
      <c r="E428" s="280">
        <v>143.36666666666667</v>
      </c>
      <c r="F428" s="280">
        <v>141.03333333333333</v>
      </c>
      <c r="G428" s="280">
        <v>137.36666666666667</v>
      </c>
      <c r="H428" s="280">
        <v>149.36666666666667</v>
      </c>
      <c r="I428" s="280">
        <v>153.03333333333336</v>
      </c>
      <c r="J428" s="280">
        <v>155.36666666666667</v>
      </c>
      <c r="K428" s="278">
        <v>150.69999999999999</v>
      </c>
      <c r="L428" s="278">
        <v>144.69999999999999</v>
      </c>
      <c r="M428" s="278">
        <v>10.997909999999999</v>
      </c>
    </row>
    <row r="429" spans="1:13">
      <c r="A429" s="269">
        <v>419</v>
      </c>
      <c r="B429" s="278" t="s">
        <v>2527</v>
      </c>
      <c r="C429" s="279">
        <v>51</v>
      </c>
      <c r="D429" s="280">
        <v>51.35</v>
      </c>
      <c r="E429" s="280">
        <v>50.5</v>
      </c>
      <c r="F429" s="280">
        <v>50</v>
      </c>
      <c r="G429" s="280">
        <v>49.15</v>
      </c>
      <c r="H429" s="280">
        <v>51.85</v>
      </c>
      <c r="I429" s="280">
        <v>52.70000000000001</v>
      </c>
      <c r="J429" s="280">
        <v>53.2</v>
      </c>
      <c r="K429" s="278">
        <v>52.2</v>
      </c>
      <c r="L429" s="278">
        <v>50.85</v>
      </c>
      <c r="M429" s="278">
        <v>35.889789999999998</v>
      </c>
    </row>
    <row r="430" spans="1:13">
      <c r="A430" s="269">
        <v>420</v>
      </c>
      <c r="B430" s="278" t="s">
        <v>176</v>
      </c>
      <c r="C430" s="279">
        <v>3614.15</v>
      </c>
      <c r="D430" s="280">
        <v>3623.9499999999994</v>
      </c>
      <c r="E430" s="280">
        <v>3587.8999999999987</v>
      </c>
      <c r="F430" s="280">
        <v>3561.6499999999992</v>
      </c>
      <c r="G430" s="280">
        <v>3525.5999999999985</v>
      </c>
      <c r="H430" s="280">
        <v>3650.1999999999989</v>
      </c>
      <c r="I430" s="280">
        <v>3686.2499999999991</v>
      </c>
      <c r="J430" s="280">
        <v>3712.4999999999991</v>
      </c>
      <c r="K430" s="278">
        <v>3660</v>
      </c>
      <c r="L430" s="278">
        <v>3597.7</v>
      </c>
      <c r="M430" s="278">
        <v>2.8142</v>
      </c>
    </row>
    <row r="431" spans="1:13">
      <c r="A431" s="269">
        <v>421</v>
      </c>
      <c r="B431" s="278" t="s">
        <v>177</v>
      </c>
      <c r="C431" s="279">
        <v>658.85</v>
      </c>
      <c r="D431" s="280">
        <v>668.85</v>
      </c>
      <c r="E431" s="280">
        <v>645.55000000000007</v>
      </c>
      <c r="F431" s="280">
        <v>632.25</v>
      </c>
      <c r="G431" s="280">
        <v>608.95000000000005</v>
      </c>
      <c r="H431" s="280">
        <v>682.15000000000009</v>
      </c>
      <c r="I431" s="280">
        <v>705.45</v>
      </c>
      <c r="J431" s="280">
        <v>718.75000000000011</v>
      </c>
      <c r="K431" s="278">
        <v>692.15</v>
      </c>
      <c r="L431" s="278">
        <v>655.55</v>
      </c>
      <c r="M431" s="278">
        <v>68.262450000000001</v>
      </c>
    </row>
    <row r="432" spans="1:13">
      <c r="A432" s="269">
        <v>422</v>
      </c>
      <c r="B432" s="278" t="s">
        <v>178</v>
      </c>
      <c r="C432" s="287">
        <v>403.9</v>
      </c>
      <c r="D432" s="288">
        <v>402.31666666666666</v>
      </c>
      <c r="E432" s="288">
        <v>396.63333333333333</v>
      </c>
      <c r="F432" s="288">
        <v>389.36666666666667</v>
      </c>
      <c r="G432" s="288">
        <v>383.68333333333334</v>
      </c>
      <c r="H432" s="288">
        <v>409.58333333333331</v>
      </c>
      <c r="I432" s="288">
        <v>415.26666666666659</v>
      </c>
      <c r="J432" s="288">
        <v>422.5333333333333</v>
      </c>
      <c r="K432" s="289">
        <v>408</v>
      </c>
      <c r="L432" s="289">
        <v>395.05</v>
      </c>
      <c r="M432" s="289">
        <v>7.6061500000000004</v>
      </c>
    </row>
    <row r="433" spans="1:13">
      <c r="A433" s="269">
        <v>423</v>
      </c>
      <c r="B433" s="278" t="s">
        <v>526</v>
      </c>
      <c r="C433" s="278">
        <v>86.7</v>
      </c>
      <c r="D433" s="280">
        <v>86.283333333333346</v>
      </c>
      <c r="E433" s="280">
        <v>85.066666666666691</v>
      </c>
      <c r="F433" s="280">
        <v>83.433333333333351</v>
      </c>
      <c r="G433" s="280">
        <v>82.216666666666697</v>
      </c>
      <c r="H433" s="280">
        <v>87.916666666666686</v>
      </c>
      <c r="I433" s="280">
        <v>89.133333333333354</v>
      </c>
      <c r="J433" s="280">
        <v>90.76666666666668</v>
      </c>
      <c r="K433" s="278">
        <v>87.5</v>
      </c>
      <c r="L433" s="278">
        <v>84.65</v>
      </c>
      <c r="M433" s="278">
        <v>1.5277400000000001</v>
      </c>
    </row>
    <row r="434" spans="1:13">
      <c r="A434" s="269">
        <v>424</v>
      </c>
      <c r="B434" s="278" t="s">
        <v>282</v>
      </c>
      <c r="C434" s="278">
        <v>110</v>
      </c>
      <c r="D434" s="280">
        <v>109.53333333333335</v>
      </c>
      <c r="E434" s="280">
        <v>107.4666666666667</v>
      </c>
      <c r="F434" s="280">
        <v>104.93333333333335</v>
      </c>
      <c r="G434" s="280">
        <v>102.8666666666667</v>
      </c>
      <c r="H434" s="280">
        <v>112.06666666666669</v>
      </c>
      <c r="I434" s="280">
        <v>114.13333333333333</v>
      </c>
      <c r="J434" s="280">
        <v>116.66666666666669</v>
      </c>
      <c r="K434" s="278">
        <v>111.6</v>
      </c>
      <c r="L434" s="278">
        <v>107</v>
      </c>
      <c r="M434" s="278">
        <v>18.507470000000001</v>
      </c>
    </row>
    <row r="435" spans="1:13">
      <c r="A435" s="269">
        <v>425</v>
      </c>
      <c r="B435" s="278" t="s">
        <v>527</v>
      </c>
      <c r="C435" s="278">
        <v>395.95</v>
      </c>
      <c r="D435" s="280">
        <v>397.31666666666666</v>
      </c>
      <c r="E435" s="280">
        <v>390.63333333333333</v>
      </c>
      <c r="F435" s="280">
        <v>385.31666666666666</v>
      </c>
      <c r="G435" s="280">
        <v>378.63333333333333</v>
      </c>
      <c r="H435" s="280">
        <v>402.63333333333333</v>
      </c>
      <c r="I435" s="280">
        <v>409.31666666666661</v>
      </c>
      <c r="J435" s="280">
        <v>414.63333333333333</v>
      </c>
      <c r="K435" s="278">
        <v>404</v>
      </c>
      <c r="L435" s="278">
        <v>392</v>
      </c>
      <c r="M435" s="278">
        <v>3.1433900000000001</v>
      </c>
    </row>
    <row r="436" spans="1:13">
      <c r="A436" s="269">
        <v>426</v>
      </c>
      <c r="B436" s="278" t="s">
        <v>529</v>
      </c>
      <c r="C436" s="278">
        <v>1637.2</v>
      </c>
      <c r="D436" s="280">
        <v>1635.0666666666666</v>
      </c>
      <c r="E436" s="280">
        <v>1621.1333333333332</v>
      </c>
      <c r="F436" s="280">
        <v>1605.0666666666666</v>
      </c>
      <c r="G436" s="280">
        <v>1591.1333333333332</v>
      </c>
      <c r="H436" s="280">
        <v>1651.1333333333332</v>
      </c>
      <c r="I436" s="280">
        <v>1665.0666666666666</v>
      </c>
      <c r="J436" s="280">
        <v>1681.1333333333332</v>
      </c>
      <c r="K436" s="278">
        <v>1649</v>
      </c>
      <c r="L436" s="278">
        <v>1619</v>
      </c>
      <c r="M436" s="278">
        <v>2.5520000000000001E-2</v>
      </c>
    </row>
    <row r="437" spans="1:13">
      <c r="A437" s="269">
        <v>427</v>
      </c>
      <c r="B437" s="278" t="s">
        <v>530</v>
      </c>
      <c r="C437" s="278">
        <v>1332.75</v>
      </c>
      <c r="D437" s="280">
        <v>1324.0833333333333</v>
      </c>
      <c r="E437" s="280">
        <v>1299.6666666666665</v>
      </c>
      <c r="F437" s="280">
        <v>1266.5833333333333</v>
      </c>
      <c r="G437" s="280">
        <v>1242.1666666666665</v>
      </c>
      <c r="H437" s="280">
        <v>1357.1666666666665</v>
      </c>
      <c r="I437" s="280">
        <v>1381.583333333333</v>
      </c>
      <c r="J437" s="280">
        <v>1414.6666666666665</v>
      </c>
      <c r="K437" s="278">
        <v>1348.5</v>
      </c>
      <c r="L437" s="278">
        <v>1291</v>
      </c>
      <c r="M437" s="278">
        <v>0.66044000000000003</v>
      </c>
    </row>
    <row r="438" spans="1:13">
      <c r="A438" s="269">
        <v>428</v>
      </c>
      <c r="B438" s="278" t="s">
        <v>531</v>
      </c>
      <c r="C438" s="278">
        <v>377.7</v>
      </c>
      <c r="D438" s="280">
        <v>371.45</v>
      </c>
      <c r="E438" s="280">
        <v>358.5</v>
      </c>
      <c r="F438" s="280">
        <v>339.3</v>
      </c>
      <c r="G438" s="280">
        <v>326.35000000000002</v>
      </c>
      <c r="H438" s="280">
        <v>390.65</v>
      </c>
      <c r="I438" s="280">
        <v>403.59999999999991</v>
      </c>
      <c r="J438" s="280">
        <v>422.79999999999995</v>
      </c>
      <c r="K438" s="278">
        <v>384.4</v>
      </c>
      <c r="L438" s="278">
        <v>352.25</v>
      </c>
      <c r="M438" s="278">
        <v>2.5660799999999999</v>
      </c>
    </row>
    <row r="439" spans="1:13">
      <c r="A439" s="269">
        <v>429</v>
      </c>
      <c r="B439" s="278" t="s">
        <v>179</v>
      </c>
      <c r="C439" s="278">
        <v>488.1</v>
      </c>
      <c r="D439" s="280">
        <v>488.41666666666669</v>
      </c>
      <c r="E439" s="280">
        <v>484.88333333333338</v>
      </c>
      <c r="F439" s="280">
        <v>481.66666666666669</v>
      </c>
      <c r="G439" s="280">
        <v>478.13333333333338</v>
      </c>
      <c r="H439" s="280">
        <v>491.63333333333338</v>
      </c>
      <c r="I439" s="280">
        <v>495.16666666666669</v>
      </c>
      <c r="J439" s="280">
        <v>498.38333333333338</v>
      </c>
      <c r="K439" s="278">
        <v>491.95</v>
      </c>
      <c r="L439" s="278">
        <v>485.2</v>
      </c>
      <c r="M439" s="278">
        <v>81.148759999999996</v>
      </c>
    </row>
    <row r="440" spans="1:13">
      <c r="A440" s="269">
        <v>430</v>
      </c>
      <c r="B440" s="278" t="s">
        <v>532</v>
      </c>
      <c r="C440" s="278">
        <v>171.55</v>
      </c>
      <c r="D440" s="280">
        <v>169.70000000000002</v>
      </c>
      <c r="E440" s="280">
        <v>165.85000000000002</v>
      </c>
      <c r="F440" s="280">
        <v>160.15</v>
      </c>
      <c r="G440" s="280">
        <v>156.30000000000001</v>
      </c>
      <c r="H440" s="280">
        <v>175.40000000000003</v>
      </c>
      <c r="I440" s="280">
        <v>179.25</v>
      </c>
      <c r="J440" s="280">
        <v>184.95000000000005</v>
      </c>
      <c r="K440" s="278">
        <v>173.55</v>
      </c>
      <c r="L440" s="278">
        <v>164</v>
      </c>
      <c r="M440" s="278">
        <v>4.5947800000000001</v>
      </c>
    </row>
    <row r="441" spans="1:13">
      <c r="A441" s="269">
        <v>431</v>
      </c>
      <c r="B441" s="278" t="s">
        <v>180</v>
      </c>
      <c r="C441" s="278">
        <v>398.25</v>
      </c>
      <c r="D441" s="280">
        <v>399.59999999999997</v>
      </c>
      <c r="E441" s="280">
        <v>390.19999999999993</v>
      </c>
      <c r="F441" s="280">
        <v>382.15</v>
      </c>
      <c r="G441" s="280">
        <v>372.74999999999994</v>
      </c>
      <c r="H441" s="280">
        <v>407.64999999999992</v>
      </c>
      <c r="I441" s="280">
        <v>417.0499999999999</v>
      </c>
      <c r="J441" s="280">
        <v>425.09999999999991</v>
      </c>
      <c r="K441" s="278">
        <v>409</v>
      </c>
      <c r="L441" s="278">
        <v>391.55</v>
      </c>
      <c r="M441" s="278">
        <v>30.358519999999999</v>
      </c>
    </row>
    <row r="442" spans="1:13">
      <c r="A442" s="269">
        <v>432</v>
      </c>
      <c r="B442" s="278" t="s">
        <v>533</v>
      </c>
      <c r="C442" s="278">
        <v>141.19999999999999</v>
      </c>
      <c r="D442" s="280">
        <v>141.43333333333334</v>
      </c>
      <c r="E442" s="280">
        <v>139.31666666666666</v>
      </c>
      <c r="F442" s="280">
        <v>137.43333333333334</v>
      </c>
      <c r="G442" s="280">
        <v>135.31666666666666</v>
      </c>
      <c r="H442" s="280">
        <v>143.31666666666666</v>
      </c>
      <c r="I442" s="280">
        <v>145.43333333333334</v>
      </c>
      <c r="J442" s="280">
        <v>147.31666666666666</v>
      </c>
      <c r="K442" s="278">
        <v>143.55000000000001</v>
      </c>
      <c r="L442" s="278">
        <v>139.55000000000001</v>
      </c>
      <c r="M442" s="278">
        <v>3.5806800000000001</v>
      </c>
    </row>
    <row r="443" spans="1:13">
      <c r="A443" s="269">
        <v>433</v>
      </c>
      <c r="B443" s="278" t="s">
        <v>534</v>
      </c>
      <c r="C443" s="278">
        <v>1147</v>
      </c>
      <c r="D443" s="280">
        <v>1143.6333333333334</v>
      </c>
      <c r="E443" s="280">
        <v>1133.3666666666668</v>
      </c>
      <c r="F443" s="280">
        <v>1119.7333333333333</v>
      </c>
      <c r="G443" s="280">
        <v>1109.4666666666667</v>
      </c>
      <c r="H443" s="280">
        <v>1157.2666666666669</v>
      </c>
      <c r="I443" s="280">
        <v>1167.5333333333338</v>
      </c>
      <c r="J443" s="280">
        <v>1181.166666666667</v>
      </c>
      <c r="K443" s="278">
        <v>1153.9000000000001</v>
      </c>
      <c r="L443" s="278">
        <v>1130</v>
      </c>
      <c r="M443" s="278">
        <v>0.69050999999999996</v>
      </c>
    </row>
    <row r="444" spans="1:13">
      <c r="A444" s="269">
        <v>434</v>
      </c>
      <c r="B444" s="278" t="s">
        <v>535</v>
      </c>
      <c r="C444" s="278">
        <v>4.25</v>
      </c>
      <c r="D444" s="280">
        <v>4.166666666666667</v>
      </c>
      <c r="E444" s="280">
        <v>4.0833333333333339</v>
      </c>
      <c r="F444" s="280">
        <v>3.916666666666667</v>
      </c>
      <c r="G444" s="280">
        <v>3.8333333333333339</v>
      </c>
      <c r="H444" s="280">
        <v>4.3333333333333339</v>
      </c>
      <c r="I444" s="280">
        <v>4.4166666666666679</v>
      </c>
      <c r="J444" s="280">
        <v>4.5833333333333339</v>
      </c>
      <c r="K444" s="278">
        <v>4.25</v>
      </c>
      <c r="L444" s="278">
        <v>4</v>
      </c>
      <c r="M444" s="278">
        <v>425.48516999999998</v>
      </c>
    </row>
    <row r="445" spans="1:13">
      <c r="A445" s="269">
        <v>435</v>
      </c>
      <c r="B445" s="278" t="s">
        <v>536</v>
      </c>
      <c r="C445" s="278">
        <v>132.55000000000001</v>
      </c>
      <c r="D445" s="280">
        <v>133.28333333333333</v>
      </c>
      <c r="E445" s="280">
        <v>128.36666666666667</v>
      </c>
      <c r="F445" s="280">
        <v>124.18333333333334</v>
      </c>
      <c r="G445" s="280">
        <v>119.26666666666668</v>
      </c>
      <c r="H445" s="280">
        <v>137.46666666666667</v>
      </c>
      <c r="I445" s="280">
        <v>142.38333333333335</v>
      </c>
      <c r="J445" s="280">
        <v>146.56666666666666</v>
      </c>
      <c r="K445" s="278">
        <v>138.19999999999999</v>
      </c>
      <c r="L445" s="278">
        <v>129.1</v>
      </c>
      <c r="M445" s="278">
        <v>1.6007499999999999</v>
      </c>
    </row>
    <row r="446" spans="1:13">
      <c r="A446" s="269">
        <v>436</v>
      </c>
      <c r="B446" s="278" t="s">
        <v>537</v>
      </c>
      <c r="C446" s="278">
        <v>910.2</v>
      </c>
      <c r="D446" s="280">
        <v>901.73333333333323</v>
      </c>
      <c r="E446" s="280">
        <v>883.66666666666652</v>
      </c>
      <c r="F446" s="280">
        <v>857.13333333333333</v>
      </c>
      <c r="G446" s="280">
        <v>839.06666666666661</v>
      </c>
      <c r="H446" s="280">
        <v>928.26666666666642</v>
      </c>
      <c r="I446" s="280">
        <v>946.33333333333326</v>
      </c>
      <c r="J446" s="280">
        <v>972.86666666666633</v>
      </c>
      <c r="K446" s="278">
        <v>919.8</v>
      </c>
      <c r="L446" s="278">
        <v>875.2</v>
      </c>
      <c r="M446" s="278">
        <v>1.7116400000000001</v>
      </c>
    </row>
    <row r="447" spans="1:13">
      <c r="A447" s="269">
        <v>437</v>
      </c>
      <c r="B447" s="278" t="s">
        <v>283</v>
      </c>
      <c r="C447" s="278">
        <v>378</v>
      </c>
      <c r="D447" s="280">
        <v>377.05</v>
      </c>
      <c r="E447" s="280">
        <v>374.1</v>
      </c>
      <c r="F447" s="280">
        <v>370.2</v>
      </c>
      <c r="G447" s="280">
        <v>367.25</v>
      </c>
      <c r="H447" s="280">
        <v>380.95000000000005</v>
      </c>
      <c r="I447" s="280">
        <v>383.9</v>
      </c>
      <c r="J447" s="280">
        <v>387.80000000000007</v>
      </c>
      <c r="K447" s="278">
        <v>380</v>
      </c>
      <c r="L447" s="278">
        <v>373.15</v>
      </c>
      <c r="M447" s="278">
        <v>5.1123900000000004</v>
      </c>
    </row>
    <row r="448" spans="1:13">
      <c r="A448" s="269">
        <v>438</v>
      </c>
      <c r="B448" s="278" t="s">
        <v>543</v>
      </c>
      <c r="C448" s="278">
        <v>52</v>
      </c>
      <c r="D448" s="280">
        <v>52.1</v>
      </c>
      <c r="E448" s="280">
        <v>51.2</v>
      </c>
      <c r="F448" s="280">
        <v>50.4</v>
      </c>
      <c r="G448" s="280">
        <v>49.5</v>
      </c>
      <c r="H448" s="280">
        <v>52.900000000000006</v>
      </c>
      <c r="I448" s="280">
        <v>53.8</v>
      </c>
      <c r="J448" s="280">
        <v>54.600000000000009</v>
      </c>
      <c r="K448" s="278">
        <v>53</v>
      </c>
      <c r="L448" s="278">
        <v>51.3</v>
      </c>
      <c r="M448" s="278">
        <v>10.491960000000001</v>
      </c>
    </row>
    <row r="449" spans="1:13">
      <c r="A449" s="269">
        <v>439</v>
      </c>
      <c r="B449" s="278" t="s">
        <v>2610</v>
      </c>
      <c r="C449" s="278">
        <v>12345.45</v>
      </c>
      <c r="D449" s="280">
        <v>12332.166666666666</v>
      </c>
      <c r="E449" s="280">
        <v>12064.333333333332</v>
      </c>
      <c r="F449" s="280">
        <v>11783.216666666665</v>
      </c>
      <c r="G449" s="280">
        <v>11515.383333333331</v>
      </c>
      <c r="H449" s="280">
        <v>12613.283333333333</v>
      </c>
      <c r="I449" s="280">
        <v>12881.116666666665</v>
      </c>
      <c r="J449" s="280">
        <v>13162.233333333334</v>
      </c>
      <c r="K449" s="278">
        <v>12600</v>
      </c>
      <c r="L449" s="278">
        <v>12051.05</v>
      </c>
      <c r="M449" s="278">
        <v>1.89E-2</v>
      </c>
    </row>
    <row r="450" spans="1:13">
      <c r="A450" s="269">
        <v>440</v>
      </c>
      <c r="B450" s="278" t="s">
        <v>183</v>
      </c>
      <c r="C450" s="278">
        <v>874.9</v>
      </c>
      <c r="D450" s="280">
        <v>878.7833333333333</v>
      </c>
      <c r="E450" s="280">
        <v>865.26666666666665</v>
      </c>
      <c r="F450" s="280">
        <v>855.63333333333333</v>
      </c>
      <c r="G450" s="280">
        <v>842.11666666666667</v>
      </c>
      <c r="H450" s="280">
        <v>888.41666666666663</v>
      </c>
      <c r="I450" s="280">
        <v>901.93333333333328</v>
      </c>
      <c r="J450" s="280">
        <v>911.56666666666661</v>
      </c>
      <c r="K450" s="278">
        <v>892.3</v>
      </c>
      <c r="L450" s="278">
        <v>869.15</v>
      </c>
      <c r="M450" s="278">
        <v>3.6133700000000002</v>
      </c>
    </row>
    <row r="451" spans="1:13">
      <c r="A451" s="269">
        <v>441</v>
      </c>
      <c r="B451" s="278" t="s">
        <v>3466</v>
      </c>
      <c r="C451" s="278">
        <v>377.3</v>
      </c>
      <c r="D451" s="280">
        <v>377.88333333333338</v>
      </c>
      <c r="E451" s="280">
        <v>372.76666666666677</v>
      </c>
      <c r="F451" s="280">
        <v>368.23333333333341</v>
      </c>
      <c r="G451" s="280">
        <v>363.11666666666679</v>
      </c>
      <c r="H451" s="280">
        <v>382.41666666666674</v>
      </c>
      <c r="I451" s="280">
        <v>387.53333333333342</v>
      </c>
      <c r="J451" s="280">
        <v>392.06666666666672</v>
      </c>
      <c r="K451" s="278">
        <v>383</v>
      </c>
      <c r="L451" s="278">
        <v>373.35</v>
      </c>
      <c r="M451" s="278">
        <v>42.491300000000003</v>
      </c>
    </row>
    <row r="452" spans="1:13">
      <c r="A452" s="269">
        <v>442</v>
      </c>
      <c r="B452" s="278" t="s">
        <v>544</v>
      </c>
      <c r="C452" s="278">
        <v>722.55</v>
      </c>
      <c r="D452" s="280">
        <v>722.43333333333339</v>
      </c>
      <c r="E452" s="280">
        <v>716.26666666666677</v>
      </c>
      <c r="F452" s="280">
        <v>709.98333333333335</v>
      </c>
      <c r="G452" s="280">
        <v>703.81666666666672</v>
      </c>
      <c r="H452" s="280">
        <v>728.71666666666681</v>
      </c>
      <c r="I452" s="280">
        <v>734.88333333333333</v>
      </c>
      <c r="J452" s="280">
        <v>741.16666666666686</v>
      </c>
      <c r="K452" s="278">
        <v>728.6</v>
      </c>
      <c r="L452" s="278">
        <v>716.15</v>
      </c>
      <c r="M452" s="278">
        <v>0.17777000000000001</v>
      </c>
    </row>
    <row r="453" spans="1:13">
      <c r="A453" s="269">
        <v>443</v>
      </c>
      <c r="B453" s="278" t="s">
        <v>184</v>
      </c>
      <c r="C453" s="278">
        <v>102.5</v>
      </c>
      <c r="D453" s="280">
        <v>100.66666666666667</v>
      </c>
      <c r="E453" s="280">
        <v>97.433333333333337</v>
      </c>
      <c r="F453" s="280">
        <v>92.36666666666666</v>
      </c>
      <c r="G453" s="280">
        <v>89.133333333333326</v>
      </c>
      <c r="H453" s="280">
        <v>105.73333333333335</v>
      </c>
      <c r="I453" s="280">
        <v>108.96666666666667</v>
      </c>
      <c r="J453" s="280">
        <v>114.03333333333336</v>
      </c>
      <c r="K453" s="278">
        <v>103.9</v>
      </c>
      <c r="L453" s="278">
        <v>95.6</v>
      </c>
      <c r="M453" s="278">
        <v>1354.6369099999999</v>
      </c>
    </row>
    <row r="454" spans="1:13">
      <c r="A454" s="269">
        <v>444</v>
      </c>
      <c r="B454" s="278" t="s">
        <v>185</v>
      </c>
      <c r="C454" s="278">
        <v>42.7</v>
      </c>
      <c r="D454" s="280">
        <v>41.783333333333331</v>
      </c>
      <c r="E454" s="280">
        <v>40.566666666666663</v>
      </c>
      <c r="F454" s="280">
        <v>38.43333333333333</v>
      </c>
      <c r="G454" s="280">
        <v>37.216666666666661</v>
      </c>
      <c r="H454" s="280">
        <v>43.916666666666664</v>
      </c>
      <c r="I454" s="280">
        <v>45.133333333333333</v>
      </c>
      <c r="J454" s="280">
        <v>47.266666666666666</v>
      </c>
      <c r="K454" s="278">
        <v>43</v>
      </c>
      <c r="L454" s="278">
        <v>39.65</v>
      </c>
      <c r="M454" s="278">
        <v>104.11389</v>
      </c>
    </row>
    <row r="455" spans="1:13">
      <c r="A455" s="269">
        <v>445</v>
      </c>
      <c r="B455" s="278" t="s">
        <v>186</v>
      </c>
      <c r="C455" s="278">
        <v>43.2</v>
      </c>
      <c r="D455" s="280">
        <v>43.316666666666663</v>
      </c>
      <c r="E455" s="280">
        <v>42.683333333333323</v>
      </c>
      <c r="F455" s="280">
        <v>42.166666666666657</v>
      </c>
      <c r="G455" s="280">
        <v>41.533333333333317</v>
      </c>
      <c r="H455" s="280">
        <v>43.833333333333329</v>
      </c>
      <c r="I455" s="280">
        <v>44.466666666666669</v>
      </c>
      <c r="J455" s="280">
        <v>44.983333333333334</v>
      </c>
      <c r="K455" s="278">
        <v>43.95</v>
      </c>
      <c r="L455" s="278">
        <v>42.8</v>
      </c>
      <c r="M455" s="278">
        <v>282.19725</v>
      </c>
    </row>
    <row r="456" spans="1:13">
      <c r="A456" s="269">
        <v>446</v>
      </c>
      <c r="B456" s="278" t="s">
        <v>187</v>
      </c>
      <c r="C456" s="278">
        <v>320.55</v>
      </c>
      <c r="D456" s="280">
        <v>321.23333333333335</v>
      </c>
      <c r="E456" s="280">
        <v>316.61666666666667</v>
      </c>
      <c r="F456" s="280">
        <v>312.68333333333334</v>
      </c>
      <c r="G456" s="280">
        <v>308.06666666666666</v>
      </c>
      <c r="H456" s="280">
        <v>325.16666666666669</v>
      </c>
      <c r="I456" s="280">
        <v>329.78333333333336</v>
      </c>
      <c r="J456" s="280">
        <v>333.7166666666667</v>
      </c>
      <c r="K456" s="278">
        <v>325.85000000000002</v>
      </c>
      <c r="L456" s="278">
        <v>317.3</v>
      </c>
      <c r="M456" s="278">
        <v>151.34692999999999</v>
      </c>
    </row>
    <row r="457" spans="1:13">
      <c r="A457" s="269">
        <v>447</v>
      </c>
      <c r="B457" s="278" t="s">
        <v>2626</v>
      </c>
      <c r="C457" s="278">
        <v>19.899999999999999</v>
      </c>
      <c r="D457" s="280">
        <v>20</v>
      </c>
      <c r="E457" s="280">
        <v>19.600000000000001</v>
      </c>
      <c r="F457" s="280">
        <v>19.3</v>
      </c>
      <c r="G457" s="280">
        <v>18.900000000000002</v>
      </c>
      <c r="H457" s="280">
        <v>20.3</v>
      </c>
      <c r="I457" s="280">
        <v>20.7</v>
      </c>
      <c r="J457" s="280">
        <v>21</v>
      </c>
      <c r="K457" s="278">
        <v>20.399999999999999</v>
      </c>
      <c r="L457" s="278">
        <v>19.7</v>
      </c>
      <c r="M457" s="278">
        <v>28.89049</v>
      </c>
    </row>
    <row r="458" spans="1:13">
      <c r="A458" s="269">
        <v>448</v>
      </c>
      <c r="B458" s="278" t="s">
        <v>538</v>
      </c>
      <c r="C458" s="278">
        <v>663.95</v>
      </c>
      <c r="D458" s="280">
        <v>665.5</v>
      </c>
      <c r="E458" s="280">
        <v>659</v>
      </c>
      <c r="F458" s="280">
        <v>654.04999999999995</v>
      </c>
      <c r="G458" s="280">
        <v>647.54999999999995</v>
      </c>
      <c r="H458" s="280">
        <v>670.45</v>
      </c>
      <c r="I458" s="280">
        <v>676.95</v>
      </c>
      <c r="J458" s="280">
        <v>681.90000000000009</v>
      </c>
      <c r="K458" s="278">
        <v>672</v>
      </c>
      <c r="L458" s="278">
        <v>660.55</v>
      </c>
      <c r="M458" s="278">
        <v>7.5870000000000007E-2</v>
      </c>
    </row>
    <row r="459" spans="1:13">
      <c r="A459" s="269">
        <v>449</v>
      </c>
      <c r="B459" s="278" t="s">
        <v>539</v>
      </c>
      <c r="C459" s="278">
        <v>390.55</v>
      </c>
      <c r="D459" s="280">
        <v>390.73333333333335</v>
      </c>
      <c r="E459" s="280">
        <v>382.16666666666669</v>
      </c>
      <c r="F459" s="280">
        <v>373.78333333333336</v>
      </c>
      <c r="G459" s="280">
        <v>365.2166666666667</v>
      </c>
      <c r="H459" s="280">
        <v>399.11666666666667</v>
      </c>
      <c r="I459" s="280">
        <v>407.68333333333328</v>
      </c>
      <c r="J459" s="280">
        <v>416.06666666666666</v>
      </c>
      <c r="K459" s="278">
        <v>399.3</v>
      </c>
      <c r="L459" s="278">
        <v>382.35</v>
      </c>
      <c r="M459" s="278">
        <v>0.35004999999999997</v>
      </c>
    </row>
    <row r="460" spans="1:13">
      <c r="A460" s="269">
        <v>450</v>
      </c>
      <c r="B460" s="278" t="s">
        <v>188</v>
      </c>
      <c r="C460" s="278">
        <v>2044.6</v>
      </c>
      <c r="D460" s="280">
        <v>2055.5333333333333</v>
      </c>
      <c r="E460" s="280">
        <v>2021.0666666666666</v>
      </c>
      <c r="F460" s="280">
        <v>1997.5333333333333</v>
      </c>
      <c r="G460" s="280">
        <v>1963.0666666666666</v>
      </c>
      <c r="H460" s="280">
        <v>2079.0666666666666</v>
      </c>
      <c r="I460" s="280">
        <v>2113.5333333333328</v>
      </c>
      <c r="J460" s="280">
        <v>2137.0666666666666</v>
      </c>
      <c r="K460" s="278">
        <v>2090</v>
      </c>
      <c r="L460" s="278">
        <v>2032</v>
      </c>
      <c r="M460" s="278">
        <v>56.817839999999997</v>
      </c>
    </row>
    <row r="461" spans="1:13">
      <c r="A461" s="269">
        <v>451</v>
      </c>
      <c r="B461" s="278" t="s">
        <v>545</v>
      </c>
      <c r="C461" s="278">
        <v>1744.2</v>
      </c>
      <c r="D461" s="280">
        <v>1768.0666666666666</v>
      </c>
      <c r="E461" s="280">
        <v>1711.3333333333333</v>
      </c>
      <c r="F461" s="280">
        <v>1678.4666666666667</v>
      </c>
      <c r="G461" s="280">
        <v>1621.7333333333333</v>
      </c>
      <c r="H461" s="280">
        <v>1800.9333333333332</v>
      </c>
      <c r="I461" s="280">
        <v>1857.6666666666667</v>
      </c>
      <c r="J461" s="280">
        <v>1890.5333333333331</v>
      </c>
      <c r="K461" s="278">
        <v>1824.8</v>
      </c>
      <c r="L461" s="278">
        <v>1735.2</v>
      </c>
      <c r="M461" s="278">
        <v>0.25577</v>
      </c>
    </row>
    <row r="462" spans="1:13">
      <c r="A462" s="269">
        <v>452</v>
      </c>
      <c r="B462" s="278" t="s">
        <v>189</v>
      </c>
      <c r="C462" s="278">
        <v>538.85</v>
      </c>
      <c r="D462" s="280">
        <v>537.90000000000009</v>
      </c>
      <c r="E462" s="280">
        <v>532.85000000000014</v>
      </c>
      <c r="F462" s="280">
        <v>526.85</v>
      </c>
      <c r="G462" s="280">
        <v>521.80000000000007</v>
      </c>
      <c r="H462" s="280">
        <v>543.9000000000002</v>
      </c>
      <c r="I462" s="280">
        <v>548.95000000000016</v>
      </c>
      <c r="J462" s="280">
        <v>554.95000000000027</v>
      </c>
      <c r="K462" s="278">
        <v>542.95000000000005</v>
      </c>
      <c r="L462" s="278">
        <v>531.9</v>
      </c>
      <c r="M462" s="278">
        <v>55.70402</v>
      </c>
    </row>
    <row r="463" spans="1:13">
      <c r="A463" s="269">
        <v>453</v>
      </c>
      <c r="B463" s="278" t="s">
        <v>546</v>
      </c>
      <c r="C463" s="278">
        <v>197.1</v>
      </c>
      <c r="D463" s="280">
        <v>199.25</v>
      </c>
      <c r="E463" s="280">
        <v>193.5</v>
      </c>
      <c r="F463" s="280">
        <v>189.9</v>
      </c>
      <c r="G463" s="280">
        <v>184.15</v>
      </c>
      <c r="H463" s="280">
        <v>202.85</v>
      </c>
      <c r="I463" s="280">
        <v>208.6</v>
      </c>
      <c r="J463" s="280">
        <v>212.2</v>
      </c>
      <c r="K463" s="278">
        <v>205</v>
      </c>
      <c r="L463" s="278">
        <v>195.65</v>
      </c>
      <c r="M463" s="278">
        <v>0.21243000000000001</v>
      </c>
    </row>
    <row r="464" spans="1:13">
      <c r="A464" s="269">
        <v>454</v>
      </c>
      <c r="B464" s="278" t="s">
        <v>547</v>
      </c>
      <c r="C464" s="278">
        <v>751.9</v>
      </c>
      <c r="D464" s="280">
        <v>753.63333333333333</v>
      </c>
      <c r="E464" s="280">
        <v>711.26666666666665</v>
      </c>
      <c r="F464" s="280">
        <v>670.63333333333333</v>
      </c>
      <c r="G464" s="280">
        <v>628.26666666666665</v>
      </c>
      <c r="H464" s="280">
        <v>794.26666666666665</v>
      </c>
      <c r="I464" s="280">
        <v>836.63333333333321</v>
      </c>
      <c r="J464" s="280">
        <v>877.26666666666665</v>
      </c>
      <c r="K464" s="278">
        <v>796</v>
      </c>
      <c r="L464" s="278">
        <v>713</v>
      </c>
      <c r="M464" s="278">
        <v>3.7635399999999999</v>
      </c>
    </row>
    <row r="465" spans="1:13">
      <c r="A465" s="269">
        <v>455</v>
      </c>
      <c r="B465" s="278" t="s">
        <v>548</v>
      </c>
      <c r="C465" s="278">
        <v>511.6</v>
      </c>
      <c r="D465" s="280">
        <v>513.70000000000005</v>
      </c>
      <c r="E465" s="280">
        <v>507.95000000000005</v>
      </c>
      <c r="F465" s="280">
        <v>504.3</v>
      </c>
      <c r="G465" s="280">
        <v>498.55</v>
      </c>
      <c r="H465" s="280">
        <v>517.35000000000014</v>
      </c>
      <c r="I465" s="280">
        <v>523.10000000000014</v>
      </c>
      <c r="J465" s="280">
        <v>526.75000000000011</v>
      </c>
      <c r="K465" s="278">
        <v>519.45000000000005</v>
      </c>
      <c r="L465" s="278">
        <v>510.05</v>
      </c>
      <c r="M465" s="278">
        <v>0.20089000000000001</v>
      </c>
    </row>
    <row r="466" spans="1:13">
      <c r="A466" s="269">
        <v>456</v>
      </c>
      <c r="B466" s="278" t="s">
        <v>553</v>
      </c>
      <c r="C466" s="278">
        <v>421.5</v>
      </c>
      <c r="D466" s="280">
        <v>415.0333333333333</v>
      </c>
      <c r="E466" s="280">
        <v>408.56666666666661</v>
      </c>
      <c r="F466" s="280">
        <v>395.63333333333333</v>
      </c>
      <c r="G466" s="280">
        <v>389.16666666666663</v>
      </c>
      <c r="H466" s="280">
        <v>427.96666666666658</v>
      </c>
      <c r="I466" s="280">
        <v>434.43333333333328</v>
      </c>
      <c r="J466" s="280">
        <v>447.36666666666656</v>
      </c>
      <c r="K466" s="278">
        <v>421.5</v>
      </c>
      <c r="L466" s="278">
        <v>402.1</v>
      </c>
      <c r="M466" s="278">
        <v>2.7430500000000002</v>
      </c>
    </row>
    <row r="467" spans="1:13">
      <c r="A467" s="269">
        <v>457</v>
      </c>
      <c r="B467" s="278" t="s">
        <v>549</v>
      </c>
      <c r="C467" s="278">
        <v>40.4</v>
      </c>
      <c r="D467" s="280">
        <v>41.1</v>
      </c>
      <c r="E467" s="280">
        <v>39.5</v>
      </c>
      <c r="F467" s="280">
        <v>38.6</v>
      </c>
      <c r="G467" s="280">
        <v>37</v>
      </c>
      <c r="H467" s="280">
        <v>42</v>
      </c>
      <c r="I467" s="280">
        <v>43.600000000000009</v>
      </c>
      <c r="J467" s="280">
        <v>44.5</v>
      </c>
      <c r="K467" s="278">
        <v>42.7</v>
      </c>
      <c r="L467" s="278">
        <v>40.200000000000003</v>
      </c>
      <c r="M467" s="278">
        <v>10.79603</v>
      </c>
    </row>
    <row r="468" spans="1:13">
      <c r="A468" s="269">
        <v>458</v>
      </c>
      <c r="B468" s="278" t="s">
        <v>550</v>
      </c>
      <c r="C468" s="278">
        <v>969.85</v>
      </c>
      <c r="D468" s="280">
        <v>955.69999999999993</v>
      </c>
      <c r="E468" s="280">
        <v>933.39999999999986</v>
      </c>
      <c r="F468" s="280">
        <v>896.94999999999993</v>
      </c>
      <c r="G468" s="280">
        <v>874.64999999999986</v>
      </c>
      <c r="H468" s="280">
        <v>992.14999999999986</v>
      </c>
      <c r="I468" s="280">
        <v>1014.4499999999998</v>
      </c>
      <c r="J468" s="280">
        <v>1050.8999999999999</v>
      </c>
      <c r="K468" s="278">
        <v>978</v>
      </c>
      <c r="L468" s="278">
        <v>919.25</v>
      </c>
      <c r="M468" s="278">
        <v>0.47785</v>
      </c>
    </row>
    <row r="469" spans="1:13">
      <c r="A469" s="269">
        <v>459</v>
      </c>
      <c r="B469" s="278" t="s">
        <v>190</v>
      </c>
      <c r="C469" s="278">
        <v>975.85</v>
      </c>
      <c r="D469" s="280">
        <v>981.26666666666677</v>
      </c>
      <c r="E469" s="280">
        <v>967.58333333333348</v>
      </c>
      <c r="F469" s="280">
        <v>959.31666666666672</v>
      </c>
      <c r="G469" s="280">
        <v>945.63333333333344</v>
      </c>
      <c r="H469" s="280">
        <v>989.53333333333353</v>
      </c>
      <c r="I469" s="280">
        <v>1003.2166666666667</v>
      </c>
      <c r="J469" s="280">
        <v>1011.4833333333336</v>
      </c>
      <c r="K469" s="278">
        <v>994.95</v>
      </c>
      <c r="L469" s="278">
        <v>973</v>
      </c>
      <c r="M469" s="278">
        <v>28.176539999999999</v>
      </c>
    </row>
    <row r="470" spans="1:13">
      <c r="A470" s="269">
        <v>460</v>
      </c>
      <c r="B470" s="278" t="s">
        <v>191</v>
      </c>
      <c r="C470" s="278">
        <v>2543.35</v>
      </c>
      <c r="D470" s="280">
        <v>2544.8999999999996</v>
      </c>
      <c r="E470" s="280">
        <v>2520.0999999999995</v>
      </c>
      <c r="F470" s="280">
        <v>2496.85</v>
      </c>
      <c r="G470" s="280">
        <v>2472.0499999999997</v>
      </c>
      <c r="H470" s="280">
        <v>2568.1499999999992</v>
      </c>
      <c r="I470" s="280">
        <v>2592.9499999999994</v>
      </c>
      <c r="J470" s="280">
        <v>2616.1999999999989</v>
      </c>
      <c r="K470" s="278">
        <v>2569.6999999999998</v>
      </c>
      <c r="L470" s="278">
        <v>2521.65</v>
      </c>
      <c r="M470" s="278">
        <v>2.9269699999999998</v>
      </c>
    </row>
    <row r="471" spans="1:13">
      <c r="A471" s="269">
        <v>461</v>
      </c>
      <c r="B471" s="278" t="s">
        <v>192</v>
      </c>
      <c r="C471" s="278">
        <v>320.95</v>
      </c>
      <c r="D471" s="280">
        <v>321.93333333333334</v>
      </c>
      <c r="E471" s="280">
        <v>318.36666666666667</v>
      </c>
      <c r="F471" s="280">
        <v>315.78333333333336</v>
      </c>
      <c r="G471" s="280">
        <v>312.2166666666667</v>
      </c>
      <c r="H471" s="280">
        <v>324.51666666666665</v>
      </c>
      <c r="I471" s="280">
        <v>328.08333333333337</v>
      </c>
      <c r="J471" s="280">
        <v>330.66666666666663</v>
      </c>
      <c r="K471" s="278">
        <v>325.5</v>
      </c>
      <c r="L471" s="278">
        <v>319.35000000000002</v>
      </c>
      <c r="M471" s="278">
        <v>9.1351899999999997</v>
      </c>
    </row>
    <row r="472" spans="1:13">
      <c r="A472" s="269">
        <v>462</v>
      </c>
      <c r="B472" s="278" t="s">
        <v>551</v>
      </c>
      <c r="C472" s="278">
        <v>569.9</v>
      </c>
      <c r="D472" s="280">
        <v>557.86666666666667</v>
      </c>
      <c r="E472" s="280">
        <v>540.73333333333335</v>
      </c>
      <c r="F472" s="280">
        <v>511.56666666666672</v>
      </c>
      <c r="G472" s="280">
        <v>494.43333333333339</v>
      </c>
      <c r="H472" s="280">
        <v>587.0333333333333</v>
      </c>
      <c r="I472" s="280">
        <v>604.16666666666674</v>
      </c>
      <c r="J472" s="280">
        <v>633.33333333333326</v>
      </c>
      <c r="K472" s="278">
        <v>575</v>
      </c>
      <c r="L472" s="278">
        <v>528.70000000000005</v>
      </c>
      <c r="M472" s="278">
        <v>6.8272899999999996</v>
      </c>
    </row>
    <row r="473" spans="1:13">
      <c r="A473" s="269">
        <v>463</v>
      </c>
      <c r="B473" s="278" t="s">
        <v>552</v>
      </c>
      <c r="C473" s="278">
        <v>6.8</v>
      </c>
      <c r="D473" s="280">
        <v>6.8500000000000005</v>
      </c>
      <c r="E473" s="280">
        <v>6.7500000000000009</v>
      </c>
      <c r="F473" s="280">
        <v>6.7</v>
      </c>
      <c r="G473" s="280">
        <v>6.6000000000000005</v>
      </c>
      <c r="H473" s="280">
        <v>6.9000000000000012</v>
      </c>
      <c r="I473" s="280">
        <v>7.0000000000000009</v>
      </c>
      <c r="J473" s="280">
        <v>7.0500000000000016</v>
      </c>
      <c r="K473" s="278">
        <v>6.95</v>
      </c>
      <c r="L473" s="278">
        <v>6.8</v>
      </c>
      <c r="M473" s="278">
        <v>70.789580000000001</v>
      </c>
    </row>
    <row r="474" spans="1:13">
      <c r="A474" s="269">
        <v>464</v>
      </c>
      <c r="B474" s="278" t="s">
        <v>705</v>
      </c>
      <c r="C474" s="278">
        <v>75.8</v>
      </c>
      <c r="D474" s="280">
        <v>76.899999999999991</v>
      </c>
      <c r="E474" s="280">
        <v>74.199999999999989</v>
      </c>
      <c r="F474" s="280">
        <v>72.599999999999994</v>
      </c>
      <c r="G474" s="280">
        <v>69.899999999999991</v>
      </c>
      <c r="H474" s="280">
        <v>78.499999999999986</v>
      </c>
      <c r="I474" s="280">
        <v>81.2</v>
      </c>
      <c r="J474" s="280">
        <v>82.799999999999983</v>
      </c>
      <c r="K474" s="278">
        <v>79.599999999999994</v>
      </c>
      <c r="L474" s="278">
        <v>75.3</v>
      </c>
      <c r="M474" s="278">
        <v>1.0934200000000001</v>
      </c>
    </row>
    <row r="475" spans="1:13">
      <c r="A475" s="269">
        <v>465</v>
      </c>
      <c r="B475" s="278" t="s">
        <v>540</v>
      </c>
      <c r="C475" s="278">
        <v>5043.7</v>
      </c>
      <c r="D475" s="280">
        <v>5047.0166666666664</v>
      </c>
      <c r="E475" s="280">
        <v>4977.7333333333327</v>
      </c>
      <c r="F475" s="280">
        <v>4911.7666666666664</v>
      </c>
      <c r="G475" s="280">
        <v>4842.4833333333327</v>
      </c>
      <c r="H475" s="280">
        <v>5112.9833333333327</v>
      </c>
      <c r="I475" s="280">
        <v>5182.2666666666655</v>
      </c>
      <c r="J475" s="280">
        <v>5248.2333333333327</v>
      </c>
      <c r="K475" s="278">
        <v>5116.3</v>
      </c>
      <c r="L475" s="278">
        <v>4981.05</v>
      </c>
      <c r="M475" s="278">
        <v>4.3740000000000001E-2</v>
      </c>
    </row>
    <row r="476" spans="1:13">
      <c r="A476" s="269">
        <v>466</v>
      </c>
      <c r="B476" s="246" t="s">
        <v>542</v>
      </c>
      <c r="C476" s="278">
        <v>37.549999999999997</v>
      </c>
      <c r="D476" s="280">
        <v>37.15</v>
      </c>
      <c r="E476" s="280">
        <v>36.4</v>
      </c>
      <c r="F476" s="280">
        <v>35.25</v>
      </c>
      <c r="G476" s="280">
        <v>34.5</v>
      </c>
      <c r="H476" s="280">
        <v>38.299999999999997</v>
      </c>
      <c r="I476" s="280">
        <v>39.049999999999997</v>
      </c>
      <c r="J476" s="280">
        <v>40.199999999999996</v>
      </c>
      <c r="K476" s="278">
        <v>37.9</v>
      </c>
      <c r="L476" s="278">
        <v>36</v>
      </c>
      <c r="M476" s="278">
        <v>97.337130000000002</v>
      </c>
    </row>
    <row r="477" spans="1:13">
      <c r="A477" s="269">
        <v>467</v>
      </c>
      <c r="B477" s="246" t="s">
        <v>193</v>
      </c>
      <c r="C477" s="278">
        <v>368.95</v>
      </c>
      <c r="D477" s="280">
        <v>368.26666666666671</v>
      </c>
      <c r="E477" s="280">
        <v>362.53333333333342</v>
      </c>
      <c r="F477" s="280">
        <v>356.11666666666673</v>
      </c>
      <c r="G477" s="280">
        <v>350.38333333333344</v>
      </c>
      <c r="H477" s="280">
        <v>374.68333333333339</v>
      </c>
      <c r="I477" s="280">
        <v>380.41666666666663</v>
      </c>
      <c r="J477" s="280">
        <v>386.83333333333337</v>
      </c>
      <c r="K477" s="278">
        <v>374</v>
      </c>
      <c r="L477" s="278">
        <v>361.85</v>
      </c>
      <c r="M477" s="278">
        <v>25.203379999999999</v>
      </c>
    </row>
    <row r="478" spans="1:13">
      <c r="A478" s="269">
        <v>468</v>
      </c>
      <c r="B478" s="246" t="s">
        <v>541</v>
      </c>
      <c r="C478" s="278">
        <v>198.5</v>
      </c>
      <c r="D478" s="280">
        <v>194.4</v>
      </c>
      <c r="E478" s="280">
        <v>187.25</v>
      </c>
      <c r="F478" s="280">
        <v>176</v>
      </c>
      <c r="G478" s="280">
        <v>168.85</v>
      </c>
      <c r="H478" s="280">
        <v>205.65</v>
      </c>
      <c r="I478" s="280">
        <v>212.80000000000004</v>
      </c>
      <c r="J478" s="280">
        <v>224.05</v>
      </c>
      <c r="K478" s="278">
        <v>201.55</v>
      </c>
      <c r="L478" s="278">
        <v>183.15</v>
      </c>
      <c r="M478" s="278">
        <v>4.1509900000000002</v>
      </c>
    </row>
    <row r="479" spans="1:13">
      <c r="A479" s="269">
        <v>469</v>
      </c>
      <c r="B479" s="246" t="s">
        <v>194</v>
      </c>
      <c r="C479" s="278">
        <v>1020.05</v>
      </c>
      <c r="D479" s="280">
        <v>1029.0166666666667</v>
      </c>
      <c r="E479" s="280">
        <v>1003.0333333333333</v>
      </c>
      <c r="F479" s="280">
        <v>986.01666666666665</v>
      </c>
      <c r="G479" s="280">
        <v>960.0333333333333</v>
      </c>
      <c r="H479" s="280">
        <v>1046.0333333333333</v>
      </c>
      <c r="I479" s="280">
        <v>1072.0166666666664</v>
      </c>
      <c r="J479" s="280">
        <v>1089.0333333333333</v>
      </c>
      <c r="K479" s="278">
        <v>1055</v>
      </c>
      <c r="L479" s="278">
        <v>1012</v>
      </c>
      <c r="M479" s="278">
        <v>13.59362</v>
      </c>
    </row>
    <row r="480" spans="1:13">
      <c r="A480" s="269">
        <v>470</v>
      </c>
      <c r="B480" s="246" t="s">
        <v>554</v>
      </c>
      <c r="C480" s="278">
        <v>13.05</v>
      </c>
      <c r="D480" s="280">
        <v>13.016666666666666</v>
      </c>
      <c r="E480" s="280">
        <v>12.933333333333332</v>
      </c>
      <c r="F480" s="280">
        <v>12.816666666666666</v>
      </c>
      <c r="G480" s="280">
        <v>12.733333333333333</v>
      </c>
      <c r="H480" s="280">
        <v>13.133333333333331</v>
      </c>
      <c r="I480" s="280">
        <v>13.216666666666667</v>
      </c>
      <c r="J480" s="280">
        <v>13.33333333333333</v>
      </c>
      <c r="K480" s="278">
        <v>13.1</v>
      </c>
      <c r="L480" s="278">
        <v>12.9</v>
      </c>
      <c r="M480" s="278">
        <v>13.800890000000001</v>
      </c>
    </row>
    <row r="481" spans="1:13">
      <c r="A481" s="269">
        <v>471</v>
      </c>
      <c r="B481" s="246" t="s">
        <v>555</v>
      </c>
      <c r="C481" s="278">
        <v>196.05</v>
      </c>
      <c r="D481" s="280">
        <v>198.2166666666667</v>
      </c>
      <c r="E481" s="280">
        <v>188.63333333333338</v>
      </c>
      <c r="F481" s="280">
        <v>181.2166666666667</v>
      </c>
      <c r="G481" s="280">
        <v>171.63333333333338</v>
      </c>
      <c r="H481" s="280">
        <v>205.63333333333338</v>
      </c>
      <c r="I481" s="280">
        <v>215.2166666666667</v>
      </c>
      <c r="J481" s="280">
        <v>222.63333333333338</v>
      </c>
      <c r="K481" s="278">
        <v>207.8</v>
      </c>
      <c r="L481" s="278">
        <v>190.8</v>
      </c>
      <c r="M481" s="278">
        <v>7.6635799999999996</v>
      </c>
    </row>
    <row r="482" spans="1:13">
      <c r="A482" s="269">
        <v>472</v>
      </c>
      <c r="B482" s="246" t="s">
        <v>195</v>
      </c>
      <c r="C482" s="278">
        <v>212.8</v>
      </c>
      <c r="D482" s="280">
        <v>211.70000000000002</v>
      </c>
      <c r="E482" s="280">
        <v>204.60000000000002</v>
      </c>
      <c r="F482" s="278">
        <v>196.4</v>
      </c>
      <c r="G482" s="280">
        <v>189.3</v>
      </c>
      <c r="H482" s="280">
        <v>219.90000000000003</v>
      </c>
      <c r="I482" s="278">
        <v>227</v>
      </c>
      <c r="J482" s="280">
        <v>235.20000000000005</v>
      </c>
      <c r="K482" s="280">
        <v>218.8</v>
      </c>
      <c r="L482" s="278">
        <v>203.5</v>
      </c>
      <c r="M482" s="280">
        <v>125.92804</v>
      </c>
    </row>
    <row r="483" spans="1:13">
      <c r="A483" s="269">
        <v>473</v>
      </c>
      <c r="B483" s="246" t="s">
        <v>196</v>
      </c>
      <c r="C483" s="278">
        <v>3836.35</v>
      </c>
      <c r="D483" s="280">
        <v>3851.2999999999997</v>
      </c>
      <c r="E483" s="280">
        <v>3798.1499999999996</v>
      </c>
      <c r="F483" s="278">
        <v>3759.95</v>
      </c>
      <c r="G483" s="280">
        <v>3706.7999999999997</v>
      </c>
      <c r="H483" s="280">
        <v>3889.4999999999995</v>
      </c>
      <c r="I483" s="278">
        <v>3942.65</v>
      </c>
      <c r="J483" s="280">
        <v>3980.8499999999995</v>
      </c>
      <c r="K483" s="280">
        <v>3904.45</v>
      </c>
      <c r="L483" s="278">
        <v>3813.1</v>
      </c>
      <c r="M483" s="280">
        <v>5.5628500000000001</v>
      </c>
    </row>
    <row r="484" spans="1:13">
      <c r="A484" s="269">
        <v>474</v>
      </c>
      <c r="B484" s="246" t="s">
        <v>197</v>
      </c>
      <c r="C484" s="246">
        <v>30.7</v>
      </c>
      <c r="D484" s="290">
        <v>30.566666666666666</v>
      </c>
      <c r="E484" s="290">
        <v>29.433333333333334</v>
      </c>
      <c r="F484" s="290">
        <v>28.166666666666668</v>
      </c>
      <c r="G484" s="290">
        <v>27.033333333333335</v>
      </c>
      <c r="H484" s="290">
        <v>31.833333333333332</v>
      </c>
      <c r="I484" s="290">
        <v>32.966666666666669</v>
      </c>
      <c r="J484" s="290">
        <v>34.233333333333334</v>
      </c>
      <c r="K484" s="290">
        <v>31.7</v>
      </c>
      <c r="L484" s="290">
        <v>29.3</v>
      </c>
      <c r="M484" s="290">
        <v>146.07758000000001</v>
      </c>
    </row>
    <row r="485" spans="1:13">
      <c r="A485" s="269">
        <v>475</v>
      </c>
      <c r="B485" s="246" t="s">
        <v>198</v>
      </c>
      <c r="C485" s="246">
        <v>436.9</v>
      </c>
      <c r="D485" s="290">
        <v>434.65000000000003</v>
      </c>
      <c r="E485" s="290">
        <v>429.75000000000006</v>
      </c>
      <c r="F485" s="290">
        <v>422.6</v>
      </c>
      <c r="G485" s="290">
        <v>417.70000000000005</v>
      </c>
      <c r="H485" s="290">
        <v>441.80000000000007</v>
      </c>
      <c r="I485" s="290">
        <v>446.70000000000005</v>
      </c>
      <c r="J485" s="290">
        <v>453.85000000000008</v>
      </c>
      <c r="K485" s="290">
        <v>439.55</v>
      </c>
      <c r="L485" s="290">
        <v>427.5</v>
      </c>
      <c r="M485" s="290">
        <v>60.594110000000001</v>
      </c>
    </row>
    <row r="486" spans="1:13">
      <c r="A486" s="269">
        <v>476</v>
      </c>
      <c r="B486" s="246" t="s">
        <v>561</v>
      </c>
      <c r="C486" s="290">
        <v>1271.25</v>
      </c>
      <c r="D486" s="290">
        <v>1272.75</v>
      </c>
      <c r="E486" s="290">
        <v>1250.5</v>
      </c>
      <c r="F486" s="290">
        <v>1229.75</v>
      </c>
      <c r="G486" s="290">
        <v>1207.5</v>
      </c>
      <c r="H486" s="290">
        <v>1293.5</v>
      </c>
      <c r="I486" s="290">
        <v>1315.75</v>
      </c>
      <c r="J486" s="290">
        <v>1336.5</v>
      </c>
      <c r="K486" s="290">
        <v>1295</v>
      </c>
      <c r="L486" s="290">
        <v>1252</v>
      </c>
      <c r="M486" s="290">
        <v>0.40340999999999999</v>
      </c>
    </row>
    <row r="487" spans="1:13">
      <c r="A487" s="269">
        <v>477</v>
      </c>
      <c r="B487" s="246" t="s">
        <v>562</v>
      </c>
      <c r="C487" s="290">
        <v>36.950000000000003</v>
      </c>
      <c r="D487" s="290">
        <v>37.133333333333333</v>
      </c>
      <c r="E487" s="290">
        <v>36.266666666666666</v>
      </c>
      <c r="F487" s="290">
        <v>35.583333333333336</v>
      </c>
      <c r="G487" s="290">
        <v>34.716666666666669</v>
      </c>
      <c r="H487" s="290">
        <v>37.816666666666663</v>
      </c>
      <c r="I487" s="290">
        <v>38.683333333333323</v>
      </c>
      <c r="J487" s="290">
        <v>39.36666666666666</v>
      </c>
      <c r="K487" s="290">
        <v>38</v>
      </c>
      <c r="L487" s="290">
        <v>36.450000000000003</v>
      </c>
      <c r="M487" s="290">
        <v>18.5549</v>
      </c>
    </row>
    <row r="488" spans="1:13">
      <c r="A488" s="269">
        <v>478</v>
      </c>
      <c r="B488" s="246" t="s">
        <v>286</v>
      </c>
      <c r="C488" s="290">
        <v>170.65</v>
      </c>
      <c r="D488" s="290">
        <v>170.73333333333335</v>
      </c>
      <c r="E488" s="290">
        <v>168.4666666666667</v>
      </c>
      <c r="F488" s="290">
        <v>166.28333333333336</v>
      </c>
      <c r="G488" s="290">
        <v>164.01666666666671</v>
      </c>
      <c r="H488" s="290">
        <v>172.91666666666669</v>
      </c>
      <c r="I488" s="290">
        <v>175.18333333333334</v>
      </c>
      <c r="J488" s="290">
        <v>177.36666666666667</v>
      </c>
      <c r="K488" s="290">
        <v>173</v>
      </c>
      <c r="L488" s="290">
        <v>168.55</v>
      </c>
      <c r="M488" s="290">
        <v>1.9803299999999999</v>
      </c>
    </row>
    <row r="489" spans="1:13">
      <c r="A489" s="269">
        <v>479</v>
      </c>
      <c r="B489" s="246" t="s">
        <v>564</v>
      </c>
      <c r="C489" s="290">
        <v>731.95</v>
      </c>
      <c r="D489" s="290">
        <v>728.63333333333333</v>
      </c>
      <c r="E489" s="290">
        <v>719.31666666666661</v>
      </c>
      <c r="F489" s="290">
        <v>706.68333333333328</v>
      </c>
      <c r="G489" s="290">
        <v>697.36666666666656</v>
      </c>
      <c r="H489" s="290">
        <v>741.26666666666665</v>
      </c>
      <c r="I489" s="290">
        <v>750.58333333333348</v>
      </c>
      <c r="J489" s="290">
        <v>763.2166666666667</v>
      </c>
      <c r="K489" s="290">
        <v>737.95</v>
      </c>
      <c r="L489" s="290">
        <v>716</v>
      </c>
      <c r="M489" s="290">
        <v>3.1568900000000002</v>
      </c>
    </row>
    <row r="490" spans="1:13">
      <c r="A490" s="269">
        <v>480</v>
      </c>
      <c r="B490" s="246" t="s">
        <v>199</v>
      </c>
      <c r="C490" s="290">
        <v>105.25</v>
      </c>
      <c r="D490" s="290">
        <v>106.36666666666667</v>
      </c>
      <c r="E490" s="290">
        <v>103.33333333333334</v>
      </c>
      <c r="F490" s="290">
        <v>101.41666666666667</v>
      </c>
      <c r="G490" s="290">
        <v>98.38333333333334</v>
      </c>
      <c r="H490" s="290">
        <v>108.28333333333335</v>
      </c>
      <c r="I490" s="290">
        <v>111.31666666666668</v>
      </c>
      <c r="J490" s="290">
        <v>113.23333333333335</v>
      </c>
      <c r="K490" s="290">
        <v>109.4</v>
      </c>
      <c r="L490" s="290">
        <v>104.45</v>
      </c>
      <c r="M490" s="290">
        <v>337.60230999999999</v>
      </c>
    </row>
    <row r="491" spans="1:13">
      <c r="A491" s="269">
        <v>481</v>
      </c>
      <c r="B491" s="246" t="s">
        <v>565</v>
      </c>
      <c r="C491" s="290">
        <v>1119.8499999999999</v>
      </c>
      <c r="D491" s="290">
        <v>1125.2</v>
      </c>
      <c r="E491" s="290">
        <v>1105.75</v>
      </c>
      <c r="F491" s="290">
        <v>1091.6499999999999</v>
      </c>
      <c r="G491" s="290">
        <v>1072.1999999999998</v>
      </c>
      <c r="H491" s="290">
        <v>1139.3000000000002</v>
      </c>
      <c r="I491" s="290">
        <v>1158.7500000000005</v>
      </c>
      <c r="J491" s="290">
        <v>1172.8500000000004</v>
      </c>
      <c r="K491" s="290">
        <v>1144.6500000000001</v>
      </c>
      <c r="L491" s="290">
        <v>1111.0999999999999</v>
      </c>
      <c r="M491" s="290">
        <v>1.1157600000000001</v>
      </c>
    </row>
    <row r="492" spans="1:13">
      <c r="A492" s="269">
        <v>482</v>
      </c>
      <c r="B492" s="246" t="s">
        <v>285</v>
      </c>
      <c r="C492" s="290">
        <v>172.8</v>
      </c>
      <c r="D492" s="290">
        <v>173.13333333333335</v>
      </c>
      <c r="E492" s="290">
        <v>170.4666666666667</v>
      </c>
      <c r="F492" s="290">
        <v>168.13333333333335</v>
      </c>
      <c r="G492" s="290">
        <v>165.4666666666667</v>
      </c>
      <c r="H492" s="290">
        <v>175.4666666666667</v>
      </c>
      <c r="I492" s="290">
        <v>178.13333333333338</v>
      </c>
      <c r="J492" s="290">
        <v>180.4666666666667</v>
      </c>
      <c r="K492" s="290">
        <v>175.8</v>
      </c>
      <c r="L492" s="290">
        <v>170.8</v>
      </c>
      <c r="M492" s="290">
        <v>7.3567099999999996</v>
      </c>
    </row>
    <row r="493" spans="1:13">
      <c r="A493" s="269">
        <v>483</v>
      </c>
      <c r="B493" s="246" t="s">
        <v>566</v>
      </c>
      <c r="C493" s="290">
        <v>1004.05</v>
      </c>
      <c r="D493" s="290">
        <v>999.43333333333339</v>
      </c>
      <c r="E493" s="290">
        <v>985.91666666666674</v>
      </c>
      <c r="F493" s="290">
        <v>967.7833333333333</v>
      </c>
      <c r="G493" s="290">
        <v>954.26666666666665</v>
      </c>
      <c r="H493" s="290">
        <v>1017.5666666666668</v>
      </c>
      <c r="I493" s="290">
        <v>1031.0833333333335</v>
      </c>
      <c r="J493" s="290">
        <v>1049.2166666666669</v>
      </c>
      <c r="K493" s="290">
        <v>1012.95</v>
      </c>
      <c r="L493" s="290">
        <v>981.3</v>
      </c>
      <c r="M493" s="290">
        <v>1.9504699999999999</v>
      </c>
    </row>
    <row r="494" spans="1:13">
      <c r="A494" s="269">
        <v>484</v>
      </c>
      <c r="B494" s="246" t="s">
        <v>557</v>
      </c>
      <c r="C494" s="290">
        <v>252.1</v>
      </c>
      <c r="D494" s="290">
        <v>253.06666666666669</v>
      </c>
      <c r="E494" s="290">
        <v>249.03333333333336</v>
      </c>
      <c r="F494" s="290">
        <v>245.96666666666667</v>
      </c>
      <c r="G494" s="290">
        <v>241.93333333333334</v>
      </c>
      <c r="H494" s="290">
        <v>256.13333333333338</v>
      </c>
      <c r="I494" s="290">
        <v>260.16666666666674</v>
      </c>
      <c r="J494" s="290">
        <v>263.23333333333341</v>
      </c>
      <c r="K494" s="290">
        <v>257.10000000000002</v>
      </c>
      <c r="L494" s="290">
        <v>250</v>
      </c>
      <c r="M494" s="290">
        <v>5.7553000000000001</v>
      </c>
    </row>
    <row r="495" spans="1:13">
      <c r="A495" s="269">
        <v>485</v>
      </c>
      <c r="B495" s="246" t="s">
        <v>556</v>
      </c>
      <c r="C495" s="290">
        <v>1794.9</v>
      </c>
      <c r="D495" s="290">
        <v>1816.9833333333333</v>
      </c>
      <c r="E495" s="290">
        <v>1763.9666666666667</v>
      </c>
      <c r="F495" s="290">
        <v>1733.0333333333333</v>
      </c>
      <c r="G495" s="290">
        <v>1680.0166666666667</v>
      </c>
      <c r="H495" s="290">
        <v>1847.9166666666667</v>
      </c>
      <c r="I495" s="290">
        <v>1900.9333333333336</v>
      </c>
      <c r="J495" s="290">
        <v>1931.8666666666668</v>
      </c>
      <c r="K495" s="290">
        <v>1870</v>
      </c>
      <c r="L495" s="290">
        <v>1786.05</v>
      </c>
      <c r="M495" s="290">
        <v>0.11581</v>
      </c>
    </row>
    <row r="496" spans="1:13">
      <c r="A496" s="269">
        <v>486</v>
      </c>
      <c r="B496" s="246" t="s">
        <v>200</v>
      </c>
      <c r="C496" s="290">
        <v>548.70000000000005</v>
      </c>
      <c r="D496" s="290">
        <v>546.2166666666667</v>
      </c>
      <c r="E496" s="290">
        <v>541.83333333333337</v>
      </c>
      <c r="F496" s="290">
        <v>534.9666666666667</v>
      </c>
      <c r="G496" s="290">
        <v>530.58333333333337</v>
      </c>
      <c r="H496" s="290">
        <v>553.08333333333337</v>
      </c>
      <c r="I496" s="290">
        <v>557.46666666666658</v>
      </c>
      <c r="J496" s="290">
        <v>564.33333333333337</v>
      </c>
      <c r="K496" s="290">
        <v>550.6</v>
      </c>
      <c r="L496" s="290">
        <v>539.35</v>
      </c>
      <c r="M496" s="290">
        <v>17.43956</v>
      </c>
    </row>
    <row r="497" spans="1:13">
      <c r="A497" s="269">
        <v>487</v>
      </c>
      <c r="B497" s="246" t="s">
        <v>558</v>
      </c>
      <c r="C497" s="290">
        <v>157.35</v>
      </c>
      <c r="D497" s="290">
        <v>157.24999999999997</v>
      </c>
      <c r="E497" s="290">
        <v>155.54999999999995</v>
      </c>
      <c r="F497" s="290">
        <v>153.74999999999997</v>
      </c>
      <c r="G497" s="290">
        <v>152.04999999999995</v>
      </c>
      <c r="H497" s="290">
        <v>159.04999999999995</v>
      </c>
      <c r="I497" s="290">
        <v>160.74999999999994</v>
      </c>
      <c r="J497" s="290">
        <v>162.54999999999995</v>
      </c>
      <c r="K497" s="290">
        <v>158.94999999999999</v>
      </c>
      <c r="L497" s="290">
        <v>155.44999999999999</v>
      </c>
      <c r="M497" s="290">
        <v>0.75956999999999997</v>
      </c>
    </row>
    <row r="498" spans="1:13">
      <c r="A498" s="269">
        <v>488</v>
      </c>
      <c r="B498" s="246" t="s">
        <v>559</v>
      </c>
      <c r="C498" s="290">
        <v>3062.95</v>
      </c>
      <c r="D498" s="290">
        <v>3071</v>
      </c>
      <c r="E498" s="290">
        <v>3043</v>
      </c>
      <c r="F498" s="290">
        <v>3023.05</v>
      </c>
      <c r="G498" s="290">
        <v>2995.05</v>
      </c>
      <c r="H498" s="290">
        <v>3090.95</v>
      </c>
      <c r="I498" s="290">
        <v>3118.95</v>
      </c>
      <c r="J498" s="290">
        <v>3138.8999999999996</v>
      </c>
      <c r="K498" s="290">
        <v>3099</v>
      </c>
      <c r="L498" s="290">
        <v>3051.05</v>
      </c>
      <c r="M498" s="290">
        <v>0.10349999999999999</v>
      </c>
    </row>
    <row r="499" spans="1:13">
      <c r="A499" s="269">
        <v>489</v>
      </c>
      <c r="B499" s="246" t="s">
        <v>563</v>
      </c>
      <c r="C499" s="290">
        <v>673.35</v>
      </c>
      <c r="D499" s="290">
        <v>676.91666666666663</v>
      </c>
      <c r="E499" s="290">
        <v>667.5333333333333</v>
      </c>
      <c r="F499" s="290">
        <v>661.7166666666667</v>
      </c>
      <c r="G499" s="290">
        <v>652.33333333333337</v>
      </c>
      <c r="H499" s="290">
        <v>682.73333333333323</v>
      </c>
      <c r="I499" s="290">
        <v>692.11666666666667</v>
      </c>
      <c r="J499" s="290">
        <v>697.93333333333317</v>
      </c>
      <c r="K499" s="290">
        <v>686.3</v>
      </c>
      <c r="L499" s="290">
        <v>671.1</v>
      </c>
      <c r="M499" s="290">
        <v>0.18604000000000001</v>
      </c>
    </row>
    <row r="500" spans="1:13">
      <c r="A500" s="269">
        <v>490</v>
      </c>
      <c r="B500" s="246" t="s">
        <v>560</v>
      </c>
      <c r="C500" s="290">
        <v>117.15</v>
      </c>
      <c r="D500" s="290">
        <v>116.71666666666665</v>
      </c>
      <c r="E500" s="290">
        <v>115.43333333333331</v>
      </c>
      <c r="F500" s="290">
        <v>113.71666666666665</v>
      </c>
      <c r="G500" s="290">
        <v>112.43333333333331</v>
      </c>
      <c r="H500" s="290">
        <v>118.43333333333331</v>
      </c>
      <c r="I500" s="290">
        <v>119.71666666666664</v>
      </c>
      <c r="J500" s="290">
        <v>121.43333333333331</v>
      </c>
      <c r="K500" s="290">
        <v>118</v>
      </c>
      <c r="L500" s="290">
        <v>115</v>
      </c>
      <c r="M500" s="290">
        <v>4.4314299999999998</v>
      </c>
    </row>
    <row r="501" spans="1:13">
      <c r="A501" s="269">
        <v>491</v>
      </c>
      <c r="B501" s="246" t="s">
        <v>567</v>
      </c>
      <c r="C501" s="290">
        <v>6866.2</v>
      </c>
      <c r="D501" s="290">
        <v>6865.6833333333343</v>
      </c>
      <c r="E501" s="290">
        <v>6851.6166666666686</v>
      </c>
      <c r="F501" s="290">
        <v>6837.0333333333347</v>
      </c>
      <c r="G501" s="290">
        <v>6822.966666666669</v>
      </c>
      <c r="H501" s="290">
        <v>6880.2666666666682</v>
      </c>
      <c r="I501" s="290">
        <v>6894.3333333333339</v>
      </c>
      <c r="J501" s="290">
        <v>6908.9166666666679</v>
      </c>
      <c r="K501" s="290">
        <v>6879.75</v>
      </c>
      <c r="L501" s="290">
        <v>6851.1</v>
      </c>
      <c r="M501" s="290">
        <v>4.8509999999999998E-2</v>
      </c>
    </row>
    <row r="502" spans="1:13">
      <c r="A502" s="269">
        <v>492</v>
      </c>
      <c r="B502" s="246" t="s">
        <v>568</v>
      </c>
      <c r="C502" s="290">
        <v>80.849999999999994</v>
      </c>
      <c r="D502" s="290">
        <v>81.516666666666666</v>
      </c>
      <c r="E502" s="290">
        <v>79.533333333333331</v>
      </c>
      <c r="F502" s="290">
        <v>78.216666666666669</v>
      </c>
      <c r="G502" s="290">
        <v>76.233333333333334</v>
      </c>
      <c r="H502" s="290">
        <v>82.833333333333329</v>
      </c>
      <c r="I502" s="290">
        <v>84.816666666666649</v>
      </c>
      <c r="J502" s="290">
        <v>86.133333333333326</v>
      </c>
      <c r="K502" s="290">
        <v>83.5</v>
      </c>
      <c r="L502" s="290">
        <v>80.2</v>
      </c>
      <c r="M502" s="290">
        <v>13.79725</v>
      </c>
    </row>
    <row r="503" spans="1:13">
      <c r="A503" s="269">
        <v>493</v>
      </c>
      <c r="B503" s="246" t="s">
        <v>569</v>
      </c>
      <c r="C503" s="290">
        <v>33.25</v>
      </c>
      <c r="D503" s="290">
        <v>33.533333333333331</v>
      </c>
      <c r="E503" s="290">
        <v>32.716666666666661</v>
      </c>
      <c r="F503" s="290">
        <v>32.18333333333333</v>
      </c>
      <c r="G503" s="290">
        <v>31.36666666666666</v>
      </c>
      <c r="H503" s="290">
        <v>34.066666666666663</v>
      </c>
      <c r="I503" s="290">
        <v>34.883333333333326</v>
      </c>
      <c r="J503" s="290">
        <v>35.416666666666664</v>
      </c>
      <c r="K503" s="290">
        <v>34.35</v>
      </c>
      <c r="L503" s="290">
        <v>33</v>
      </c>
      <c r="M503" s="290">
        <v>6.9871999999999996</v>
      </c>
    </row>
    <row r="504" spans="1:13">
      <c r="A504" s="269">
        <v>494</v>
      </c>
      <c r="B504" s="246" t="s">
        <v>2853</v>
      </c>
      <c r="C504" s="290">
        <v>309.75</v>
      </c>
      <c r="D504" s="290">
        <v>307.53333333333336</v>
      </c>
      <c r="E504" s="290">
        <v>303.06666666666672</v>
      </c>
      <c r="F504" s="290">
        <v>296.38333333333338</v>
      </c>
      <c r="G504" s="290">
        <v>291.91666666666674</v>
      </c>
      <c r="H504" s="290">
        <v>314.2166666666667</v>
      </c>
      <c r="I504" s="290">
        <v>318.68333333333328</v>
      </c>
      <c r="J504" s="290">
        <v>325.36666666666667</v>
      </c>
      <c r="K504" s="290">
        <v>312</v>
      </c>
      <c r="L504" s="290">
        <v>300.85000000000002</v>
      </c>
      <c r="M504" s="290">
        <v>2.92828</v>
      </c>
    </row>
    <row r="505" spans="1:13">
      <c r="A505" s="269">
        <v>495</v>
      </c>
      <c r="B505" s="246" t="s">
        <v>570</v>
      </c>
      <c r="C505" s="290">
        <v>2044.65</v>
      </c>
      <c r="D505" s="290">
        <v>2057.8833333333332</v>
      </c>
      <c r="E505" s="290">
        <v>2016.7666666666664</v>
      </c>
      <c r="F505" s="290">
        <v>1988.8833333333332</v>
      </c>
      <c r="G505" s="290">
        <v>1947.7666666666664</v>
      </c>
      <c r="H505" s="290">
        <v>2085.7666666666664</v>
      </c>
      <c r="I505" s="290">
        <v>2126.8833333333332</v>
      </c>
      <c r="J505" s="290">
        <v>2154.7666666666664</v>
      </c>
      <c r="K505" s="290">
        <v>2099</v>
      </c>
      <c r="L505" s="290">
        <v>2030</v>
      </c>
      <c r="M505" s="290">
        <v>1.6527799999999999</v>
      </c>
    </row>
    <row r="506" spans="1:13">
      <c r="A506" s="269">
        <v>496</v>
      </c>
      <c r="B506" s="246" t="s">
        <v>201</v>
      </c>
      <c r="C506" s="290">
        <v>222.05</v>
      </c>
      <c r="D506" s="290">
        <v>220.38333333333333</v>
      </c>
      <c r="E506" s="290">
        <v>216.66666666666666</v>
      </c>
      <c r="F506" s="290">
        <v>211.28333333333333</v>
      </c>
      <c r="G506" s="290">
        <v>207.56666666666666</v>
      </c>
      <c r="H506" s="290">
        <v>225.76666666666665</v>
      </c>
      <c r="I506" s="290">
        <v>229.48333333333335</v>
      </c>
      <c r="J506" s="290">
        <v>234.86666666666665</v>
      </c>
      <c r="K506" s="290">
        <v>224.1</v>
      </c>
      <c r="L506" s="290">
        <v>215</v>
      </c>
      <c r="M506" s="290">
        <v>112.23711</v>
      </c>
    </row>
    <row r="507" spans="1:13">
      <c r="A507" s="269">
        <v>497</v>
      </c>
      <c r="B507" s="246" t="s">
        <v>571</v>
      </c>
      <c r="C507" s="290">
        <v>264.64999999999998</v>
      </c>
      <c r="D507" s="290">
        <v>265.63333333333327</v>
      </c>
      <c r="E507" s="290">
        <v>261.56666666666655</v>
      </c>
      <c r="F507" s="290">
        <v>258.48333333333329</v>
      </c>
      <c r="G507" s="290">
        <v>254.41666666666657</v>
      </c>
      <c r="H507" s="290">
        <v>268.71666666666653</v>
      </c>
      <c r="I507" s="290">
        <v>272.78333333333325</v>
      </c>
      <c r="J507" s="290">
        <v>275.8666666666665</v>
      </c>
      <c r="K507" s="290">
        <v>269.7</v>
      </c>
      <c r="L507" s="290">
        <v>262.55</v>
      </c>
      <c r="M507" s="290">
        <v>5.3303599999999998</v>
      </c>
    </row>
    <row r="508" spans="1:13">
      <c r="A508" s="269">
        <v>498</v>
      </c>
      <c r="B508" s="246" t="s">
        <v>202</v>
      </c>
      <c r="C508" s="290">
        <v>28</v>
      </c>
      <c r="D508" s="290">
        <v>28.066666666666663</v>
      </c>
      <c r="E508" s="290">
        <v>27.833333333333325</v>
      </c>
      <c r="F508" s="290">
        <v>27.666666666666661</v>
      </c>
      <c r="G508" s="290">
        <v>27.433333333333323</v>
      </c>
      <c r="H508" s="290">
        <v>28.233333333333327</v>
      </c>
      <c r="I508" s="290">
        <v>28.466666666666661</v>
      </c>
      <c r="J508" s="290">
        <v>28.633333333333329</v>
      </c>
      <c r="K508" s="290">
        <v>28.3</v>
      </c>
      <c r="L508" s="290">
        <v>27.9</v>
      </c>
      <c r="M508" s="290">
        <v>92.754379999999998</v>
      </c>
    </row>
    <row r="509" spans="1:13">
      <c r="A509" s="269">
        <v>499</v>
      </c>
      <c r="B509" s="246" t="s">
        <v>203</v>
      </c>
      <c r="C509" s="290">
        <v>172.95</v>
      </c>
      <c r="D509" s="290">
        <v>173.5</v>
      </c>
      <c r="E509" s="290">
        <v>168.8</v>
      </c>
      <c r="F509" s="290">
        <v>164.65</v>
      </c>
      <c r="G509" s="290">
        <v>159.95000000000002</v>
      </c>
      <c r="H509" s="290">
        <v>177.65</v>
      </c>
      <c r="I509" s="290">
        <v>182.35</v>
      </c>
      <c r="J509" s="290">
        <v>186.5</v>
      </c>
      <c r="K509" s="290">
        <v>178.2</v>
      </c>
      <c r="L509" s="290">
        <v>169.35</v>
      </c>
      <c r="M509" s="290">
        <v>277.07425999999998</v>
      </c>
    </row>
    <row r="510" spans="1:13">
      <c r="A510" s="269">
        <v>500</v>
      </c>
      <c r="B510" s="246" t="s">
        <v>572</v>
      </c>
      <c r="C510" s="290">
        <v>135</v>
      </c>
      <c r="D510" s="290">
        <v>136.35</v>
      </c>
      <c r="E510" s="290">
        <v>131.64999999999998</v>
      </c>
      <c r="F510" s="290">
        <v>128.29999999999998</v>
      </c>
      <c r="G510" s="290">
        <v>123.59999999999997</v>
      </c>
      <c r="H510" s="290">
        <v>139.69999999999999</v>
      </c>
      <c r="I510" s="290">
        <v>144.39999999999998</v>
      </c>
      <c r="J510" s="290">
        <v>147.75</v>
      </c>
      <c r="K510" s="290">
        <v>141.05000000000001</v>
      </c>
      <c r="L510" s="290">
        <v>133</v>
      </c>
      <c r="M510" s="290">
        <v>2.0916399999999999</v>
      </c>
    </row>
    <row r="511" spans="1:13">
      <c r="A511" s="269">
        <v>501</v>
      </c>
      <c r="B511" s="246" t="s">
        <v>573</v>
      </c>
      <c r="C511" s="290">
        <v>1265.3</v>
      </c>
      <c r="D511" s="290">
        <v>1256.7666666666667</v>
      </c>
      <c r="E511" s="290">
        <v>1238.5333333333333</v>
      </c>
      <c r="F511" s="290">
        <v>1211.7666666666667</v>
      </c>
      <c r="G511" s="290">
        <v>1193.5333333333333</v>
      </c>
      <c r="H511" s="290">
        <v>1283.5333333333333</v>
      </c>
      <c r="I511" s="290">
        <v>1301.7666666666664</v>
      </c>
      <c r="J511" s="290">
        <v>1328.5333333333333</v>
      </c>
      <c r="K511" s="290">
        <v>1275</v>
      </c>
      <c r="L511" s="290">
        <v>1230</v>
      </c>
      <c r="M511" s="290">
        <v>0.65793999999999997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64"/>
      <c r="B5" s="564"/>
      <c r="C5" s="565"/>
      <c r="D5" s="565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66" t="s">
        <v>575</v>
      </c>
      <c r="C7" s="566"/>
      <c r="D7" s="263">
        <f>Main!B10</f>
        <v>44004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44001</v>
      </c>
      <c r="B10" s="268">
        <v>538566</v>
      </c>
      <c r="C10" s="269" t="s">
        <v>3808</v>
      </c>
      <c r="D10" s="269" t="s">
        <v>3809</v>
      </c>
      <c r="E10" s="269" t="s">
        <v>584</v>
      </c>
      <c r="F10" s="388">
        <v>269000</v>
      </c>
      <c r="G10" s="268">
        <v>370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44001</v>
      </c>
      <c r="B11" s="268">
        <v>542934</v>
      </c>
      <c r="C11" s="269" t="s">
        <v>3810</v>
      </c>
      <c r="D11" s="269" t="s">
        <v>3811</v>
      </c>
      <c r="E11" s="269" t="s">
        <v>584</v>
      </c>
      <c r="F11" s="388">
        <v>50000</v>
      </c>
      <c r="G11" s="268">
        <v>50.04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44001</v>
      </c>
      <c r="B12" s="268">
        <v>504697</v>
      </c>
      <c r="C12" s="269" t="s">
        <v>3812</v>
      </c>
      <c r="D12" s="269" t="s">
        <v>3813</v>
      </c>
      <c r="E12" s="269" t="s">
        <v>585</v>
      </c>
      <c r="F12" s="388">
        <v>94372</v>
      </c>
      <c r="G12" s="268">
        <v>0.54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44001</v>
      </c>
      <c r="B13" s="268">
        <v>531739</v>
      </c>
      <c r="C13" s="269" t="s">
        <v>3790</v>
      </c>
      <c r="D13" s="269" t="s">
        <v>3791</v>
      </c>
      <c r="E13" s="269" t="s">
        <v>584</v>
      </c>
      <c r="F13" s="388">
        <v>100000</v>
      </c>
      <c r="G13" s="268">
        <v>5.54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44001</v>
      </c>
      <c r="B14" s="268">
        <v>531739</v>
      </c>
      <c r="C14" s="269" t="s">
        <v>3790</v>
      </c>
      <c r="D14" s="269" t="s">
        <v>3791</v>
      </c>
      <c r="E14" s="269" t="s">
        <v>585</v>
      </c>
      <c r="F14" s="388">
        <v>1433582</v>
      </c>
      <c r="G14" s="268">
        <v>6.06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44001</v>
      </c>
      <c r="B15" s="268">
        <v>530663</v>
      </c>
      <c r="C15" s="269" t="s">
        <v>3814</v>
      </c>
      <c r="D15" s="269" t="s">
        <v>3815</v>
      </c>
      <c r="E15" s="269" t="s">
        <v>585</v>
      </c>
      <c r="F15" s="388">
        <v>400000</v>
      </c>
      <c r="G15" s="268">
        <v>0.46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44001</v>
      </c>
      <c r="B16" s="268">
        <v>539097</v>
      </c>
      <c r="C16" s="269" t="s">
        <v>3816</v>
      </c>
      <c r="D16" s="269" t="s">
        <v>3817</v>
      </c>
      <c r="E16" s="269" t="s">
        <v>584</v>
      </c>
      <c r="F16" s="388">
        <v>18000</v>
      </c>
      <c r="G16" s="268">
        <v>106.1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44001</v>
      </c>
      <c r="B17" s="268">
        <v>542935</v>
      </c>
      <c r="C17" s="269" t="s">
        <v>3792</v>
      </c>
      <c r="D17" s="269" t="s">
        <v>3818</v>
      </c>
      <c r="E17" s="269" t="s">
        <v>584</v>
      </c>
      <c r="F17" s="388">
        <v>36000</v>
      </c>
      <c r="G17" s="268">
        <v>21.58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44001</v>
      </c>
      <c r="B18" s="268">
        <v>542935</v>
      </c>
      <c r="C18" s="269" t="s">
        <v>3792</v>
      </c>
      <c r="D18" s="269" t="s">
        <v>3819</v>
      </c>
      <c r="E18" s="269" t="s">
        <v>585</v>
      </c>
      <c r="F18" s="388">
        <v>54000</v>
      </c>
      <c r="G18" s="268">
        <v>21.27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44001</v>
      </c>
      <c r="B19" s="268">
        <v>533329</v>
      </c>
      <c r="C19" s="269" t="s">
        <v>1635</v>
      </c>
      <c r="D19" s="269" t="s">
        <v>3820</v>
      </c>
      <c r="E19" s="269" t="s">
        <v>584</v>
      </c>
      <c r="F19" s="388">
        <v>80864</v>
      </c>
      <c r="G19" s="268">
        <v>38.01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44001</v>
      </c>
      <c r="B20" s="268">
        <v>533329</v>
      </c>
      <c r="C20" s="269" t="s">
        <v>1635</v>
      </c>
      <c r="D20" s="269" t="s">
        <v>3820</v>
      </c>
      <c r="E20" s="269" t="s">
        <v>585</v>
      </c>
      <c r="F20" s="388">
        <v>229007</v>
      </c>
      <c r="G20" s="268">
        <v>38.19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44001</v>
      </c>
      <c r="B21" s="268">
        <v>533329</v>
      </c>
      <c r="C21" s="269" t="s">
        <v>1635</v>
      </c>
      <c r="D21" s="269" t="s">
        <v>3821</v>
      </c>
      <c r="E21" s="269" t="s">
        <v>584</v>
      </c>
      <c r="F21" s="388">
        <v>68393</v>
      </c>
      <c r="G21" s="268">
        <v>38.58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44001</v>
      </c>
      <c r="B22" s="268">
        <v>533329</v>
      </c>
      <c r="C22" s="269" t="s">
        <v>1635</v>
      </c>
      <c r="D22" s="269" t="s">
        <v>3821</v>
      </c>
      <c r="E22" s="269" t="s">
        <v>585</v>
      </c>
      <c r="F22" s="388">
        <v>301123</v>
      </c>
      <c r="G22" s="268">
        <v>39.47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44001</v>
      </c>
      <c r="B23" s="268">
        <v>533329</v>
      </c>
      <c r="C23" s="269" t="s">
        <v>1635</v>
      </c>
      <c r="D23" s="269" t="s">
        <v>3822</v>
      </c>
      <c r="E23" s="269" t="s">
        <v>584</v>
      </c>
      <c r="F23" s="388">
        <v>98379</v>
      </c>
      <c r="G23" s="268">
        <v>38.369999999999997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44001</v>
      </c>
      <c r="B24" s="268">
        <v>533329</v>
      </c>
      <c r="C24" s="269" t="s">
        <v>1635</v>
      </c>
      <c r="D24" s="269" t="s">
        <v>3822</v>
      </c>
      <c r="E24" s="269" t="s">
        <v>585</v>
      </c>
      <c r="F24" s="388">
        <v>231061</v>
      </c>
      <c r="G24" s="268">
        <v>38.43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44001</v>
      </c>
      <c r="B25" s="268">
        <v>509048</v>
      </c>
      <c r="C25" s="269" t="s">
        <v>3823</v>
      </c>
      <c r="D25" s="269" t="s">
        <v>3824</v>
      </c>
      <c r="E25" s="269" t="s">
        <v>584</v>
      </c>
      <c r="F25" s="388">
        <v>300000</v>
      </c>
      <c r="G25" s="268">
        <v>3.22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44001</v>
      </c>
      <c r="B26" s="268">
        <v>540360</v>
      </c>
      <c r="C26" s="269" t="s">
        <v>3825</v>
      </c>
      <c r="D26" s="269" t="s">
        <v>3826</v>
      </c>
      <c r="E26" s="269" t="s">
        <v>584</v>
      </c>
      <c r="F26" s="388">
        <v>27000</v>
      </c>
      <c r="G26" s="268">
        <v>98.19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44001</v>
      </c>
      <c r="B27" s="268">
        <v>540360</v>
      </c>
      <c r="C27" s="269" t="s">
        <v>3825</v>
      </c>
      <c r="D27" s="269" t="s">
        <v>3797</v>
      </c>
      <c r="E27" s="269" t="s">
        <v>585</v>
      </c>
      <c r="F27" s="388">
        <v>27000</v>
      </c>
      <c r="G27" s="268">
        <v>98.19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44001</v>
      </c>
      <c r="B28" s="268">
        <v>542771</v>
      </c>
      <c r="C28" s="269" t="s">
        <v>3827</v>
      </c>
      <c r="D28" s="269" t="s">
        <v>3828</v>
      </c>
      <c r="E28" s="269" t="s">
        <v>584</v>
      </c>
      <c r="F28" s="388">
        <v>42000</v>
      </c>
      <c r="G28" s="268">
        <v>4.4400000000000004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44001</v>
      </c>
      <c r="B29" s="268">
        <v>507690</v>
      </c>
      <c r="C29" s="269" t="s">
        <v>3829</v>
      </c>
      <c r="D29" s="269" t="s">
        <v>3830</v>
      </c>
      <c r="E29" s="269" t="s">
        <v>584</v>
      </c>
      <c r="F29" s="388">
        <v>11111</v>
      </c>
      <c r="G29" s="268">
        <v>62.97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44001</v>
      </c>
      <c r="B30" s="268">
        <v>512217</v>
      </c>
      <c r="C30" s="269" t="s">
        <v>3780</v>
      </c>
      <c r="D30" s="269" t="s">
        <v>3781</v>
      </c>
      <c r="E30" s="269" t="s">
        <v>584</v>
      </c>
      <c r="F30" s="388">
        <v>36012</v>
      </c>
      <c r="G30" s="268">
        <v>16.010000000000002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44001</v>
      </c>
      <c r="B31" s="268">
        <v>512217</v>
      </c>
      <c r="C31" s="269" t="s">
        <v>3780</v>
      </c>
      <c r="D31" s="269" t="s">
        <v>3781</v>
      </c>
      <c r="E31" s="269" t="s">
        <v>585</v>
      </c>
      <c r="F31" s="388">
        <v>19385</v>
      </c>
      <c r="G31" s="268">
        <v>15.14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44001</v>
      </c>
      <c r="B32" s="268" t="s">
        <v>316</v>
      </c>
      <c r="C32" s="269" t="s">
        <v>3831</v>
      </c>
      <c r="D32" s="269" t="s">
        <v>3832</v>
      </c>
      <c r="E32" s="269" t="s">
        <v>584</v>
      </c>
      <c r="F32" s="388">
        <v>863993</v>
      </c>
      <c r="G32" s="268">
        <v>146.68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44001</v>
      </c>
      <c r="B33" s="268" t="s">
        <v>1008</v>
      </c>
      <c r="C33" s="269" t="s">
        <v>3833</v>
      </c>
      <c r="D33" s="269" t="s">
        <v>3834</v>
      </c>
      <c r="E33" s="269" t="s">
        <v>584</v>
      </c>
      <c r="F33" s="388">
        <v>35248</v>
      </c>
      <c r="G33" s="268">
        <v>43.77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44001</v>
      </c>
      <c r="B34" s="268" t="s">
        <v>97</v>
      </c>
      <c r="C34" s="269" t="s">
        <v>3835</v>
      </c>
      <c r="D34" s="269" t="s">
        <v>3795</v>
      </c>
      <c r="E34" s="269" t="s">
        <v>584</v>
      </c>
      <c r="F34" s="388">
        <v>2727530</v>
      </c>
      <c r="G34" s="268">
        <v>51.74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44001</v>
      </c>
      <c r="B35" s="268" t="s">
        <v>97</v>
      </c>
      <c r="C35" s="269" t="s">
        <v>3835</v>
      </c>
      <c r="D35" s="269" t="s">
        <v>3836</v>
      </c>
      <c r="E35" s="269" t="s">
        <v>584</v>
      </c>
      <c r="F35" s="388">
        <v>2777867</v>
      </c>
      <c r="G35" s="268">
        <v>52.08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44001</v>
      </c>
      <c r="B36" s="268" t="s">
        <v>754</v>
      </c>
      <c r="C36" s="269" t="s">
        <v>3837</v>
      </c>
      <c r="D36" s="269" t="s">
        <v>3782</v>
      </c>
      <c r="E36" s="269" t="s">
        <v>584</v>
      </c>
      <c r="F36" s="388">
        <v>99601</v>
      </c>
      <c r="G36" s="268">
        <v>233.86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44001</v>
      </c>
      <c r="B37" s="268" t="s">
        <v>764</v>
      </c>
      <c r="C37" s="269" t="s">
        <v>3838</v>
      </c>
      <c r="D37" s="269" t="s">
        <v>3782</v>
      </c>
      <c r="E37" s="269" t="s">
        <v>584</v>
      </c>
      <c r="F37" s="388">
        <v>71856</v>
      </c>
      <c r="G37" s="268">
        <v>347.1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44001</v>
      </c>
      <c r="B38" s="268" t="s">
        <v>3267</v>
      </c>
      <c r="C38" s="269" t="s">
        <v>3839</v>
      </c>
      <c r="D38" s="269" t="s">
        <v>3840</v>
      </c>
      <c r="E38" s="269" t="s">
        <v>584</v>
      </c>
      <c r="F38" s="388">
        <v>4321970</v>
      </c>
      <c r="G38" s="268">
        <v>2.95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44001</v>
      </c>
      <c r="B39" s="268" t="s">
        <v>1510</v>
      </c>
      <c r="C39" s="269" t="s">
        <v>3793</v>
      </c>
      <c r="D39" s="269" t="s">
        <v>3840</v>
      </c>
      <c r="E39" s="269" t="s">
        <v>584</v>
      </c>
      <c r="F39" s="388">
        <v>47880</v>
      </c>
      <c r="G39" s="268">
        <v>1258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44001</v>
      </c>
      <c r="B40" s="268" t="s">
        <v>1527</v>
      </c>
      <c r="C40" s="269" t="s">
        <v>3841</v>
      </c>
      <c r="D40" s="269" t="s">
        <v>3842</v>
      </c>
      <c r="E40" s="269" t="s">
        <v>584</v>
      </c>
      <c r="F40" s="388">
        <v>33200</v>
      </c>
      <c r="G40" s="268">
        <v>79.709999999999994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44001</v>
      </c>
      <c r="B41" s="268" t="s">
        <v>1527</v>
      </c>
      <c r="C41" s="269" t="s">
        <v>3841</v>
      </c>
      <c r="D41" s="269" t="s">
        <v>3782</v>
      </c>
      <c r="E41" s="269" t="s">
        <v>584</v>
      </c>
      <c r="F41" s="388">
        <v>34953</v>
      </c>
      <c r="G41" s="268">
        <v>78.14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44001</v>
      </c>
      <c r="B42" s="268" t="s">
        <v>1527</v>
      </c>
      <c r="C42" s="269" t="s">
        <v>3841</v>
      </c>
      <c r="D42" s="269" t="s">
        <v>3794</v>
      </c>
      <c r="E42" s="269" t="s">
        <v>584</v>
      </c>
      <c r="F42" s="388">
        <v>153149</v>
      </c>
      <c r="G42" s="268">
        <v>77.62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44001</v>
      </c>
      <c r="B43" s="268" t="s">
        <v>118</v>
      </c>
      <c r="C43" s="269" t="s">
        <v>3843</v>
      </c>
      <c r="D43" s="269" t="s">
        <v>3844</v>
      </c>
      <c r="E43" s="269" t="s">
        <v>584</v>
      </c>
      <c r="F43" s="388">
        <v>4522602</v>
      </c>
      <c r="G43" s="268">
        <v>184.76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44001</v>
      </c>
      <c r="B44" s="268" t="s">
        <v>118</v>
      </c>
      <c r="C44" s="269" t="s">
        <v>3843</v>
      </c>
      <c r="D44" s="269" t="s">
        <v>3845</v>
      </c>
      <c r="E44" s="269" t="s">
        <v>584</v>
      </c>
      <c r="F44" s="388">
        <v>2569494</v>
      </c>
      <c r="G44" s="268">
        <v>189.51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44001</v>
      </c>
      <c r="B45" s="268" t="s">
        <v>118</v>
      </c>
      <c r="C45" s="269" t="s">
        <v>3843</v>
      </c>
      <c r="D45" s="269" t="s">
        <v>3846</v>
      </c>
      <c r="E45" s="269" t="s">
        <v>584</v>
      </c>
      <c r="F45" s="388">
        <v>4558746</v>
      </c>
      <c r="G45" s="268">
        <v>189.51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44001</v>
      </c>
      <c r="B46" s="268" t="s">
        <v>118</v>
      </c>
      <c r="C46" s="269" t="s">
        <v>3843</v>
      </c>
      <c r="D46" s="269" t="s">
        <v>3847</v>
      </c>
      <c r="E46" s="269" t="s">
        <v>584</v>
      </c>
      <c r="F46" s="388">
        <v>5866654</v>
      </c>
      <c r="G46" s="268">
        <v>175.61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44001</v>
      </c>
      <c r="B47" s="268" t="s">
        <v>118</v>
      </c>
      <c r="C47" s="269" t="s">
        <v>3843</v>
      </c>
      <c r="D47" s="269" t="s">
        <v>3848</v>
      </c>
      <c r="E47" s="269" t="s">
        <v>584</v>
      </c>
      <c r="F47" s="388">
        <v>2213873</v>
      </c>
      <c r="G47" s="268">
        <v>186.36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44001</v>
      </c>
      <c r="B48" s="268" t="s">
        <v>118</v>
      </c>
      <c r="C48" s="269" t="s">
        <v>3843</v>
      </c>
      <c r="D48" s="269" t="s">
        <v>3795</v>
      </c>
      <c r="E48" s="269" t="s">
        <v>584</v>
      </c>
      <c r="F48" s="388">
        <v>5666090</v>
      </c>
      <c r="G48" s="268">
        <v>172.83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44001</v>
      </c>
      <c r="B49" s="268" t="s">
        <v>118</v>
      </c>
      <c r="C49" s="269" t="s">
        <v>3843</v>
      </c>
      <c r="D49" s="269" t="s">
        <v>3849</v>
      </c>
      <c r="E49" s="269" t="s">
        <v>584</v>
      </c>
      <c r="F49" s="388">
        <v>2972029</v>
      </c>
      <c r="G49" s="268">
        <v>172.88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44001</v>
      </c>
      <c r="B50" s="268" t="s">
        <v>1597</v>
      </c>
      <c r="C50" s="269" t="s">
        <v>3850</v>
      </c>
      <c r="D50" s="269" t="s">
        <v>3782</v>
      </c>
      <c r="E50" s="269" t="s">
        <v>584</v>
      </c>
      <c r="F50" s="388">
        <v>171071</v>
      </c>
      <c r="G50" s="268">
        <v>321.18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44001</v>
      </c>
      <c r="B51" s="268" t="s">
        <v>1635</v>
      </c>
      <c r="C51" s="269" t="s">
        <v>3851</v>
      </c>
      <c r="D51" s="269" t="s">
        <v>3821</v>
      </c>
      <c r="E51" s="269" t="s">
        <v>584</v>
      </c>
      <c r="F51" s="388">
        <v>291031</v>
      </c>
      <c r="G51" s="268">
        <v>39.42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44001</v>
      </c>
      <c r="B52" s="268" t="s">
        <v>1635</v>
      </c>
      <c r="C52" s="269" t="s">
        <v>3851</v>
      </c>
      <c r="D52" s="269" t="s">
        <v>3822</v>
      </c>
      <c r="E52" s="269" t="s">
        <v>584</v>
      </c>
      <c r="F52" s="388">
        <v>294433</v>
      </c>
      <c r="G52" s="268">
        <v>38.51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44001</v>
      </c>
      <c r="B53" s="268" t="s">
        <v>1635</v>
      </c>
      <c r="C53" s="269" t="s">
        <v>3851</v>
      </c>
      <c r="D53" s="269" t="s">
        <v>3852</v>
      </c>
      <c r="E53" s="269" t="s">
        <v>584</v>
      </c>
      <c r="F53" s="388">
        <v>40</v>
      </c>
      <c r="G53" s="268">
        <v>36.200000000000003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44001</v>
      </c>
      <c r="B54" s="268" t="s">
        <v>1635</v>
      </c>
      <c r="C54" s="269" t="s">
        <v>3851</v>
      </c>
      <c r="D54" s="269" t="s">
        <v>3853</v>
      </c>
      <c r="E54" s="269" t="s">
        <v>584</v>
      </c>
      <c r="F54" s="388">
        <v>300000</v>
      </c>
      <c r="G54" s="268">
        <v>41.15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44001</v>
      </c>
      <c r="B55" s="268" t="s">
        <v>1635</v>
      </c>
      <c r="C55" s="269" t="s">
        <v>3851</v>
      </c>
      <c r="D55" s="269" t="s">
        <v>3782</v>
      </c>
      <c r="E55" s="269" t="s">
        <v>584</v>
      </c>
      <c r="F55" s="388">
        <v>225202</v>
      </c>
      <c r="G55" s="268">
        <v>38.19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44001</v>
      </c>
      <c r="B56" s="268" t="s">
        <v>1635</v>
      </c>
      <c r="C56" s="269" t="s">
        <v>3851</v>
      </c>
      <c r="D56" s="269" t="s">
        <v>3820</v>
      </c>
      <c r="E56" s="269" t="s">
        <v>584</v>
      </c>
      <c r="F56" s="388">
        <v>314188</v>
      </c>
      <c r="G56" s="268">
        <v>38.15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44001</v>
      </c>
      <c r="B57" s="268" t="s">
        <v>1635</v>
      </c>
      <c r="C57" s="269" t="s">
        <v>3851</v>
      </c>
      <c r="D57" s="269" t="s">
        <v>3854</v>
      </c>
      <c r="E57" s="269" t="s">
        <v>584</v>
      </c>
      <c r="F57" s="388">
        <v>235000</v>
      </c>
      <c r="G57" s="268">
        <v>39.54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44001</v>
      </c>
      <c r="B58" s="268" t="s">
        <v>1747</v>
      </c>
      <c r="C58" s="269" t="s">
        <v>3796</v>
      </c>
      <c r="D58" s="269" t="s">
        <v>3855</v>
      </c>
      <c r="E58" s="269" t="s">
        <v>584</v>
      </c>
      <c r="F58" s="388">
        <v>28415</v>
      </c>
      <c r="G58" s="268">
        <v>46.92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44001</v>
      </c>
      <c r="B59" s="268" t="s">
        <v>147</v>
      </c>
      <c r="C59" s="269" t="s">
        <v>3856</v>
      </c>
      <c r="D59" s="269" t="s">
        <v>3857</v>
      </c>
      <c r="E59" s="269" t="s">
        <v>584</v>
      </c>
      <c r="F59" s="388">
        <v>1054707</v>
      </c>
      <c r="G59" s="268">
        <v>918.89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44001</v>
      </c>
      <c r="B60" s="268" t="s">
        <v>153</v>
      </c>
      <c r="C60" s="269" t="s">
        <v>3752</v>
      </c>
      <c r="D60" s="269" t="s">
        <v>3795</v>
      </c>
      <c r="E60" s="269" t="s">
        <v>584</v>
      </c>
      <c r="F60" s="388">
        <v>4855428</v>
      </c>
      <c r="G60" s="268">
        <v>30.51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44001</v>
      </c>
      <c r="B61" s="268" t="s">
        <v>153</v>
      </c>
      <c r="C61" s="269" t="s">
        <v>3752</v>
      </c>
      <c r="D61" s="269" t="s">
        <v>3695</v>
      </c>
      <c r="E61" s="269" t="s">
        <v>584</v>
      </c>
      <c r="F61" s="388">
        <v>3438102</v>
      </c>
      <c r="G61" s="268">
        <v>30.51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44001</v>
      </c>
      <c r="B62" s="268" t="s">
        <v>482</v>
      </c>
      <c r="C62" s="269" t="s">
        <v>3858</v>
      </c>
      <c r="D62" s="269" t="s">
        <v>3859</v>
      </c>
      <c r="E62" s="269" t="s">
        <v>584</v>
      </c>
      <c r="F62" s="388">
        <v>2700000</v>
      </c>
      <c r="G62" s="268">
        <v>72.930000000000007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44001</v>
      </c>
      <c r="B63" s="268" t="s">
        <v>2288</v>
      </c>
      <c r="C63" s="269" t="s">
        <v>3860</v>
      </c>
      <c r="D63" s="269" t="s">
        <v>3840</v>
      </c>
      <c r="E63" s="269" t="s">
        <v>584</v>
      </c>
      <c r="F63" s="388">
        <v>221103</v>
      </c>
      <c r="G63" s="268">
        <v>125.85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44001</v>
      </c>
      <c r="B64" s="268" t="s">
        <v>169</v>
      </c>
      <c r="C64" s="269" t="s">
        <v>3861</v>
      </c>
      <c r="D64" s="269" t="s">
        <v>3847</v>
      </c>
      <c r="E64" s="269" t="s">
        <v>584</v>
      </c>
      <c r="F64" s="388">
        <v>2982194</v>
      </c>
      <c r="G64" s="268">
        <v>168.29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44001</v>
      </c>
      <c r="B65" s="268" t="s">
        <v>169</v>
      </c>
      <c r="C65" s="269" t="s">
        <v>3861</v>
      </c>
      <c r="D65" s="269" t="s">
        <v>3795</v>
      </c>
      <c r="E65" s="269" t="s">
        <v>584</v>
      </c>
      <c r="F65" s="388">
        <v>3185943</v>
      </c>
      <c r="G65" s="268">
        <v>167.89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44001</v>
      </c>
      <c r="B66" s="268" t="s">
        <v>169</v>
      </c>
      <c r="C66" s="269" t="s">
        <v>3861</v>
      </c>
      <c r="D66" s="269" t="s">
        <v>3849</v>
      </c>
      <c r="E66" s="269" t="s">
        <v>584</v>
      </c>
      <c r="F66" s="388">
        <v>2600979</v>
      </c>
      <c r="G66" s="268">
        <v>168.32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44001</v>
      </c>
      <c r="B67" s="268" t="s">
        <v>2326</v>
      </c>
      <c r="C67" s="269" t="s">
        <v>3862</v>
      </c>
      <c r="D67" s="269" t="s">
        <v>3782</v>
      </c>
      <c r="E67" s="269" t="s">
        <v>584</v>
      </c>
      <c r="F67" s="388">
        <v>96450</v>
      </c>
      <c r="G67" s="268">
        <v>359.53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44001</v>
      </c>
      <c r="B68" s="268" t="s">
        <v>2326</v>
      </c>
      <c r="C68" s="269" t="s">
        <v>3862</v>
      </c>
      <c r="D68" s="269" t="s">
        <v>3842</v>
      </c>
      <c r="E68" s="269" t="s">
        <v>584</v>
      </c>
      <c r="F68" s="388">
        <v>231111</v>
      </c>
      <c r="G68" s="268">
        <v>372.94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44001</v>
      </c>
      <c r="B69" s="268" t="s">
        <v>3086</v>
      </c>
      <c r="C69" s="269" t="s">
        <v>3863</v>
      </c>
      <c r="D69" s="269" t="s">
        <v>3864</v>
      </c>
      <c r="E69" s="269" t="s">
        <v>584</v>
      </c>
      <c r="F69" s="388">
        <v>500000</v>
      </c>
      <c r="G69" s="268">
        <v>0.8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44001</v>
      </c>
      <c r="B70" s="268" t="s">
        <v>2655</v>
      </c>
      <c r="C70" s="269" t="s">
        <v>3865</v>
      </c>
      <c r="D70" s="269" t="s">
        <v>3859</v>
      </c>
      <c r="E70" s="269" t="s">
        <v>584</v>
      </c>
      <c r="F70" s="388">
        <v>3100000</v>
      </c>
      <c r="G70" s="268">
        <v>25.95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44001</v>
      </c>
      <c r="B71" s="268" t="s">
        <v>195</v>
      </c>
      <c r="C71" s="269" t="s">
        <v>3866</v>
      </c>
      <c r="D71" s="269" t="s">
        <v>3847</v>
      </c>
      <c r="E71" s="269" t="s">
        <v>584</v>
      </c>
      <c r="F71" s="388">
        <v>730777</v>
      </c>
      <c r="G71" s="268">
        <v>213.79</v>
      </c>
      <c r="H71" s="346" t="s">
        <v>2954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44001</v>
      </c>
      <c r="B72" s="268" t="s">
        <v>195</v>
      </c>
      <c r="C72" s="269" t="s">
        <v>3866</v>
      </c>
      <c r="D72" s="269" t="s">
        <v>3848</v>
      </c>
      <c r="E72" s="269" t="s">
        <v>584</v>
      </c>
      <c r="F72" s="388">
        <v>693642</v>
      </c>
      <c r="G72" s="268">
        <v>214.04</v>
      </c>
      <c r="H72" s="346" t="s">
        <v>2954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44001</v>
      </c>
      <c r="B73" s="268" t="s">
        <v>195</v>
      </c>
      <c r="C73" s="269" t="s">
        <v>3866</v>
      </c>
      <c r="D73" s="269" t="s">
        <v>3795</v>
      </c>
      <c r="E73" s="269" t="s">
        <v>584</v>
      </c>
      <c r="F73" s="388">
        <v>686458</v>
      </c>
      <c r="G73" s="268">
        <v>214.05</v>
      </c>
      <c r="H73" s="346" t="s">
        <v>2954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44001</v>
      </c>
      <c r="B74" s="268" t="s">
        <v>2913</v>
      </c>
      <c r="C74" s="269" t="s">
        <v>3783</v>
      </c>
      <c r="D74" s="269" t="s">
        <v>3784</v>
      </c>
      <c r="E74" s="269" t="s">
        <v>584</v>
      </c>
      <c r="F74" s="388">
        <v>90000</v>
      </c>
      <c r="G74" s="268">
        <v>7</v>
      </c>
      <c r="H74" s="346" t="s">
        <v>2954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44001</v>
      </c>
      <c r="B75" s="268" t="s">
        <v>861</v>
      </c>
      <c r="C75" s="269" t="s">
        <v>3867</v>
      </c>
      <c r="D75" s="269" t="s">
        <v>3868</v>
      </c>
      <c r="E75" s="269" t="s">
        <v>585</v>
      </c>
      <c r="F75" s="388">
        <v>818343</v>
      </c>
      <c r="G75" s="268">
        <v>18.25</v>
      </c>
      <c r="H75" s="346" t="s">
        <v>2954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44001</v>
      </c>
      <c r="B76" s="268" t="s">
        <v>1008</v>
      </c>
      <c r="C76" s="269" t="s">
        <v>3833</v>
      </c>
      <c r="D76" s="269" t="s">
        <v>3869</v>
      </c>
      <c r="E76" s="269" t="s">
        <v>585</v>
      </c>
      <c r="F76" s="388">
        <v>36394</v>
      </c>
      <c r="G76" s="268">
        <v>43.47</v>
      </c>
      <c r="H76" s="346" t="s">
        <v>2954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44001</v>
      </c>
      <c r="B77" s="268" t="s">
        <v>3870</v>
      </c>
      <c r="C77" s="269" t="s">
        <v>3871</v>
      </c>
      <c r="D77" s="269" t="s">
        <v>3872</v>
      </c>
      <c r="E77" s="269" t="s">
        <v>585</v>
      </c>
      <c r="F77" s="388">
        <v>1600000</v>
      </c>
      <c r="G77" s="268">
        <v>1.45</v>
      </c>
      <c r="H77" s="346" t="s">
        <v>2954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44001</v>
      </c>
      <c r="B78" s="268" t="s">
        <v>97</v>
      </c>
      <c r="C78" s="269" t="s">
        <v>3835</v>
      </c>
      <c r="D78" s="269" t="s">
        <v>3795</v>
      </c>
      <c r="E78" s="269" t="s">
        <v>585</v>
      </c>
      <c r="F78" s="388">
        <v>2727530</v>
      </c>
      <c r="G78" s="268">
        <v>51.85</v>
      </c>
      <c r="H78" s="346" t="s">
        <v>2954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44001</v>
      </c>
      <c r="B79" s="268" t="s">
        <v>97</v>
      </c>
      <c r="C79" s="269" t="s">
        <v>3835</v>
      </c>
      <c r="D79" s="269" t="s">
        <v>3836</v>
      </c>
      <c r="E79" s="269" t="s">
        <v>585</v>
      </c>
      <c r="F79" s="388">
        <v>282301</v>
      </c>
      <c r="G79" s="268">
        <v>52.06</v>
      </c>
      <c r="H79" s="346" t="s">
        <v>2954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44001</v>
      </c>
      <c r="B80" s="268" t="s">
        <v>754</v>
      </c>
      <c r="C80" s="269" t="s">
        <v>3837</v>
      </c>
      <c r="D80" s="269" t="s">
        <v>3782</v>
      </c>
      <c r="E80" s="269" t="s">
        <v>585</v>
      </c>
      <c r="F80" s="388">
        <v>99601</v>
      </c>
      <c r="G80" s="268">
        <v>234.19</v>
      </c>
      <c r="H80" s="346" t="s">
        <v>2954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1:35">
      <c r="A81" s="245">
        <v>44001</v>
      </c>
      <c r="B81" s="268" t="s">
        <v>764</v>
      </c>
      <c r="C81" s="269" t="s">
        <v>3838</v>
      </c>
      <c r="D81" s="269" t="s">
        <v>3782</v>
      </c>
      <c r="E81" s="269" t="s">
        <v>585</v>
      </c>
      <c r="F81" s="388">
        <v>71856</v>
      </c>
      <c r="G81" s="268">
        <v>347.48</v>
      </c>
      <c r="H81" s="346" t="s">
        <v>2954</v>
      </c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1:35">
      <c r="A82" s="245">
        <v>44001</v>
      </c>
      <c r="B82" s="268" t="s">
        <v>3267</v>
      </c>
      <c r="C82" s="269" t="s">
        <v>3839</v>
      </c>
      <c r="D82" s="269" t="s">
        <v>3840</v>
      </c>
      <c r="E82" s="269" t="s">
        <v>585</v>
      </c>
      <c r="F82" s="388">
        <v>1826423</v>
      </c>
      <c r="G82" s="268">
        <v>3.16</v>
      </c>
      <c r="H82" s="346" t="s">
        <v>2954</v>
      </c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1:35">
      <c r="A83" s="245">
        <v>44001</v>
      </c>
      <c r="B83" s="268" t="s">
        <v>1510</v>
      </c>
      <c r="C83" s="269" t="s">
        <v>3793</v>
      </c>
      <c r="D83" s="269" t="s">
        <v>3840</v>
      </c>
      <c r="E83" s="269" t="s">
        <v>585</v>
      </c>
      <c r="F83" s="388">
        <v>47882</v>
      </c>
      <c r="G83" s="268">
        <v>1264.8</v>
      </c>
      <c r="H83" s="346" t="s">
        <v>2954</v>
      </c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1:35">
      <c r="A84" s="245">
        <v>44001</v>
      </c>
      <c r="B84" s="268" t="s">
        <v>1527</v>
      </c>
      <c r="C84" s="269" t="s">
        <v>3841</v>
      </c>
      <c r="D84" s="269" t="s">
        <v>3873</v>
      </c>
      <c r="E84" s="269" t="s">
        <v>585</v>
      </c>
      <c r="F84" s="388">
        <v>31500</v>
      </c>
      <c r="G84" s="268">
        <v>76.98</v>
      </c>
      <c r="H84" s="346" t="s">
        <v>2954</v>
      </c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1:35">
      <c r="A85" s="245">
        <v>44001</v>
      </c>
      <c r="B85" s="268" t="s">
        <v>1527</v>
      </c>
      <c r="C85" s="269" t="s">
        <v>3841</v>
      </c>
      <c r="D85" s="269" t="s">
        <v>3842</v>
      </c>
      <c r="E85" s="269" t="s">
        <v>585</v>
      </c>
      <c r="F85" s="388">
        <v>18367</v>
      </c>
      <c r="G85" s="268">
        <v>79.86</v>
      </c>
      <c r="H85" s="346" t="s">
        <v>2954</v>
      </c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1:35">
      <c r="A86" s="245">
        <v>44001</v>
      </c>
      <c r="B86" s="268" t="s">
        <v>1527</v>
      </c>
      <c r="C86" s="269" t="s">
        <v>3841</v>
      </c>
      <c r="D86" s="269" t="s">
        <v>3782</v>
      </c>
      <c r="E86" s="269" t="s">
        <v>585</v>
      </c>
      <c r="F86" s="388">
        <v>34953</v>
      </c>
      <c r="G86" s="268">
        <v>78.36</v>
      </c>
      <c r="H86" s="346" t="s">
        <v>2954</v>
      </c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1:35">
      <c r="A87" s="245">
        <v>44001</v>
      </c>
      <c r="B87" s="268" t="s">
        <v>1527</v>
      </c>
      <c r="C87" s="269" t="s">
        <v>3841</v>
      </c>
      <c r="D87" s="269" t="s">
        <v>3794</v>
      </c>
      <c r="E87" s="269" t="s">
        <v>585</v>
      </c>
      <c r="F87" s="388">
        <v>153149</v>
      </c>
      <c r="G87" s="268">
        <v>77.98</v>
      </c>
      <c r="H87" s="346" t="s">
        <v>2954</v>
      </c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1:35">
      <c r="A88" s="245">
        <v>44001</v>
      </c>
      <c r="B88" s="268" t="s">
        <v>118</v>
      </c>
      <c r="C88" s="269" t="s">
        <v>3843</v>
      </c>
      <c r="D88" s="269" t="s">
        <v>3795</v>
      </c>
      <c r="E88" s="269" t="s">
        <v>585</v>
      </c>
      <c r="F88" s="388">
        <v>6101057</v>
      </c>
      <c r="G88" s="268">
        <v>173.36</v>
      </c>
      <c r="H88" s="346" t="s">
        <v>2954</v>
      </c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1:35">
      <c r="A89" s="245">
        <v>44001</v>
      </c>
      <c r="B89" s="268" t="s">
        <v>118</v>
      </c>
      <c r="C89" s="269" t="s">
        <v>3843</v>
      </c>
      <c r="D89" s="269" t="s">
        <v>3847</v>
      </c>
      <c r="E89" s="269" t="s">
        <v>585</v>
      </c>
      <c r="F89" s="388">
        <v>5873715</v>
      </c>
      <c r="G89" s="268">
        <v>175.69</v>
      </c>
      <c r="H89" s="346" t="s">
        <v>2954</v>
      </c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1:35">
      <c r="A90" s="245">
        <v>44001</v>
      </c>
      <c r="B90" s="268" t="s">
        <v>118</v>
      </c>
      <c r="C90" s="269" t="s">
        <v>3843</v>
      </c>
      <c r="D90" s="269" t="s">
        <v>3849</v>
      </c>
      <c r="E90" s="269" t="s">
        <v>585</v>
      </c>
      <c r="F90" s="388">
        <v>2972029</v>
      </c>
      <c r="G90" s="268">
        <v>172.85</v>
      </c>
      <c r="H90" s="346" t="s">
        <v>2954</v>
      </c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1:35">
      <c r="A91" s="245">
        <v>44001</v>
      </c>
      <c r="B91" s="268" t="s">
        <v>118</v>
      </c>
      <c r="C91" s="269" t="s">
        <v>3843</v>
      </c>
      <c r="D91" s="269" t="s">
        <v>3857</v>
      </c>
      <c r="E91" s="269" t="s">
        <v>585</v>
      </c>
      <c r="F91" s="388">
        <v>2169410</v>
      </c>
      <c r="G91" s="268">
        <v>202.12</v>
      </c>
      <c r="H91" s="346" t="s">
        <v>2954</v>
      </c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1:35">
      <c r="A92" s="245">
        <v>44001</v>
      </c>
      <c r="B92" s="268" t="s">
        <v>118</v>
      </c>
      <c r="C92" s="269" t="s">
        <v>3843</v>
      </c>
      <c r="D92" s="269" t="s">
        <v>3848</v>
      </c>
      <c r="E92" s="269" t="s">
        <v>585</v>
      </c>
      <c r="F92" s="388">
        <v>2213873</v>
      </c>
      <c r="G92" s="268">
        <v>186.5</v>
      </c>
      <c r="H92" s="346" t="s">
        <v>2954</v>
      </c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1:35">
      <c r="A93" s="245">
        <v>44001</v>
      </c>
      <c r="B93" s="268" t="s">
        <v>257</v>
      </c>
      <c r="C93" s="269" t="s">
        <v>3874</v>
      </c>
      <c r="D93" s="269" t="s">
        <v>3875</v>
      </c>
      <c r="E93" s="269" t="s">
        <v>585</v>
      </c>
      <c r="F93" s="388">
        <v>18000000</v>
      </c>
      <c r="G93" s="268">
        <v>1250.55</v>
      </c>
      <c r="H93" s="346" t="s">
        <v>2954</v>
      </c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1:35">
      <c r="A94" s="245">
        <v>44001</v>
      </c>
      <c r="B94" s="268" t="s">
        <v>1597</v>
      </c>
      <c r="C94" s="269" t="s">
        <v>3850</v>
      </c>
      <c r="D94" s="269" t="s">
        <v>3782</v>
      </c>
      <c r="E94" s="269" t="s">
        <v>585</v>
      </c>
      <c r="F94" s="388">
        <v>171071</v>
      </c>
      <c r="G94" s="268">
        <v>321.58</v>
      </c>
      <c r="H94" s="346" t="s">
        <v>2954</v>
      </c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1:35">
      <c r="A95" s="245">
        <v>44001</v>
      </c>
      <c r="B95" s="268" t="s">
        <v>1635</v>
      </c>
      <c r="C95" s="269" t="s">
        <v>3851</v>
      </c>
      <c r="D95" s="269" t="s">
        <v>3821</v>
      </c>
      <c r="E95" s="269" t="s">
        <v>585</v>
      </c>
      <c r="F95" s="388">
        <v>58301</v>
      </c>
      <c r="G95" s="268">
        <v>38.159999999999997</v>
      </c>
      <c r="H95" s="346" t="s">
        <v>2954</v>
      </c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1:35">
      <c r="A96" s="245">
        <v>44001</v>
      </c>
      <c r="B96" s="268" t="s">
        <v>1635</v>
      </c>
      <c r="C96" s="269" t="s">
        <v>3851</v>
      </c>
      <c r="D96" s="269" t="s">
        <v>3820</v>
      </c>
      <c r="E96" s="269" t="s">
        <v>585</v>
      </c>
      <c r="F96" s="388">
        <v>166045</v>
      </c>
      <c r="G96" s="268">
        <v>38.17</v>
      </c>
      <c r="H96" s="346" t="s">
        <v>2954</v>
      </c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1:35">
      <c r="A97" s="245">
        <v>44001</v>
      </c>
      <c r="B97" s="268" t="s">
        <v>1635</v>
      </c>
      <c r="C97" s="269" t="s">
        <v>3851</v>
      </c>
      <c r="D97" s="269" t="s">
        <v>3854</v>
      </c>
      <c r="E97" s="269" t="s">
        <v>585</v>
      </c>
      <c r="F97" s="388">
        <v>234921</v>
      </c>
      <c r="G97" s="268">
        <v>40.64</v>
      </c>
      <c r="H97" s="346" t="s">
        <v>2954</v>
      </c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1:35">
      <c r="A98" s="245">
        <v>44001</v>
      </c>
      <c r="B98" s="268" t="s">
        <v>1635</v>
      </c>
      <c r="C98" s="269" t="s">
        <v>3851</v>
      </c>
      <c r="D98" s="269" t="s">
        <v>3853</v>
      </c>
      <c r="E98" s="269" t="s">
        <v>585</v>
      </c>
      <c r="F98" s="388">
        <v>300000</v>
      </c>
      <c r="G98" s="268">
        <v>41.15</v>
      </c>
      <c r="H98" s="346" t="s">
        <v>2954</v>
      </c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1:35">
      <c r="A99" s="245">
        <v>44001</v>
      </c>
      <c r="B99" s="268" t="s">
        <v>1635</v>
      </c>
      <c r="C99" s="269" t="s">
        <v>3851</v>
      </c>
      <c r="D99" s="269" t="s">
        <v>3782</v>
      </c>
      <c r="E99" s="269" t="s">
        <v>585</v>
      </c>
      <c r="F99" s="388">
        <v>225202</v>
      </c>
      <c r="G99" s="268">
        <v>38.25</v>
      </c>
      <c r="H99" s="346" t="s">
        <v>2954</v>
      </c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1:35">
      <c r="A100" s="245">
        <v>44001</v>
      </c>
      <c r="B100" s="268" t="s">
        <v>1635</v>
      </c>
      <c r="C100" s="269" t="s">
        <v>3851</v>
      </c>
      <c r="D100" s="269" t="s">
        <v>3852</v>
      </c>
      <c r="E100" s="269" t="s">
        <v>585</v>
      </c>
      <c r="F100" s="388">
        <v>234076</v>
      </c>
      <c r="G100" s="268">
        <v>37.99</v>
      </c>
      <c r="H100" s="346" t="s">
        <v>2954</v>
      </c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1:35">
      <c r="A101" s="245">
        <v>44001</v>
      </c>
      <c r="B101" s="268" t="s">
        <v>1635</v>
      </c>
      <c r="C101" s="269" t="s">
        <v>3851</v>
      </c>
      <c r="D101" s="269" t="s">
        <v>3822</v>
      </c>
      <c r="E101" s="269" t="s">
        <v>585</v>
      </c>
      <c r="F101" s="388">
        <v>161751</v>
      </c>
      <c r="G101" s="268">
        <v>38.270000000000003</v>
      </c>
      <c r="H101" s="346" t="s">
        <v>2954</v>
      </c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1:35">
      <c r="A102" s="245">
        <v>44001</v>
      </c>
      <c r="B102" s="268" t="s">
        <v>1747</v>
      </c>
      <c r="C102" s="269" t="s">
        <v>3796</v>
      </c>
      <c r="D102" s="269" t="s">
        <v>3855</v>
      </c>
      <c r="E102" s="269" t="s">
        <v>585</v>
      </c>
      <c r="F102" s="388">
        <v>503133</v>
      </c>
      <c r="G102" s="268">
        <v>50.78</v>
      </c>
      <c r="H102" s="346" t="s">
        <v>2954</v>
      </c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1:35">
      <c r="A103" s="245">
        <v>44001</v>
      </c>
      <c r="B103" s="268" t="s">
        <v>133</v>
      </c>
      <c r="C103" s="269" t="s">
        <v>3876</v>
      </c>
      <c r="D103" s="269" t="s">
        <v>3877</v>
      </c>
      <c r="E103" s="269" t="s">
        <v>585</v>
      </c>
      <c r="F103" s="388">
        <v>477256</v>
      </c>
      <c r="G103" s="268">
        <v>361.01</v>
      </c>
      <c r="H103" s="346" t="s">
        <v>2954</v>
      </c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1:35">
      <c r="A104" s="245">
        <v>44001</v>
      </c>
      <c r="B104" s="268" t="s">
        <v>147</v>
      </c>
      <c r="C104" s="269" t="s">
        <v>3856</v>
      </c>
      <c r="D104" s="269" t="s">
        <v>3878</v>
      </c>
      <c r="E104" s="269" t="s">
        <v>585</v>
      </c>
      <c r="F104" s="388">
        <v>1703922</v>
      </c>
      <c r="G104" s="268">
        <v>913.58</v>
      </c>
      <c r="H104" s="346" t="s">
        <v>2954</v>
      </c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1:35">
      <c r="A105" s="245">
        <v>44001</v>
      </c>
      <c r="B105" s="268" t="s">
        <v>151</v>
      </c>
      <c r="C105" s="269" t="s">
        <v>3879</v>
      </c>
      <c r="D105" s="269" t="s">
        <v>3846</v>
      </c>
      <c r="E105" s="269" t="s">
        <v>585</v>
      </c>
      <c r="F105" s="388">
        <v>14584208</v>
      </c>
      <c r="G105" s="268">
        <v>30.75</v>
      </c>
      <c r="H105" s="346" t="s">
        <v>2954</v>
      </c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1:35">
      <c r="A106" s="245">
        <v>44001</v>
      </c>
      <c r="B106" s="268" t="s">
        <v>153</v>
      </c>
      <c r="C106" s="269" t="s">
        <v>3752</v>
      </c>
      <c r="D106" s="269" t="s">
        <v>3695</v>
      </c>
      <c r="E106" s="269" t="s">
        <v>585</v>
      </c>
      <c r="F106" s="388">
        <v>3438102</v>
      </c>
      <c r="G106" s="268">
        <v>30.5</v>
      </c>
      <c r="H106" s="346" t="s">
        <v>2954</v>
      </c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1:35">
      <c r="A107" s="245">
        <v>44001</v>
      </c>
      <c r="B107" s="268" t="s">
        <v>153</v>
      </c>
      <c r="C107" s="269" t="s">
        <v>3752</v>
      </c>
      <c r="D107" s="269" t="s">
        <v>3795</v>
      </c>
      <c r="E107" s="269" t="s">
        <v>585</v>
      </c>
      <c r="F107" s="388">
        <v>5760291</v>
      </c>
      <c r="G107" s="268">
        <v>30.57</v>
      </c>
      <c r="H107" s="346" t="s">
        <v>2954</v>
      </c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1:35">
      <c r="A108" s="245">
        <v>44001</v>
      </c>
      <c r="B108" s="268" t="s">
        <v>482</v>
      </c>
      <c r="C108" s="269" t="s">
        <v>3858</v>
      </c>
      <c r="D108" s="269" t="s">
        <v>3880</v>
      </c>
      <c r="E108" s="269" t="s">
        <v>585</v>
      </c>
      <c r="F108" s="388">
        <v>1796150</v>
      </c>
      <c r="G108" s="268">
        <v>72.930000000000007</v>
      </c>
      <c r="H108" s="346" t="s">
        <v>2954</v>
      </c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1:35">
      <c r="A109" s="245">
        <v>44001</v>
      </c>
      <c r="B109" s="268" t="s">
        <v>2288</v>
      </c>
      <c r="C109" s="269" t="s">
        <v>3860</v>
      </c>
      <c r="D109" s="269" t="s">
        <v>3840</v>
      </c>
      <c r="E109" s="269" t="s">
        <v>585</v>
      </c>
      <c r="F109" s="388">
        <v>221101</v>
      </c>
      <c r="G109" s="268">
        <v>131.65</v>
      </c>
      <c r="H109" s="346" t="s">
        <v>2954</v>
      </c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1:35">
      <c r="A110" s="245">
        <v>44001</v>
      </c>
      <c r="B110" s="268" t="s">
        <v>169</v>
      </c>
      <c r="C110" s="269" t="s">
        <v>3861</v>
      </c>
      <c r="D110" s="269" t="s">
        <v>3795</v>
      </c>
      <c r="E110" s="269" t="s">
        <v>585</v>
      </c>
      <c r="F110" s="388">
        <v>3221846</v>
      </c>
      <c r="G110" s="268">
        <v>167.87</v>
      </c>
      <c r="H110" s="346" t="s">
        <v>2954</v>
      </c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1:35">
      <c r="A111" s="245">
        <v>44001</v>
      </c>
      <c r="B111" s="268" t="s">
        <v>169</v>
      </c>
      <c r="C111" s="269" t="s">
        <v>3861</v>
      </c>
      <c r="D111" s="269" t="s">
        <v>3847</v>
      </c>
      <c r="E111" s="269" t="s">
        <v>585</v>
      </c>
      <c r="F111" s="388">
        <v>2984322</v>
      </c>
      <c r="G111" s="268">
        <v>168.36</v>
      </c>
      <c r="H111" s="346" t="s">
        <v>2954</v>
      </c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1:35">
      <c r="A112" s="245">
        <v>44001</v>
      </c>
      <c r="B112" s="268" t="s">
        <v>169</v>
      </c>
      <c r="C112" s="269" t="s">
        <v>3861</v>
      </c>
      <c r="D112" s="269" t="s">
        <v>3849</v>
      </c>
      <c r="E112" s="269" t="s">
        <v>585</v>
      </c>
      <c r="F112" s="388">
        <v>2600979</v>
      </c>
      <c r="G112" s="268">
        <v>168.4</v>
      </c>
      <c r="H112" s="346" t="s">
        <v>2954</v>
      </c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1:35">
      <c r="A113" s="245">
        <v>44001</v>
      </c>
      <c r="B113" s="268" t="s">
        <v>2326</v>
      </c>
      <c r="C113" s="269" t="s">
        <v>3862</v>
      </c>
      <c r="D113" s="269" t="s">
        <v>3842</v>
      </c>
      <c r="E113" s="269" t="s">
        <v>585</v>
      </c>
      <c r="F113" s="388">
        <v>226111</v>
      </c>
      <c r="G113" s="268">
        <v>372.89</v>
      </c>
      <c r="H113" s="346" t="s">
        <v>2954</v>
      </c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1:35">
      <c r="A114" s="245">
        <v>44001</v>
      </c>
      <c r="B114" s="268" t="s">
        <v>2326</v>
      </c>
      <c r="C114" s="269" t="s">
        <v>3862</v>
      </c>
      <c r="D114" s="269" t="s">
        <v>3782</v>
      </c>
      <c r="E114" s="269" t="s">
        <v>585</v>
      </c>
      <c r="F114" s="388">
        <v>96458</v>
      </c>
      <c r="G114" s="268">
        <v>359.8</v>
      </c>
      <c r="H114" s="346" t="s">
        <v>2954</v>
      </c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1:35">
      <c r="A115" s="245">
        <v>44001</v>
      </c>
      <c r="B115" s="268" t="s">
        <v>3086</v>
      </c>
      <c r="C115" s="269" t="s">
        <v>3863</v>
      </c>
      <c r="D115" s="269" t="s">
        <v>3881</v>
      </c>
      <c r="E115" s="269" t="s">
        <v>585</v>
      </c>
      <c r="F115" s="388">
        <v>790000</v>
      </c>
      <c r="G115" s="268">
        <v>0.8</v>
      </c>
      <c r="H115" s="346" t="s">
        <v>2954</v>
      </c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1:35">
      <c r="A116" s="245">
        <v>44001</v>
      </c>
      <c r="B116" s="268" t="s">
        <v>2655</v>
      </c>
      <c r="C116" s="269" t="s">
        <v>3865</v>
      </c>
      <c r="D116" s="269" t="s">
        <v>3882</v>
      </c>
      <c r="E116" s="269" t="s">
        <v>585</v>
      </c>
      <c r="F116" s="388">
        <v>3112600</v>
      </c>
      <c r="G116" s="268">
        <v>25.95</v>
      </c>
      <c r="H116" s="346" t="s">
        <v>2954</v>
      </c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1:35">
      <c r="A117" s="245">
        <v>44001</v>
      </c>
      <c r="B117" s="268" t="s">
        <v>195</v>
      </c>
      <c r="C117" s="269" t="s">
        <v>3866</v>
      </c>
      <c r="D117" s="269" t="s">
        <v>3848</v>
      </c>
      <c r="E117" s="269" t="s">
        <v>585</v>
      </c>
      <c r="F117" s="388">
        <v>693642</v>
      </c>
      <c r="G117" s="268">
        <v>214.15</v>
      </c>
      <c r="H117" s="346" t="s">
        <v>2954</v>
      </c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1:35">
      <c r="A118" s="245">
        <v>44001</v>
      </c>
      <c r="B118" s="268" t="s">
        <v>195</v>
      </c>
      <c r="C118" s="269" t="s">
        <v>3866</v>
      </c>
      <c r="D118" s="269" t="s">
        <v>3795</v>
      </c>
      <c r="E118" s="269" t="s">
        <v>585</v>
      </c>
      <c r="F118" s="388">
        <v>686458</v>
      </c>
      <c r="G118" s="268">
        <v>214.88</v>
      </c>
      <c r="H118" s="346" t="s">
        <v>2954</v>
      </c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1:35">
      <c r="A119" s="245">
        <v>44001</v>
      </c>
      <c r="B119" s="268" t="s">
        <v>195</v>
      </c>
      <c r="C119" s="269" t="s">
        <v>3866</v>
      </c>
      <c r="D119" s="269" t="s">
        <v>3847</v>
      </c>
      <c r="E119" s="269" t="s">
        <v>585</v>
      </c>
      <c r="F119" s="388">
        <v>733797</v>
      </c>
      <c r="G119" s="268">
        <v>213.86</v>
      </c>
      <c r="H119" s="346" t="s">
        <v>2954</v>
      </c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1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1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1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1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1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1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1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1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1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7"/>
  <sheetViews>
    <sheetView zoomScale="76" zoomScaleNormal="85" workbookViewId="0">
      <selection activeCell="P26" sqref="P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44004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4">
        <v>1</v>
      </c>
      <c r="B10" s="475">
        <v>43978</v>
      </c>
      <c r="C10" s="476"/>
      <c r="D10" s="477" t="s">
        <v>496</v>
      </c>
      <c r="E10" s="478" t="s">
        <v>602</v>
      </c>
      <c r="F10" s="395">
        <v>227</v>
      </c>
      <c r="G10" s="478">
        <v>214</v>
      </c>
      <c r="H10" s="478">
        <v>240</v>
      </c>
      <c r="I10" s="479" t="s">
        <v>3634</v>
      </c>
      <c r="J10" s="65" t="s">
        <v>3631</v>
      </c>
      <c r="K10" s="65">
        <f>H10-F10</f>
        <v>13</v>
      </c>
      <c r="L10" s="391">
        <f t="shared" ref="L10:L11" si="0">K10/F10</f>
        <v>5.7268722466960353E-2</v>
      </c>
      <c r="M10" s="480" t="s">
        <v>601</v>
      </c>
      <c r="N10" s="466">
        <v>43984</v>
      </c>
      <c r="O10" s="481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523">
        <v>2</v>
      </c>
      <c r="B11" s="524">
        <v>43980</v>
      </c>
      <c r="C11" s="525"/>
      <c r="D11" s="526" t="s">
        <v>804</v>
      </c>
      <c r="E11" s="527" t="s">
        <v>602</v>
      </c>
      <c r="F11" s="486">
        <v>980</v>
      </c>
      <c r="G11" s="487">
        <v>897</v>
      </c>
      <c r="H11" s="527">
        <v>920</v>
      </c>
      <c r="I11" s="528" t="s">
        <v>3638</v>
      </c>
      <c r="J11" s="489" t="s">
        <v>3738</v>
      </c>
      <c r="K11" s="489">
        <f>H11-F11</f>
        <v>-60</v>
      </c>
      <c r="L11" s="495">
        <f t="shared" si="0"/>
        <v>-6.1224489795918366E-2</v>
      </c>
      <c r="M11" s="529" t="s">
        <v>665</v>
      </c>
      <c r="N11" s="498">
        <v>43994</v>
      </c>
      <c r="O11" s="530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4">
        <v>3</v>
      </c>
      <c r="B12" s="475">
        <v>43980</v>
      </c>
      <c r="C12" s="476"/>
      <c r="D12" s="477" t="s">
        <v>182</v>
      </c>
      <c r="E12" s="478" t="s">
        <v>602</v>
      </c>
      <c r="F12" s="395">
        <v>303</v>
      </c>
      <c r="G12" s="478">
        <v>282</v>
      </c>
      <c r="H12" s="478">
        <v>317</v>
      </c>
      <c r="I12" s="479">
        <v>340</v>
      </c>
      <c r="J12" s="65" t="s">
        <v>3657</v>
      </c>
      <c r="K12" s="65">
        <f>H12-F12</f>
        <v>14</v>
      </c>
      <c r="L12" s="391">
        <f t="shared" ref="L12" si="1">K12/F12</f>
        <v>4.6204620462046202E-2</v>
      </c>
      <c r="M12" s="480" t="s">
        <v>601</v>
      </c>
      <c r="N12" s="466">
        <v>43984</v>
      </c>
      <c r="O12" s="481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3639</v>
      </c>
      <c r="E13" s="440" t="s">
        <v>602</v>
      </c>
      <c r="F13" s="491" t="s">
        <v>3640</v>
      </c>
      <c r="G13" s="457">
        <v>9400</v>
      </c>
      <c r="H13" s="440"/>
      <c r="I13" s="425" t="s">
        <v>3641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4">
        <v>5</v>
      </c>
      <c r="B14" s="475">
        <v>43983</v>
      </c>
      <c r="C14" s="476"/>
      <c r="D14" s="477" t="s">
        <v>534</v>
      </c>
      <c r="E14" s="478" t="s">
        <v>602</v>
      </c>
      <c r="F14" s="395">
        <v>1025</v>
      </c>
      <c r="G14" s="478">
        <v>950</v>
      </c>
      <c r="H14" s="478">
        <v>1077.5</v>
      </c>
      <c r="I14" s="479" t="s">
        <v>3632</v>
      </c>
      <c r="J14" s="65" t="s">
        <v>3667</v>
      </c>
      <c r="K14" s="65">
        <f>H14-F14</f>
        <v>52.5</v>
      </c>
      <c r="L14" s="391">
        <f t="shared" ref="L14" si="2">K14/F14</f>
        <v>5.1219512195121948E-2</v>
      </c>
      <c r="M14" s="480" t="s">
        <v>601</v>
      </c>
      <c r="N14" s="466">
        <v>43985</v>
      </c>
      <c r="O14" s="481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4">
        <v>6</v>
      </c>
      <c r="B15" s="475">
        <v>43983</v>
      </c>
      <c r="C15" s="476"/>
      <c r="D15" s="477" t="s">
        <v>524</v>
      </c>
      <c r="E15" s="478" t="s">
        <v>602</v>
      </c>
      <c r="F15" s="395">
        <v>204</v>
      </c>
      <c r="G15" s="478">
        <v>190</v>
      </c>
      <c r="H15" s="478">
        <v>214.5</v>
      </c>
      <c r="I15" s="479" t="s">
        <v>666</v>
      </c>
      <c r="J15" s="65" t="s">
        <v>3668</v>
      </c>
      <c r="K15" s="65">
        <f>H15-F15</f>
        <v>10.5</v>
      </c>
      <c r="L15" s="391">
        <f t="shared" ref="L15:L17" si="3">K15/F15</f>
        <v>5.1470588235294115E-2</v>
      </c>
      <c r="M15" s="480" t="s">
        <v>601</v>
      </c>
      <c r="N15" s="466">
        <v>43985</v>
      </c>
      <c r="O15" s="481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474">
        <v>7</v>
      </c>
      <c r="B16" s="475">
        <v>43987</v>
      </c>
      <c r="C16" s="476"/>
      <c r="D16" s="477" t="s">
        <v>182</v>
      </c>
      <c r="E16" s="478" t="s">
        <v>3630</v>
      </c>
      <c r="F16" s="395">
        <v>320</v>
      </c>
      <c r="G16" s="478">
        <v>342</v>
      </c>
      <c r="H16" s="478">
        <v>305</v>
      </c>
      <c r="I16" s="479" t="s">
        <v>3692</v>
      </c>
      <c r="J16" s="65" t="s">
        <v>3759</v>
      </c>
      <c r="K16" s="65">
        <f>F16-H16</f>
        <v>15</v>
      </c>
      <c r="L16" s="391">
        <f t="shared" si="3"/>
        <v>4.6875E-2</v>
      </c>
      <c r="M16" s="480" t="s">
        <v>601</v>
      </c>
      <c r="N16" s="466">
        <v>43993</v>
      </c>
      <c r="O16" s="481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523">
        <v>8</v>
      </c>
      <c r="B17" s="524">
        <v>43990</v>
      </c>
      <c r="C17" s="525"/>
      <c r="D17" s="526" t="s">
        <v>392</v>
      </c>
      <c r="E17" s="527" t="s">
        <v>602</v>
      </c>
      <c r="F17" s="486">
        <v>674</v>
      </c>
      <c r="G17" s="487">
        <v>634</v>
      </c>
      <c r="H17" s="527">
        <v>631.5</v>
      </c>
      <c r="I17" s="528" t="s">
        <v>3704</v>
      </c>
      <c r="J17" s="489" t="s">
        <v>3737</v>
      </c>
      <c r="K17" s="489">
        <f t="shared" ref="K17:K22" si="4">H17-F17</f>
        <v>-42.5</v>
      </c>
      <c r="L17" s="495">
        <f t="shared" si="3"/>
        <v>-6.3056379821958455E-2</v>
      </c>
      <c r="M17" s="529" t="s">
        <v>665</v>
      </c>
      <c r="N17" s="498">
        <v>43993</v>
      </c>
      <c r="O17" s="530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4.25">
      <c r="A18" s="511">
        <v>9</v>
      </c>
      <c r="B18" s="512">
        <v>43990</v>
      </c>
      <c r="C18" s="513"/>
      <c r="D18" s="514" t="s">
        <v>3705</v>
      </c>
      <c r="E18" s="515" t="s">
        <v>602</v>
      </c>
      <c r="F18" s="516">
        <v>229</v>
      </c>
      <c r="G18" s="515">
        <v>217</v>
      </c>
      <c r="H18" s="515">
        <v>239</v>
      </c>
      <c r="I18" s="517" t="s">
        <v>3634</v>
      </c>
      <c r="J18" s="518" t="s">
        <v>3725</v>
      </c>
      <c r="K18" s="518">
        <f t="shared" si="4"/>
        <v>10</v>
      </c>
      <c r="L18" s="519">
        <f t="shared" ref="L18:L19" si="5">K18/F18</f>
        <v>4.3668122270742356E-2</v>
      </c>
      <c r="M18" s="520" t="s">
        <v>601</v>
      </c>
      <c r="N18" s="521">
        <v>43992</v>
      </c>
      <c r="O18" s="522"/>
      <c r="Q18" s="446"/>
      <c r="R18" s="447" t="s">
        <v>3188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4.25">
      <c r="A19" s="523">
        <v>10</v>
      </c>
      <c r="B19" s="524">
        <v>43991</v>
      </c>
      <c r="C19" s="525"/>
      <c r="D19" s="526" t="s">
        <v>496</v>
      </c>
      <c r="E19" s="527" t="s">
        <v>602</v>
      </c>
      <c r="F19" s="486">
        <v>249</v>
      </c>
      <c r="G19" s="487">
        <v>235</v>
      </c>
      <c r="H19" s="527">
        <v>236</v>
      </c>
      <c r="I19" s="528" t="s">
        <v>3710</v>
      </c>
      <c r="J19" s="489" t="s">
        <v>3736</v>
      </c>
      <c r="K19" s="489">
        <f t="shared" si="4"/>
        <v>-13</v>
      </c>
      <c r="L19" s="495">
        <f t="shared" si="5"/>
        <v>-5.2208835341365459E-2</v>
      </c>
      <c r="M19" s="529" t="s">
        <v>665</v>
      </c>
      <c r="N19" s="498">
        <v>43994</v>
      </c>
      <c r="O19" s="530"/>
      <c r="Q19" s="446"/>
      <c r="R19" s="447" t="s">
        <v>3188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445" customFormat="1" ht="14.25">
      <c r="A20" s="523">
        <v>11</v>
      </c>
      <c r="B20" s="524">
        <v>43991</v>
      </c>
      <c r="C20" s="525"/>
      <c r="D20" s="526" t="s">
        <v>352</v>
      </c>
      <c r="E20" s="527" t="s">
        <v>602</v>
      </c>
      <c r="F20" s="486">
        <v>488</v>
      </c>
      <c r="G20" s="487">
        <v>448</v>
      </c>
      <c r="H20" s="527">
        <v>461</v>
      </c>
      <c r="I20" s="528" t="s">
        <v>3711</v>
      </c>
      <c r="J20" s="489" t="s">
        <v>3660</v>
      </c>
      <c r="K20" s="489">
        <f t="shared" si="4"/>
        <v>-27</v>
      </c>
      <c r="L20" s="495">
        <f t="shared" ref="L20" si="6">K20/F20</f>
        <v>-5.5327868852459015E-2</v>
      </c>
      <c r="M20" s="529" t="s">
        <v>665</v>
      </c>
      <c r="N20" s="498">
        <v>44000</v>
      </c>
      <c r="O20" s="530"/>
      <c r="Q20" s="446"/>
      <c r="R20" s="447" t="s">
        <v>604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38" s="445" customFormat="1" ht="14.25">
      <c r="A21" s="541">
        <v>12</v>
      </c>
      <c r="B21" s="542">
        <v>43994</v>
      </c>
      <c r="C21" s="543"/>
      <c r="D21" s="544" t="s">
        <v>3661</v>
      </c>
      <c r="E21" s="545" t="s">
        <v>602</v>
      </c>
      <c r="F21" s="546">
        <v>492.5</v>
      </c>
      <c r="G21" s="545">
        <v>460</v>
      </c>
      <c r="H21" s="545">
        <v>519</v>
      </c>
      <c r="I21" s="547" t="s">
        <v>3750</v>
      </c>
      <c r="J21" s="548" t="s">
        <v>3805</v>
      </c>
      <c r="K21" s="548">
        <f t="shared" si="4"/>
        <v>26.5</v>
      </c>
      <c r="L21" s="549">
        <f t="shared" ref="L21:L23" si="7">K21/F21</f>
        <v>5.3807106598984772E-2</v>
      </c>
      <c r="M21" s="550" t="s">
        <v>601</v>
      </c>
      <c r="N21" s="551">
        <v>44001</v>
      </c>
      <c r="O21" s="552"/>
      <c r="Q21" s="446"/>
      <c r="R21" s="447" t="s">
        <v>3188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38" s="445" customFormat="1" ht="14.25">
      <c r="A22" s="532">
        <v>13</v>
      </c>
      <c r="B22" s="533">
        <v>43997</v>
      </c>
      <c r="C22" s="534"/>
      <c r="D22" s="535" t="s">
        <v>116</v>
      </c>
      <c r="E22" s="536" t="s">
        <v>602</v>
      </c>
      <c r="F22" s="505">
        <v>208.5</v>
      </c>
      <c r="G22" s="537">
        <v>197</v>
      </c>
      <c r="H22" s="536">
        <v>209.5</v>
      </c>
      <c r="I22" s="538">
        <v>228</v>
      </c>
      <c r="J22" s="506" t="s">
        <v>3688</v>
      </c>
      <c r="K22" s="506">
        <f t="shared" si="4"/>
        <v>1</v>
      </c>
      <c r="L22" s="507">
        <f t="shared" si="7"/>
        <v>4.7961630695443642E-3</v>
      </c>
      <c r="M22" s="539" t="s">
        <v>710</v>
      </c>
      <c r="N22" s="508">
        <v>43998</v>
      </c>
      <c r="O22" s="540"/>
      <c r="Q22" s="446"/>
      <c r="R22" s="447" t="s">
        <v>3188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38" s="445" customFormat="1" ht="14.25">
      <c r="A23" s="511">
        <v>14</v>
      </c>
      <c r="B23" s="512">
        <v>43998</v>
      </c>
      <c r="C23" s="513"/>
      <c r="D23" s="514" t="s">
        <v>139</v>
      </c>
      <c r="E23" s="515" t="s">
        <v>3630</v>
      </c>
      <c r="F23" s="516">
        <v>517</v>
      </c>
      <c r="G23" s="515">
        <v>551</v>
      </c>
      <c r="H23" s="515">
        <v>498.5</v>
      </c>
      <c r="I23" s="517" t="s">
        <v>3765</v>
      </c>
      <c r="J23" s="518" t="s">
        <v>3779</v>
      </c>
      <c r="K23" s="518">
        <f>F23-H23</f>
        <v>18.5</v>
      </c>
      <c r="L23" s="519">
        <f t="shared" si="7"/>
        <v>3.5783365570599614E-2</v>
      </c>
      <c r="M23" s="520" t="s">
        <v>601</v>
      </c>
      <c r="N23" s="521">
        <v>43999</v>
      </c>
      <c r="O23" s="522"/>
      <c r="Q23" s="446"/>
      <c r="R23" s="447" t="s">
        <v>604</v>
      </c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38" s="445" customFormat="1" ht="14.25">
      <c r="A24" s="474">
        <v>15</v>
      </c>
      <c r="B24" s="475">
        <v>43998</v>
      </c>
      <c r="C24" s="476"/>
      <c r="D24" s="477" t="s">
        <v>389</v>
      </c>
      <c r="E24" s="478" t="s">
        <v>602</v>
      </c>
      <c r="F24" s="395">
        <v>151</v>
      </c>
      <c r="G24" s="478">
        <v>141</v>
      </c>
      <c r="H24" s="478">
        <v>159.5</v>
      </c>
      <c r="I24" s="479" t="s">
        <v>3771</v>
      </c>
      <c r="J24" s="65" t="s">
        <v>3717</v>
      </c>
      <c r="K24" s="65">
        <f>H24-F24</f>
        <v>8.5</v>
      </c>
      <c r="L24" s="391">
        <f t="shared" ref="L24:L25" si="8">K24/F24</f>
        <v>5.6291390728476824E-2</v>
      </c>
      <c r="M24" s="480" t="s">
        <v>601</v>
      </c>
      <c r="N24" s="466">
        <v>44000</v>
      </c>
      <c r="O24" s="481"/>
      <c r="Q24" s="446"/>
      <c r="R24" s="447" t="s">
        <v>3188</v>
      </c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38" s="445" customFormat="1" ht="14.25">
      <c r="A25" s="511">
        <v>16</v>
      </c>
      <c r="B25" s="512">
        <v>44000</v>
      </c>
      <c r="C25" s="513"/>
      <c r="D25" s="514" t="s">
        <v>64</v>
      </c>
      <c r="E25" s="515" t="s">
        <v>602</v>
      </c>
      <c r="F25" s="516">
        <v>1310</v>
      </c>
      <c r="G25" s="515">
        <v>1218</v>
      </c>
      <c r="H25" s="515">
        <v>1355</v>
      </c>
      <c r="I25" s="517" t="s">
        <v>3787</v>
      </c>
      <c r="J25" s="518" t="s">
        <v>3799</v>
      </c>
      <c r="K25" s="518">
        <f t="shared" ref="K25" si="9">H25-F25</f>
        <v>45</v>
      </c>
      <c r="L25" s="519">
        <f t="shared" si="8"/>
        <v>3.4351145038167941E-2</v>
      </c>
      <c r="M25" s="520" t="s">
        <v>601</v>
      </c>
      <c r="N25" s="521">
        <v>44001</v>
      </c>
      <c r="O25" s="522"/>
      <c r="Q25" s="446"/>
      <c r="R25" s="447" t="s">
        <v>604</v>
      </c>
      <c r="S25" s="446"/>
      <c r="T25" s="446"/>
      <c r="U25" s="446"/>
      <c r="V25" s="446"/>
      <c r="W25" s="446"/>
      <c r="X25" s="446"/>
      <c r="Y25" s="446"/>
      <c r="Z25" s="446"/>
      <c r="AA25" s="446"/>
      <c r="AB25" s="446"/>
    </row>
    <row r="26" spans="1:38" s="445" customFormat="1" ht="14.25">
      <c r="A26" s="392">
        <v>17</v>
      </c>
      <c r="B26" s="422">
        <v>44001</v>
      </c>
      <c r="C26" s="438"/>
      <c r="D26" s="439" t="s">
        <v>99</v>
      </c>
      <c r="E26" s="440" t="s">
        <v>602</v>
      </c>
      <c r="F26" s="440" t="s">
        <v>3800</v>
      </c>
      <c r="G26" s="457">
        <v>140</v>
      </c>
      <c r="H26" s="440"/>
      <c r="I26" s="425" t="s">
        <v>3801</v>
      </c>
      <c r="J26" s="441" t="s">
        <v>603</v>
      </c>
      <c r="K26" s="441"/>
      <c r="L26" s="442"/>
      <c r="M26" s="441"/>
      <c r="N26" s="443"/>
      <c r="O26" s="444"/>
      <c r="Q26" s="446"/>
      <c r="R26" s="447" t="s">
        <v>3188</v>
      </c>
      <c r="S26" s="446"/>
      <c r="T26" s="446"/>
      <c r="U26" s="446"/>
      <c r="V26" s="446"/>
      <c r="W26" s="446"/>
      <c r="X26" s="446"/>
      <c r="Y26" s="446"/>
      <c r="Z26" s="446"/>
      <c r="AA26" s="446"/>
      <c r="AB26" s="446"/>
    </row>
    <row r="27" spans="1:38" s="5" customFormat="1" ht="14.25">
      <c r="A27" s="392"/>
      <c r="B27" s="422"/>
      <c r="C27" s="423"/>
      <c r="D27" s="401"/>
      <c r="E27" s="424"/>
      <c r="F27" s="425"/>
      <c r="G27" s="426"/>
      <c r="H27" s="426"/>
      <c r="I27" s="425"/>
      <c r="J27" s="383"/>
      <c r="K27" s="383"/>
      <c r="L27" s="382"/>
      <c r="M27" s="378"/>
      <c r="N27" s="399"/>
      <c r="O27" s="389"/>
      <c r="Q27" s="64"/>
      <c r="R27" s="342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2" customHeight="1">
      <c r="A28" s="23" t="s">
        <v>605</v>
      </c>
      <c r="B28" s="24"/>
      <c r="C28" s="25"/>
      <c r="D28" s="26"/>
      <c r="E28" s="27"/>
      <c r="F28" s="28"/>
      <c r="G28" s="28"/>
      <c r="H28" s="28"/>
      <c r="I28" s="28"/>
      <c r="J28" s="66"/>
      <c r="K28" s="28"/>
      <c r="L28" s="28"/>
      <c r="M28" s="38"/>
      <c r="N28" s="66"/>
      <c r="O28" s="67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9" t="s">
        <v>606</v>
      </c>
      <c r="B29" s="23"/>
      <c r="C29" s="23"/>
      <c r="D29" s="23"/>
      <c r="F29" s="30" t="s">
        <v>607</v>
      </c>
      <c r="G29" s="17"/>
      <c r="H29" s="31"/>
      <c r="I29" s="36"/>
      <c r="J29" s="68"/>
      <c r="K29" s="69"/>
      <c r="L29" s="70"/>
      <c r="M29" s="70"/>
      <c r="N29" s="16"/>
      <c r="O29" s="71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 t="s">
        <v>608</v>
      </c>
      <c r="B30" s="23"/>
      <c r="C30" s="23"/>
      <c r="D30" s="23"/>
      <c r="E30" s="32"/>
      <c r="F30" s="30" t="s">
        <v>609</v>
      </c>
      <c r="G30" s="17"/>
      <c r="H30" s="31"/>
      <c r="I30" s="36"/>
      <c r="J30" s="68"/>
      <c r="K30" s="69"/>
      <c r="L30" s="70"/>
      <c r="M30" s="70"/>
      <c r="N30" s="16"/>
      <c r="O30" s="71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/>
      <c r="B31" s="23"/>
      <c r="C31" s="23"/>
      <c r="D31" s="23"/>
      <c r="E31" s="32"/>
      <c r="F31" s="17"/>
      <c r="G31" s="17"/>
      <c r="H31" s="31"/>
      <c r="I31" s="36"/>
      <c r="J31" s="72"/>
      <c r="K31" s="69"/>
      <c r="L31" s="70"/>
      <c r="M31" s="17"/>
      <c r="N31" s="73"/>
      <c r="O31" s="5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ht="15">
      <c r="A32" s="11"/>
      <c r="B32" s="33" t="s">
        <v>610</v>
      </c>
      <c r="C32" s="33"/>
      <c r="D32" s="33"/>
      <c r="E32" s="33"/>
      <c r="F32" s="34"/>
      <c r="G32" s="32"/>
      <c r="H32" s="32"/>
      <c r="I32" s="74"/>
      <c r="J32" s="75"/>
      <c r="K32" s="76"/>
      <c r="L32" s="12"/>
      <c r="M32" s="12"/>
      <c r="N32" s="11"/>
      <c r="O32" s="53"/>
      <c r="R32" s="83"/>
      <c r="S32" s="16"/>
      <c r="T32" s="16"/>
      <c r="U32" s="16"/>
      <c r="V32" s="16"/>
      <c r="W32" s="16"/>
      <c r="X32" s="16"/>
      <c r="Y32" s="16"/>
      <c r="Z32" s="16"/>
    </row>
    <row r="33" spans="1:27" s="6" customFormat="1" ht="38.25">
      <c r="A33" s="20" t="s">
        <v>16</v>
      </c>
      <c r="B33" s="21" t="s">
        <v>576</v>
      </c>
      <c r="C33" s="21"/>
      <c r="D33" s="22" t="s">
        <v>589</v>
      </c>
      <c r="E33" s="21" t="s">
        <v>590</v>
      </c>
      <c r="F33" s="21" t="s">
        <v>591</v>
      </c>
      <c r="G33" s="21" t="s">
        <v>611</v>
      </c>
      <c r="H33" s="21" t="s">
        <v>593</v>
      </c>
      <c r="I33" s="21" t="s">
        <v>594</v>
      </c>
      <c r="J33" s="77" t="s">
        <v>595</v>
      </c>
      <c r="K33" s="62" t="s">
        <v>612</v>
      </c>
      <c r="L33" s="63" t="s">
        <v>597</v>
      </c>
      <c r="M33" s="78" t="s">
        <v>613</v>
      </c>
      <c r="N33" s="21" t="s">
        <v>614</v>
      </c>
      <c r="O33" s="21" t="s">
        <v>598</v>
      </c>
      <c r="P33" s="79" t="s">
        <v>599</v>
      </c>
      <c r="Q33" s="40"/>
      <c r="R33" s="38"/>
      <c r="S33" s="38"/>
      <c r="T33" s="38"/>
    </row>
    <row r="34" spans="1:27" s="417" customFormat="1" ht="15" customHeight="1">
      <c r="A34" s="461">
        <v>1</v>
      </c>
      <c r="B34" s="462">
        <v>43977</v>
      </c>
      <c r="C34" s="463"/>
      <c r="D34" s="390" t="s">
        <v>117</v>
      </c>
      <c r="E34" s="395" t="s">
        <v>3635</v>
      </c>
      <c r="F34" s="395">
        <v>2015</v>
      </c>
      <c r="G34" s="395">
        <v>1945</v>
      </c>
      <c r="H34" s="395">
        <v>2110</v>
      </c>
      <c r="I34" s="395" t="s">
        <v>3633</v>
      </c>
      <c r="J34" s="65" t="s">
        <v>3642</v>
      </c>
      <c r="K34" s="65">
        <f>H34-F34</f>
        <v>95</v>
      </c>
      <c r="L34" s="391">
        <f t="shared" ref="L34" si="10">K34/F34</f>
        <v>4.7146401985111663E-2</v>
      </c>
      <c r="M34" s="464"/>
      <c r="N34" s="465"/>
      <c r="O34" s="65" t="s">
        <v>601</v>
      </c>
      <c r="P34" s="466">
        <v>43983</v>
      </c>
      <c r="Q34" s="7"/>
      <c r="R34" s="345" t="s">
        <v>604</v>
      </c>
      <c r="S34" s="460">
        <v>43964</v>
      </c>
      <c r="T34" s="437"/>
      <c r="U34" s="437"/>
      <c r="V34" s="437"/>
      <c r="W34" s="437"/>
      <c r="X34" s="437"/>
      <c r="Y34" s="437"/>
      <c r="Z34" s="437"/>
      <c r="AA34" s="437"/>
    </row>
    <row r="35" spans="1:27" s="417" customFormat="1" ht="15" customHeight="1">
      <c r="A35" s="461">
        <v>2</v>
      </c>
      <c r="B35" s="462">
        <v>43980</v>
      </c>
      <c r="C35" s="463"/>
      <c r="D35" s="390" t="s">
        <v>188</v>
      </c>
      <c r="E35" s="395" t="s">
        <v>602</v>
      </c>
      <c r="F35" s="395">
        <v>1975</v>
      </c>
      <c r="G35" s="395">
        <v>1910</v>
      </c>
      <c r="H35" s="395">
        <v>2017.5</v>
      </c>
      <c r="I35" s="395" t="s">
        <v>3636</v>
      </c>
      <c r="J35" s="65" t="s">
        <v>3643</v>
      </c>
      <c r="K35" s="65">
        <f>H35-F35</f>
        <v>42.5</v>
      </c>
      <c r="L35" s="391">
        <f t="shared" ref="L35" si="11">K35/F35</f>
        <v>2.1518987341772152E-2</v>
      </c>
      <c r="M35" s="464"/>
      <c r="N35" s="465"/>
      <c r="O35" s="65" t="s">
        <v>601</v>
      </c>
      <c r="P35" s="466">
        <v>43983</v>
      </c>
      <c r="Q35" s="7"/>
      <c r="R35" s="345" t="s">
        <v>3188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7" s="417" customFormat="1" ht="15" customHeight="1">
      <c r="A36" s="461">
        <v>3</v>
      </c>
      <c r="B36" s="462">
        <v>43980</v>
      </c>
      <c r="C36" s="463"/>
      <c r="D36" s="390" t="s">
        <v>147</v>
      </c>
      <c r="E36" s="395" t="s">
        <v>602</v>
      </c>
      <c r="F36" s="395">
        <v>908</v>
      </c>
      <c r="G36" s="395">
        <v>878</v>
      </c>
      <c r="H36" s="395">
        <v>927.5</v>
      </c>
      <c r="I36" s="395" t="s">
        <v>3637</v>
      </c>
      <c r="J36" s="65" t="s">
        <v>3658</v>
      </c>
      <c r="K36" s="65">
        <f>H36-F36</f>
        <v>19.5</v>
      </c>
      <c r="L36" s="391">
        <f t="shared" ref="L36" si="12">K36/F36</f>
        <v>2.1475770925110133E-2</v>
      </c>
      <c r="M36" s="464"/>
      <c r="N36" s="465"/>
      <c r="O36" s="65" t="s">
        <v>601</v>
      </c>
      <c r="P36" s="466">
        <v>43984</v>
      </c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7" s="417" customFormat="1" ht="15" customHeight="1">
      <c r="A37" s="461">
        <v>4</v>
      </c>
      <c r="B37" s="462">
        <v>43983</v>
      </c>
      <c r="C37" s="463"/>
      <c r="D37" s="390" t="s">
        <v>179</v>
      </c>
      <c r="E37" s="395" t="s">
        <v>602</v>
      </c>
      <c r="F37" s="395">
        <v>472</v>
      </c>
      <c r="G37" s="395">
        <v>455</v>
      </c>
      <c r="H37" s="395">
        <v>482</v>
      </c>
      <c r="I37" s="395" t="s">
        <v>3629</v>
      </c>
      <c r="J37" s="65" t="s">
        <v>3646</v>
      </c>
      <c r="K37" s="65">
        <f t="shared" ref="K37:K38" si="13">H37-F37</f>
        <v>10</v>
      </c>
      <c r="L37" s="391">
        <f t="shared" ref="L37:L38" si="14">K37/F37</f>
        <v>2.1186440677966101E-2</v>
      </c>
      <c r="M37" s="464"/>
      <c r="N37" s="465"/>
      <c r="O37" s="65" t="s">
        <v>601</v>
      </c>
      <c r="P37" s="469">
        <v>43983</v>
      </c>
      <c r="Q37" s="7"/>
      <c r="R37" s="345" t="s">
        <v>604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7" s="417" customFormat="1" ht="15" customHeight="1">
      <c r="A38" s="461">
        <v>5</v>
      </c>
      <c r="B38" s="462">
        <v>43983</v>
      </c>
      <c r="C38" s="463"/>
      <c r="D38" s="390" t="s">
        <v>3644</v>
      </c>
      <c r="E38" s="395" t="s">
        <v>602</v>
      </c>
      <c r="F38" s="395">
        <v>2372.5</v>
      </c>
      <c r="G38" s="395">
        <v>2285</v>
      </c>
      <c r="H38" s="395">
        <v>2422.5</v>
      </c>
      <c r="I38" s="395" t="s">
        <v>3645</v>
      </c>
      <c r="J38" s="65" t="s">
        <v>3647</v>
      </c>
      <c r="K38" s="65">
        <f t="shared" si="13"/>
        <v>50</v>
      </c>
      <c r="L38" s="391">
        <f t="shared" si="14"/>
        <v>2.107481559536354E-2</v>
      </c>
      <c r="M38" s="464"/>
      <c r="N38" s="465"/>
      <c r="O38" s="65" t="s">
        <v>601</v>
      </c>
      <c r="P38" s="469">
        <v>43983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7" s="417" customFormat="1" ht="15" customHeight="1">
      <c r="A39" s="461">
        <v>6</v>
      </c>
      <c r="B39" s="462">
        <v>43983</v>
      </c>
      <c r="C39" s="463"/>
      <c r="D39" s="390" t="s">
        <v>39</v>
      </c>
      <c r="E39" s="395" t="s">
        <v>3630</v>
      </c>
      <c r="F39" s="395">
        <v>1304</v>
      </c>
      <c r="G39" s="395">
        <v>1345</v>
      </c>
      <c r="H39" s="395">
        <v>1284</v>
      </c>
      <c r="I39" s="395" t="s">
        <v>3648</v>
      </c>
      <c r="J39" s="65" t="s">
        <v>3687</v>
      </c>
      <c r="K39" s="65">
        <f>F39-H39</f>
        <v>20</v>
      </c>
      <c r="L39" s="391">
        <f t="shared" ref="L39:L40" si="15">K39/F39</f>
        <v>1.5337423312883436E-2</v>
      </c>
      <c r="M39" s="464"/>
      <c r="N39" s="465"/>
      <c r="O39" s="65" t="s">
        <v>601</v>
      </c>
      <c r="P39" s="469">
        <v>43983</v>
      </c>
      <c r="Q39" s="7"/>
      <c r="R39" s="345" t="s">
        <v>604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7" s="417" customFormat="1" ht="15" customHeight="1">
      <c r="A40" s="461">
        <v>7</v>
      </c>
      <c r="B40" s="462">
        <v>43983</v>
      </c>
      <c r="C40" s="463"/>
      <c r="D40" s="390" t="s">
        <v>95</v>
      </c>
      <c r="E40" s="395" t="s">
        <v>602</v>
      </c>
      <c r="F40" s="395">
        <v>3997.5</v>
      </c>
      <c r="G40" s="395">
        <v>3890</v>
      </c>
      <c r="H40" s="395">
        <v>4082.5</v>
      </c>
      <c r="I40" s="395" t="s">
        <v>3649</v>
      </c>
      <c r="J40" s="65" t="s">
        <v>3691</v>
      </c>
      <c r="K40" s="65">
        <f>H40-F40</f>
        <v>85</v>
      </c>
      <c r="L40" s="391">
        <f t="shared" si="15"/>
        <v>2.1263289555972485E-2</v>
      </c>
      <c r="M40" s="464"/>
      <c r="N40" s="465"/>
      <c r="O40" s="65" t="s">
        <v>601</v>
      </c>
      <c r="P40" s="466">
        <v>43984</v>
      </c>
      <c r="Q40" s="7"/>
      <c r="R40" s="345" t="s">
        <v>604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7" s="417" customFormat="1" ht="15" customHeight="1">
      <c r="A41" s="461">
        <v>8</v>
      </c>
      <c r="B41" s="462">
        <v>43983</v>
      </c>
      <c r="C41" s="463"/>
      <c r="D41" s="390" t="s">
        <v>143</v>
      </c>
      <c r="E41" s="395" t="s">
        <v>3630</v>
      </c>
      <c r="F41" s="395">
        <v>5815</v>
      </c>
      <c r="G41" s="395">
        <v>6000</v>
      </c>
      <c r="H41" s="395">
        <v>5690</v>
      </c>
      <c r="I41" s="395">
        <v>5400</v>
      </c>
      <c r="J41" s="65" t="s">
        <v>3663</v>
      </c>
      <c r="K41" s="65">
        <f>F41-H41</f>
        <v>125</v>
      </c>
      <c r="L41" s="391">
        <f t="shared" ref="L41" si="16">K41/F41</f>
        <v>2.1496130696474634E-2</v>
      </c>
      <c r="M41" s="464"/>
      <c r="N41" s="465"/>
      <c r="O41" s="65" t="s">
        <v>601</v>
      </c>
      <c r="P41" s="466">
        <v>43984</v>
      </c>
      <c r="Q41" s="7"/>
      <c r="R41" s="345" t="s">
        <v>3188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7" s="417" customFormat="1" ht="15" customHeight="1">
      <c r="A42" s="461">
        <v>9</v>
      </c>
      <c r="B42" s="462">
        <v>43983</v>
      </c>
      <c r="C42" s="463"/>
      <c r="D42" s="390" t="s">
        <v>179</v>
      </c>
      <c r="E42" s="395" t="s">
        <v>602</v>
      </c>
      <c r="F42" s="395">
        <v>462</v>
      </c>
      <c r="G42" s="395">
        <v>442</v>
      </c>
      <c r="H42" s="395">
        <v>473</v>
      </c>
      <c r="I42" s="395">
        <v>500</v>
      </c>
      <c r="J42" s="65" t="s">
        <v>3655</v>
      </c>
      <c r="K42" s="65">
        <f>H42-F42</f>
        <v>11</v>
      </c>
      <c r="L42" s="391">
        <f t="shared" ref="L42:L45" si="17">K42/F42</f>
        <v>2.3809523809523808E-2</v>
      </c>
      <c r="M42" s="464"/>
      <c r="N42" s="465"/>
      <c r="O42" s="65" t="s">
        <v>601</v>
      </c>
      <c r="P42" s="466">
        <v>43984</v>
      </c>
      <c r="Q42" s="7"/>
      <c r="R42" s="345" t="s">
        <v>3188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7" s="417" customFormat="1" ht="15" customHeight="1">
      <c r="A43" s="492">
        <v>10</v>
      </c>
      <c r="B43" s="493">
        <v>43984</v>
      </c>
      <c r="C43" s="494"/>
      <c r="D43" s="485" t="s">
        <v>56</v>
      </c>
      <c r="E43" s="486" t="s">
        <v>3630</v>
      </c>
      <c r="F43" s="486">
        <v>400.5</v>
      </c>
      <c r="G43" s="486">
        <v>412</v>
      </c>
      <c r="H43" s="486">
        <v>422.5</v>
      </c>
      <c r="I43" s="486" t="s">
        <v>3656</v>
      </c>
      <c r="J43" s="489" t="s">
        <v>3664</v>
      </c>
      <c r="K43" s="489">
        <f>F43-H43</f>
        <v>-22</v>
      </c>
      <c r="L43" s="495">
        <f t="shared" si="17"/>
        <v>-5.4931335830212237E-2</v>
      </c>
      <c r="M43" s="496"/>
      <c r="N43" s="497"/>
      <c r="O43" s="489" t="s">
        <v>665</v>
      </c>
      <c r="P43" s="498">
        <v>43985</v>
      </c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7" s="417" customFormat="1" ht="15" customHeight="1">
      <c r="A44" s="461">
        <v>11</v>
      </c>
      <c r="B44" s="462">
        <v>43984</v>
      </c>
      <c r="C44" s="463"/>
      <c r="D44" s="390" t="s">
        <v>3661</v>
      </c>
      <c r="E44" s="395" t="s">
        <v>602</v>
      </c>
      <c r="F44" s="395">
        <v>500</v>
      </c>
      <c r="G44" s="395">
        <v>480</v>
      </c>
      <c r="H44" s="395">
        <v>512</v>
      </c>
      <c r="I44" s="395">
        <v>540</v>
      </c>
      <c r="J44" s="65" t="s">
        <v>3678</v>
      </c>
      <c r="K44" s="65">
        <f>H44-F44</f>
        <v>12</v>
      </c>
      <c r="L44" s="391">
        <f t="shared" si="17"/>
        <v>2.4E-2</v>
      </c>
      <c r="M44" s="464"/>
      <c r="N44" s="465"/>
      <c r="O44" s="65" t="s">
        <v>601</v>
      </c>
      <c r="P44" s="466">
        <v>43985</v>
      </c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7" s="417" customFormat="1" ht="15" customHeight="1">
      <c r="A45" s="461">
        <v>12</v>
      </c>
      <c r="B45" s="462">
        <v>43984</v>
      </c>
      <c r="C45" s="463"/>
      <c r="D45" s="390" t="s">
        <v>47</v>
      </c>
      <c r="E45" s="395" t="s">
        <v>3630</v>
      </c>
      <c r="F45" s="395">
        <v>192</v>
      </c>
      <c r="G45" s="395">
        <v>198</v>
      </c>
      <c r="H45" s="395">
        <v>187</v>
      </c>
      <c r="I45" s="395" t="s">
        <v>3662</v>
      </c>
      <c r="J45" s="65" t="s">
        <v>3666</v>
      </c>
      <c r="K45" s="65">
        <f>F45-H45</f>
        <v>5</v>
      </c>
      <c r="L45" s="391">
        <f t="shared" si="17"/>
        <v>2.6041666666666668E-2</v>
      </c>
      <c r="M45" s="464"/>
      <c r="N45" s="465"/>
      <c r="O45" s="65" t="s">
        <v>601</v>
      </c>
      <c r="P45" s="466">
        <v>43985</v>
      </c>
      <c r="Q45" s="7"/>
      <c r="R45" s="345" t="s">
        <v>3188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7" s="417" customFormat="1" ht="15" customHeight="1">
      <c r="A46" s="461">
        <v>13</v>
      </c>
      <c r="B46" s="462">
        <v>43985</v>
      </c>
      <c r="C46" s="463"/>
      <c r="D46" s="390" t="s">
        <v>92</v>
      </c>
      <c r="E46" s="395" t="s">
        <v>602</v>
      </c>
      <c r="F46" s="395">
        <v>2385</v>
      </c>
      <c r="G46" s="395">
        <v>2285</v>
      </c>
      <c r="H46" s="395">
        <v>2422.5</v>
      </c>
      <c r="I46" s="395" t="s">
        <v>3645</v>
      </c>
      <c r="J46" s="65" t="s">
        <v>3665</v>
      </c>
      <c r="K46" s="65">
        <f>H46-F46</f>
        <v>37.5</v>
      </c>
      <c r="L46" s="391">
        <f t="shared" ref="L46:L48" si="18">K46/F46</f>
        <v>1.5723270440251572E-2</v>
      </c>
      <c r="M46" s="464"/>
      <c r="N46" s="465"/>
      <c r="O46" s="65" t="s">
        <v>601</v>
      </c>
      <c r="P46" s="469">
        <v>43985</v>
      </c>
      <c r="Q46" s="7"/>
      <c r="R46" s="345" t="s">
        <v>3188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7" s="417" customFormat="1" ht="15" customHeight="1">
      <c r="A47" s="461">
        <v>14</v>
      </c>
      <c r="B47" s="462">
        <v>43985</v>
      </c>
      <c r="C47" s="463"/>
      <c r="D47" s="390" t="s">
        <v>39</v>
      </c>
      <c r="E47" s="395" t="s">
        <v>3630</v>
      </c>
      <c r="F47" s="395">
        <v>1304</v>
      </c>
      <c r="G47" s="395">
        <v>1345</v>
      </c>
      <c r="H47" s="395">
        <v>1282.5</v>
      </c>
      <c r="I47" s="395" t="s">
        <v>3648</v>
      </c>
      <c r="J47" s="65" t="s">
        <v>3677</v>
      </c>
      <c r="K47" s="65">
        <f>F47-H47</f>
        <v>21.5</v>
      </c>
      <c r="L47" s="391">
        <f t="shared" si="18"/>
        <v>1.6487730061349692E-2</v>
      </c>
      <c r="M47" s="464"/>
      <c r="N47" s="465"/>
      <c r="O47" s="65" t="s">
        <v>601</v>
      </c>
      <c r="P47" s="469">
        <v>43985</v>
      </c>
      <c r="Q47" s="7"/>
      <c r="R47" s="345" t="s">
        <v>604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27" s="417" customFormat="1" ht="15" customHeight="1">
      <c r="A48" s="501">
        <v>15</v>
      </c>
      <c r="B48" s="502">
        <v>43985</v>
      </c>
      <c r="C48" s="503"/>
      <c r="D48" s="504" t="s">
        <v>3669</v>
      </c>
      <c r="E48" s="505" t="s">
        <v>3630</v>
      </c>
      <c r="F48" s="505">
        <v>340</v>
      </c>
      <c r="G48" s="505">
        <v>352</v>
      </c>
      <c r="H48" s="505">
        <v>339</v>
      </c>
      <c r="I48" s="505">
        <v>320</v>
      </c>
      <c r="J48" s="506" t="s">
        <v>3688</v>
      </c>
      <c r="K48" s="506">
        <f>F48-H48</f>
        <v>1</v>
      </c>
      <c r="L48" s="507">
        <f t="shared" si="18"/>
        <v>2.9411764705882353E-3</v>
      </c>
      <c r="M48" s="505"/>
      <c r="N48" s="505"/>
      <c r="O48" s="506" t="s">
        <v>710</v>
      </c>
      <c r="P48" s="508">
        <v>43987</v>
      </c>
      <c r="Q48" s="7"/>
      <c r="R48" s="345" t="s">
        <v>604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92">
        <v>16</v>
      </c>
      <c r="B49" s="493">
        <v>43985</v>
      </c>
      <c r="C49" s="494"/>
      <c r="D49" s="485" t="s">
        <v>471</v>
      </c>
      <c r="E49" s="486" t="s">
        <v>602</v>
      </c>
      <c r="F49" s="486">
        <v>297</v>
      </c>
      <c r="G49" s="486">
        <v>288</v>
      </c>
      <c r="H49" s="486">
        <v>288</v>
      </c>
      <c r="I49" s="486" t="s">
        <v>3670</v>
      </c>
      <c r="J49" s="489" t="s">
        <v>3671</v>
      </c>
      <c r="K49" s="489">
        <f>H49-F49</f>
        <v>-9</v>
      </c>
      <c r="L49" s="495">
        <f t="shared" ref="L49:L50" si="19">K49/F49</f>
        <v>-3.0303030303030304E-2</v>
      </c>
      <c r="M49" s="496"/>
      <c r="N49" s="497"/>
      <c r="O49" s="489" t="s">
        <v>665</v>
      </c>
      <c r="P49" s="499">
        <v>43985</v>
      </c>
      <c r="Q49" s="7"/>
      <c r="R49" s="345" t="s">
        <v>3188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1">
        <v>17</v>
      </c>
      <c r="B50" s="462">
        <v>43985</v>
      </c>
      <c r="C50" s="463"/>
      <c r="D50" s="390" t="s">
        <v>3672</v>
      </c>
      <c r="E50" s="395" t="s">
        <v>3630</v>
      </c>
      <c r="F50" s="395">
        <v>144.5</v>
      </c>
      <c r="G50" s="395">
        <v>150.5</v>
      </c>
      <c r="H50" s="395">
        <v>141</v>
      </c>
      <c r="I50" s="395" t="s">
        <v>3673</v>
      </c>
      <c r="J50" s="65" t="s">
        <v>3679</v>
      </c>
      <c r="K50" s="65">
        <f>F50-H50</f>
        <v>3.5</v>
      </c>
      <c r="L50" s="391">
        <f t="shared" si="19"/>
        <v>2.4221453287197232E-2</v>
      </c>
      <c r="M50" s="464"/>
      <c r="N50" s="465"/>
      <c r="O50" s="65" t="s">
        <v>601</v>
      </c>
      <c r="P50" s="466">
        <v>43986</v>
      </c>
      <c r="Q50" s="7"/>
      <c r="R50" s="345" t="s">
        <v>604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1">
        <v>18</v>
      </c>
      <c r="B51" s="462">
        <v>43986</v>
      </c>
      <c r="C51" s="463"/>
      <c r="D51" s="390" t="s">
        <v>187</v>
      </c>
      <c r="E51" s="395" t="s">
        <v>3630</v>
      </c>
      <c r="F51" s="395">
        <v>321</v>
      </c>
      <c r="G51" s="395">
        <v>332</v>
      </c>
      <c r="H51" s="395">
        <v>315.5</v>
      </c>
      <c r="I51" s="395">
        <v>302</v>
      </c>
      <c r="J51" s="65" t="s">
        <v>3686</v>
      </c>
      <c r="K51" s="65">
        <f>F51-H51</f>
        <v>5.5</v>
      </c>
      <c r="L51" s="391">
        <f t="shared" ref="L51:L54" si="20">K51/F51</f>
        <v>1.7133956386292833E-2</v>
      </c>
      <c r="M51" s="464"/>
      <c r="N51" s="465"/>
      <c r="O51" s="65" t="s">
        <v>601</v>
      </c>
      <c r="P51" s="469">
        <v>43986</v>
      </c>
      <c r="Q51" s="7"/>
      <c r="R51" s="345" t="s">
        <v>3188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92">
        <v>19</v>
      </c>
      <c r="B52" s="493">
        <v>43987</v>
      </c>
      <c r="C52" s="494"/>
      <c r="D52" s="485" t="s">
        <v>115</v>
      </c>
      <c r="E52" s="486" t="s">
        <v>3630</v>
      </c>
      <c r="F52" s="486">
        <v>147.5</v>
      </c>
      <c r="G52" s="486">
        <v>152</v>
      </c>
      <c r="H52" s="486">
        <v>153</v>
      </c>
      <c r="I52" s="486" t="s">
        <v>3693</v>
      </c>
      <c r="J52" s="489" t="s">
        <v>3707</v>
      </c>
      <c r="K52" s="489">
        <f>F52-H52</f>
        <v>-5.5</v>
      </c>
      <c r="L52" s="495">
        <f t="shared" si="20"/>
        <v>-3.7288135593220341E-2</v>
      </c>
      <c r="M52" s="496"/>
      <c r="N52" s="497"/>
      <c r="O52" s="489" t="s">
        <v>665</v>
      </c>
      <c r="P52" s="498">
        <v>43990</v>
      </c>
      <c r="Q52" s="7"/>
      <c r="R52" s="345" t="s">
        <v>604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61">
        <v>20</v>
      </c>
      <c r="B53" s="462">
        <v>43987</v>
      </c>
      <c r="C53" s="463"/>
      <c r="D53" s="390" t="s">
        <v>47</v>
      </c>
      <c r="E53" s="395" t="s">
        <v>3630</v>
      </c>
      <c r="F53" s="395">
        <v>192</v>
      </c>
      <c r="G53" s="395">
        <v>198</v>
      </c>
      <c r="H53" s="395">
        <v>188</v>
      </c>
      <c r="I53" s="395">
        <v>180</v>
      </c>
      <c r="J53" s="65" t="s">
        <v>3715</v>
      </c>
      <c r="K53" s="65">
        <f>F53-H53</f>
        <v>4</v>
      </c>
      <c r="L53" s="391">
        <f t="shared" si="20"/>
        <v>2.0833333333333332E-2</v>
      </c>
      <c r="M53" s="464"/>
      <c r="N53" s="465"/>
      <c r="O53" s="65" t="s">
        <v>601</v>
      </c>
      <c r="P53" s="466">
        <v>43991</v>
      </c>
      <c r="Q53" s="7"/>
      <c r="R53" s="345" t="s">
        <v>3188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92">
        <v>21</v>
      </c>
      <c r="B54" s="493">
        <v>43990</v>
      </c>
      <c r="C54" s="494"/>
      <c r="D54" s="485" t="s">
        <v>147</v>
      </c>
      <c r="E54" s="486" t="s">
        <v>602</v>
      </c>
      <c r="F54" s="486">
        <v>920</v>
      </c>
      <c r="G54" s="486">
        <v>880</v>
      </c>
      <c r="H54" s="486">
        <v>887.5</v>
      </c>
      <c r="I54" s="486" t="s">
        <v>3696</v>
      </c>
      <c r="J54" s="489" t="s">
        <v>3713</v>
      </c>
      <c r="K54" s="489">
        <f>H54-F54</f>
        <v>-32.5</v>
      </c>
      <c r="L54" s="495">
        <f t="shared" si="20"/>
        <v>-3.5326086956521736E-2</v>
      </c>
      <c r="M54" s="496"/>
      <c r="N54" s="497"/>
      <c r="O54" s="489" t="s">
        <v>665</v>
      </c>
      <c r="P54" s="498">
        <v>43992</v>
      </c>
      <c r="Q54" s="7"/>
      <c r="R54" s="345" t="s">
        <v>3188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1">
        <v>22</v>
      </c>
      <c r="B55" s="462">
        <v>43990</v>
      </c>
      <c r="C55" s="463"/>
      <c r="D55" s="390" t="s">
        <v>39</v>
      </c>
      <c r="E55" s="395" t="s">
        <v>3630</v>
      </c>
      <c r="F55" s="395">
        <v>1306</v>
      </c>
      <c r="G55" s="395">
        <v>1345</v>
      </c>
      <c r="H55" s="395">
        <v>1282.5</v>
      </c>
      <c r="I55" s="395" t="s">
        <v>3648</v>
      </c>
      <c r="J55" s="65" t="s">
        <v>3706</v>
      </c>
      <c r="K55" s="65">
        <f>F55-H55</f>
        <v>23.5</v>
      </c>
      <c r="L55" s="391">
        <f t="shared" ref="L55" si="21">K55/F55</f>
        <v>1.7993874425727412E-2</v>
      </c>
      <c r="M55" s="464"/>
      <c r="N55" s="465"/>
      <c r="O55" s="65" t="s">
        <v>601</v>
      </c>
      <c r="P55" s="469">
        <v>43990</v>
      </c>
      <c r="Q55" s="7"/>
      <c r="R55" s="345" t="s">
        <v>604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61">
        <v>23</v>
      </c>
      <c r="B56" s="462">
        <v>43990</v>
      </c>
      <c r="C56" s="463"/>
      <c r="D56" s="390" t="s">
        <v>3698</v>
      </c>
      <c r="E56" s="395" t="s">
        <v>3630</v>
      </c>
      <c r="F56" s="395">
        <v>5820</v>
      </c>
      <c r="G56" s="395">
        <v>6030</v>
      </c>
      <c r="H56" s="395">
        <v>5720</v>
      </c>
      <c r="I56" s="395" t="s">
        <v>3699</v>
      </c>
      <c r="J56" s="65" t="s">
        <v>3700</v>
      </c>
      <c r="K56" s="65">
        <f>F56-H56</f>
        <v>100</v>
      </c>
      <c r="L56" s="391">
        <f t="shared" ref="L56:L57" si="22">K56/F56</f>
        <v>1.7182130584192441E-2</v>
      </c>
      <c r="M56" s="464"/>
      <c r="N56" s="465"/>
      <c r="O56" s="65" t="s">
        <v>601</v>
      </c>
      <c r="P56" s="469">
        <v>43990</v>
      </c>
      <c r="Q56" s="7"/>
      <c r="R56" s="345" t="s">
        <v>3188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92">
        <v>24</v>
      </c>
      <c r="B57" s="493">
        <v>43990</v>
      </c>
      <c r="C57" s="494"/>
      <c r="D57" s="485" t="s">
        <v>527</v>
      </c>
      <c r="E57" s="486" t="s">
        <v>602</v>
      </c>
      <c r="F57" s="486">
        <v>404.5</v>
      </c>
      <c r="G57" s="486">
        <v>389</v>
      </c>
      <c r="H57" s="486">
        <v>388</v>
      </c>
      <c r="I57" s="486" t="s">
        <v>3701</v>
      </c>
      <c r="J57" s="489" t="s">
        <v>3740</v>
      </c>
      <c r="K57" s="489">
        <f>H57-F57</f>
        <v>-16.5</v>
      </c>
      <c r="L57" s="495">
        <f t="shared" si="22"/>
        <v>-4.0791100123609397E-2</v>
      </c>
      <c r="M57" s="496"/>
      <c r="N57" s="497"/>
      <c r="O57" s="489" t="s">
        <v>665</v>
      </c>
      <c r="P57" s="498">
        <v>43994</v>
      </c>
      <c r="Q57" s="7"/>
      <c r="R57" s="345" t="s">
        <v>604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492">
        <v>25</v>
      </c>
      <c r="B58" s="493">
        <v>43990</v>
      </c>
      <c r="C58" s="494"/>
      <c r="D58" s="485" t="s">
        <v>111</v>
      </c>
      <c r="E58" s="486" t="s">
        <v>602</v>
      </c>
      <c r="F58" s="486">
        <v>1017.5</v>
      </c>
      <c r="G58" s="486">
        <v>988</v>
      </c>
      <c r="H58" s="486">
        <v>985</v>
      </c>
      <c r="I58" s="486" t="s">
        <v>3702</v>
      </c>
      <c r="J58" s="489" t="s">
        <v>3713</v>
      </c>
      <c r="K58" s="489">
        <f>H58-F58</f>
        <v>-32.5</v>
      </c>
      <c r="L58" s="495">
        <f t="shared" ref="L58" si="23">K58/F58</f>
        <v>-3.1941031941031942E-2</v>
      </c>
      <c r="M58" s="496"/>
      <c r="N58" s="497"/>
      <c r="O58" s="489" t="s">
        <v>665</v>
      </c>
      <c r="P58" s="498">
        <v>43991</v>
      </c>
      <c r="Q58" s="7"/>
      <c r="R58" s="345" t="s">
        <v>604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92">
        <v>26</v>
      </c>
      <c r="B59" s="493">
        <v>43990</v>
      </c>
      <c r="C59" s="494"/>
      <c r="D59" s="485" t="s">
        <v>281</v>
      </c>
      <c r="E59" s="486" t="s">
        <v>602</v>
      </c>
      <c r="F59" s="486">
        <v>785</v>
      </c>
      <c r="G59" s="486">
        <v>755</v>
      </c>
      <c r="H59" s="486">
        <v>752.5</v>
      </c>
      <c r="I59" s="486" t="s">
        <v>3703</v>
      </c>
      <c r="J59" s="489" t="s">
        <v>3713</v>
      </c>
      <c r="K59" s="489">
        <f>H59-F59</f>
        <v>-32.5</v>
      </c>
      <c r="L59" s="495">
        <f t="shared" ref="L59" si="24">K59/F59</f>
        <v>-4.1401273885350316E-2</v>
      </c>
      <c r="M59" s="496"/>
      <c r="N59" s="497"/>
      <c r="O59" s="489" t="s">
        <v>665</v>
      </c>
      <c r="P59" s="498">
        <v>43992</v>
      </c>
      <c r="Q59" s="7"/>
      <c r="R59" s="345" t="s">
        <v>3188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61">
        <v>27</v>
      </c>
      <c r="B60" s="462">
        <v>43991</v>
      </c>
      <c r="C60" s="463"/>
      <c r="D60" s="390" t="s">
        <v>3712</v>
      </c>
      <c r="E60" s="395" t="s">
        <v>3630</v>
      </c>
      <c r="F60" s="395">
        <v>1578</v>
      </c>
      <c r="G60" s="395">
        <v>1615</v>
      </c>
      <c r="H60" s="395">
        <v>1556.5</v>
      </c>
      <c r="I60" s="395">
        <v>1500</v>
      </c>
      <c r="J60" s="65" t="s">
        <v>3677</v>
      </c>
      <c r="K60" s="65">
        <f>F60-H60</f>
        <v>21.5</v>
      </c>
      <c r="L60" s="391">
        <f t="shared" ref="L60" si="25">K60/F60</f>
        <v>1.3624841571609633E-2</v>
      </c>
      <c r="M60" s="464"/>
      <c r="N60" s="465"/>
      <c r="O60" s="65" t="s">
        <v>601</v>
      </c>
      <c r="P60" s="469">
        <v>43991</v>
      </c>
      <c r="Q60" s="7"/>
      <c r="R60" s="345" t="s">
        <v>604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1">
        <v>28</v>
      </c>
      <c r="B61" s="462">
        <v>43991</v>
      </c>
      <c r="C61" s="463"/>
      <c r="D61" s="390" t="s">
        <v>190</v>
      </c>
      <c r="E61" s="395" t="s">
        <v>3630</v>
      </c>
      <c r="F61" s="395">
        <v>1019</v>
      </c>
      <c r="G61" s="395">
        <v>1055</v>
      </c>
      <c r="H61" s="395">
        <v>997.5</v>
      </c>
      <c r="I61" s="395" t="s">
        <v>3716</v>
      </c>
      <c r="J61" s="65" t="s">
        <v>3677</v>
      </c>
      <c r="K61" s="65">
        <f>F61-H61</f>
        <v>21.5</v>
      </c>
      <c r="L61" s="391">
        <f t="shared" ref="L61:L62" si="26">K61/F61</f>
        <v>2.1099116781157997E-2</v>
      </c>
      <c r="M61" s="464"/>
      <c r="N61" s="465"/>
      <c r="O61" s="65" t="s">
        <v>601</v>
      </c>
      <c r="P61" s="469">
        <v>43991</v>
      </c>
      <c r="Q61" s="7"/>
      <c r="R61" s="345" t="s">
        <v>604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61">
        <v>29</v>
      </c>
      <c r="B62" s="462">
        <v>43991</v>
      </c>
      <c r="C62" s="463"/>
      <c r="D62" s="390" t="s">
        <v>68</v>
      </c>
      <c r="E62" s="395" t="s">
        <v>3630</v>
      </c>
      <c r="F62" s="395">
        <v>363</v>
      </c>
      <c r="G62" s="395">
        <v>377</v>
      </c>
      <c r="H62" s="395">
        <v>354.5</v>
      </c>
      <c r="I62" s="395" t="s">
        <v>3714</v>
      </c>
      <c r="J62" s="65" t="s">
        <v>3717</v>
      </c>
      <c r="K62" s="65">
        <f>F62-H62</f>
        <v>8.5</v>
      </c>
      <c r="L62" s="391">
        <f t="shared" si="26"/>
        <v>2.3415977961432508E-2</v>
      </c>
      <c r="M62" s="464"/>
      <c r="N62" s="465"/>
      <c r="O62" s="65" t="s">
        <v>601</v>
      </c>
      <c r="P62" s="466">
        <v>43992</v>
      </c>
      <c r="Q62" s="7"/>
      <c r="R62" s="345" t="s">
        <v>604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61">
        <v>30</v>
      </c>
      <c r="B63" s="462">
        <v>43992</v>
      </c>
      <c r="C63" s="463"/>
      <c r="D63" s="390" t="s">
        <v>190</v>
      </c>
      <c r="E63" s="395" t="s">
        <v>3630</v>
      </c>
      <c r="F63" s="395">
        <v>1006</v>
      </c>
      <c r="G63" s="395">
        <v>1045</v>
      </c>
      <c r="H63" s="395">
        <v>985</v>
      </c>
      <c r="I63" s="395" t="s">
        <v>3716</v>
      </c>
      <c r="J63" s="65" t="s">
        <v>651</v>
      </c>
      <c r="K63" s="65">
        <f>F63-H63</f>
        <v>21</v>
      </c>
      <c r="L63" s="391">
        <f t="shared" ref="L63:L65" si="27">K63/F63</f>
        <v>2.0874751491053677E-2</v>
      </c>
      <c r="M63" s="464"/>
      <c r="N63" s="465"/>
      <c r="O63" s="65" t="s">
        <v>601</v>
      </c>
      <c r="P63" s="469">
        <v>43992</v>
      </c>
      <c r="Q63" s="7"/>
      <c r="R63" s="345" t="s">
        <v>604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61">
        <v>31</v>
      </c>
      <c r="B64" s="462">
        <v>43992</v>
      </c>
      <c r="C64" s="463"/>
      <c r="D64" s="390" t="s">
        <v>47</v>
      </c>
      <c r="E64" s="395" t="s">
        <v>3630</v>
      </c>
      <c r="F64" s="395">
        <v>192.75</v>
      </c>
      <c r="G64" s="395">
        <v>198</v>
      </c>
      <c r="H64" s="395">
        <v>184.5</v>
      </c>
      <c r="I64" s="395" t="s">
        <v>3718</v>
      </c>
      <c r="J64" s="65" t="s">
        <v>3741</v>
      </c>
      <c r="K64" s="65">
        <f t="shared" ref="K64:K65" si="28">F64-H64</f>
        <v>8.25</v>
      </c>
      <c r="L64" s="391">
        <f t="shared" si="27"/>
        <v>4.2801556420233464E-2</v>
      </c>
      <c r="M64" s="464"/>
      <c r="N64" s="465"/>
      <c r="O64" s="65" t="s">
        <v>601</v>
      </c>
      <c r="P64" s="466">
        <v>43994</v>
      </c>
      <c r="Q64" s="7"/>
      <c r="R64" s="345" t="s">
        <v>3188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27" s="417" customFormat="1" ht="15" customHeight="1">
      <c r="A65" s="461">
        <v>32</v>
      </c>
      <c r="B65" s="462">
        <v>43992</v>
      </c>
      <c r="C65" s="463"/>
      <c r="D65" s="390" t="s">
        <v>42</v>
      </c>
      <c r="E65" s="395" t="s">
        <v>3630</v>
      </c>
      <c r="F65" s="395">
        <v>342.5</v>
      </c>
      <c r="G65" s="395">
        <v>353</v>
      </c>
      <c r="H65" s="395">
        <v>332</v>
      </c>
      <c r="I65" s="395" t="s">
        <v>3719</v>
      </c>
      <c r="J65" s="65" t="s">
        <v>3668</v>
      </c>
      <c r="K65" s="65">
        <f t="shared" si="28"/>
        <v>10.5</v>
      </c>
      <c r="L65" s="391">
        <f t="shared" si="27"/>
        <v>3.0656934306569343E-2</v>
      </c>
      <c r="M65" s="464"/>
      <c r="N65" s="465"/>
      <c r="O65" s="65" t="s">
        <v>601</v>
      </c>
      <c r="P65" s="466">
        <v>43994</v>
      </c>
      <c r="Q65" s="7"/>
      <c r="R65" s="345" t="s">
        <v>604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27" s="417" customFormat="1" ht="15" customHeight="1">
      <c r="A66" s="461">
        <v>33</v>
      </c>
      <c r="B66" s="462">
        <v>43992</v>
      </c>
      <c r="C66" s="463"/>
      <c r="D66" s="390" t="s">
        <v>183</v>
      </c>
      <c r="E66" s="395" t="s">
        <v>602</v>
      </c>
      <c r="F66" s="395">
        <v>857.5</v>
      </c>
      <c r="G66" s="395">
        <v>835</v>
      </c>
      <c r="H66" s="395">
        <v>875.5</v>
      </c>
      <c r="I66" s="395">
        <v>900</v>
      </c>
      <c r="J66" s="65" t="s">
        <v>3720</v>
      </c>
      <c r="K66" s="65">
        <f>H66-F66</f>
        <v>18</v>
      </c>
      <c r="L66" s="391">
        <f t="shared" ref="L66:L67" si="29">K66/F66</f>
        <v>2.099125364431487E-2</v>
      </c>
      <c r="M66" s="464"/>
      <c r="N66" s="465"/>
      <c r="O66" s="65" t="s">
        <v>601</v>
      </c>
      <c r="P66" s="469">
        <v>43992</v>
      </c>
      <c r="Q66" s="7"/>
      <c r="R66" s="345" t="s">
        <v>604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27" s="417" customFormat="1" ht="15" customHeight="1">
      <c r="A67" s="492">
        <v>34</v>
      </c>
      <c r="B67" s="493">
        <v>43992</v>
      </c>
      <c r="C67" s="494"/>
      <c r="D67" s="485" t="s">
        <v>92</v>
      </c>
      <c r="E67" s="486" t="s">
        <v>602</v>
      </c>
      <c r="F67" s="486">
        <v>2390</v>
      </c>
      <c r="G67" s="486">
        <v>2320</v>
      </c>
      <c r="H67" s="486">
        <v>2350</v>
      </c>
      <c r="I67" s="486" t="s">
        <v>3721</v>
      </c>
      <c r="J67" s="489" t="s">
        <v>3739</v>
      </c>
      <c r="K67" s="489">
        <f>H67-F67</f>
        <v>-40</v>
      </c>
      <c r="L67" s="495">
        <f t="shared" si="29"/>
        <v>-1.6736401673640166E-2</v>
      </c>
      <c r="M67" s="496"/>
      <c r="N67" s="497"/>
      <c r="O67" s="489" t="s">
        <v>665</v>
      </c>
      <c r="P67" s="498">
        <v>43994</v>
      </c>
      <c r="Q67" s="7"/>
      <c r="R67" s="345" t="s">
        <v>3188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27" s="417" customFormat="1" ht="15" customHeight="1">
      <c r="A68" s="492">
        <v>35</v>
      </c>
      <c r="B68" s="493">
        <v>43993</v>
      </c>
      <c r="C68" s="494"/>
      <c r="D68" s="485" t="s">
        <v>348</v>
      </c>
      <c r="E68" s="486" t="s">
        <v>602</v>
      </c>
      <c r="F68" s="486">
        <v>225</v>
      </c>
      <c r="G68" s="486">
        <v>219</v>
      </c>
      <c r="H68" s="486">
        <v>219</v>
      </c>
      <c r="I68" s="486" t="s">
        <v>3732</v>
      </c>
      <c r="J68" s="489" t="s">
        <v>3733</v>
      </c>
      <c r="K68" s="489">
        <f>H68-F68</f>
        <v>-6</v>
      </c>
      <c r="L68" s="495">
        <f t="shared" ref="L68:L71" si="30">K68/F68</f>
        <v>-2.6666666666666668E-2</v>
      </c>
      <c r="M68" s="496"/>
      <c r="N68" s="497"/>
      <c r="O68" s="489" t="s">
        <v>665</v>
      </c>
      <c r="P68" s="498">
        <v>43993</v>
      </c>
      <c r="Q68" s="7"/>
      <c r="R68" s="345" t="s">
        <v>3188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27" s="417" customFormat="1" ht="15" customHeight="1">
      <c r="A69" s="492">
        <v>36</v>
      </c>
      <c r="B69" s="493">
        <v>43993</v>
      </c>
      <c r="C69" s="494"/>
      <c r="D69" s="485" t="s">
        <v>301</v>
      </c>
      <c r="E69" s="486" t="s">
        <v>602</v>
      </c>
      <c r="F69" s="486">
        <v>186.5</v>
      </c>
      <c r="G69" s="486">
        <v>180</v>
      </c>
      <c r="H69" s="486">
        <v>183</v>
      </c>
      <c r="I69" s="486" t="s">
        <v>3734</v>
      </c>
      <c r="J69" s="489" t="s">
        <v>3742</v>
      </c>
      <c r="K69" s="489">
        <f>H69-F69</f>
        <v>-3.5</v>
      </c>
      <c r="L69" s="495">
        <f t="shared" si="30"/>
        <v>-1.876675603217158E-2</v>
      </c>
      <c r="M69" s="496"/>
      <c r="N69" s="497"/>
      <c r="O69" s="489" t="s">
        <v>665</v>
      </c>
      <c r="P69" s="498">
        <v>43994</v>
      </c>
      <c r="Q69" s="7"/>
      <c r="R69" s="345" t="s">
        <v>604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27" s="417" customFormat="1" ht="15" customHeight="1">
      <c r="A70" s="492">
        <v>37</v>
      </c>
      <c r="B70" s="493">
        <v>43994</v>
      </c>
      <c r="C70" s="494"/>
      <c r="D70" s="485" t="s">
        <v>47</v>
      </c>
      <c r="E70" s="486" t="s">
        <v>3630</v>
      </c>
      <c r="F70" s="486">
        <v>190.5</v>
      </c>
      <c r="G70" s="486">
        <v>197</v>
      </c>
      <c r="H70" s="486">
        <v>197</v>
      </c>
      <c r="I70" s="486" t="s">
        <v>3662</v>
      </c>
      <c r="J70" s="489" t="s">
        <v>3764</v>
      </c>
      <c r="K70" s="489">
        <f>F70-H70</f>
        <v>-6.5</v>
      </c>
      <c r="L70" s="495">
        <f t="shared" si="30"/>
        <v>-3.4120734908136482E-2</v>
      </c>
      <c r="M70" s="496"/>
      <c r="N70" s="497"/>
      <c r="O70" s="489" t="s">
        <v>665</v>
      </c>
      <c r="P70" s="498">
        <v>43998</v>
      </c>
      <c r="Q70" s="7"/>
      <c r="R70" s="345" t="s">
        <v>3188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27" s="417" customFormat="1" ht="15" customHeight="1">
      <c r="A71" s="461">
        <v>38</v>
      </c>
      <c r="B71" s="462">
        <v>43994</v>
      </c>
      <c r="C71" s="463"/>
      <c r="D71" s="390" t="s">
        <v>42</v>
      </c>
      <c r="E71" s="395" t="s">
        <v>3630</v>
      </c>
      <c r="F71" s="395">
        <v>343</v>
      </c>
      <c r="G71" s="395">
        <v>354</v>
      </c>
      <c r="H71" s="395">
        <v>336</v>
      </c>
      <c r="I71" s="395" t="s">
        <v>3751</v>
      </c>
      <c r="J71" s="65" t="s">
        <v>3798</v>
      </c>
      <c r="K71" s="65">
        <f t="shared" ref="K71" si="31">F71-H71</f>
        <v>7</v>
      </c>
      <c r="L71" s="391">
        <f t="shared" si="30"/>
        <v>2.0408163265306121E-2</v>
      </c>
      <c r="M71" s="464"/>
      <c r="N71" s="465"/>
      <c r="O71" s="65" t="s">
        <v>601</v>
      </c>
      <c r="P71" s="466">
        <v>44000</v>
      </c>
      <c r="Q71" s="7"/>
      <c r="R71" s="345" t="s">
        <v>3188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27" s="417" customFormat="1" ht="15" customHeight="1">
      <c r="A72" s="492">
        <v>39</v>
      </c>
      <c r="B72" s="493">
        <v>43997</v>
      </c>
      <c r="C72" s="494"/>
      <c r="D72" s="485" t="s">
        <v>87</v>
      </c>
      <c r="E72" s="486" t="s">
        <v>602</v>
      </c>
      <c r="F72" s="486">
        <v>389</v>
      </c>
      <c r="G72" s="486">
        <v>375</v>
      </c>
      <c r="H72" s="486">
        <v>375</v>
      </c>
      <c r="I72" s="486" t="s">
        <v>3753</v>
      </c>
      <c r="J72" s="489" t="s">
        <v>3773</v>
      </c>
      <c r="K72" s="489">
        <f>H72-F72</f>
        <v>-14</v>
      </c>
      <c r="L72" s="495">
        <f t="shared" ref="L72" si="32">K72/F72</f>
        <v>-3.5989717223650387E-2</v>
      </c>
      <c r="M72" s="496"/>
      <c r="N72" s="497"/>
      <c r="O72" s="489" t="s">
        <v>665</v>
      </c>
      <c r="P72" s="498">
        <v>43998</v>
      </c>
      <c r="Q72" s="7"/>
      <c r="R72" s="345" t="s">
        <v>604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27" s="417" customFormat="1" ht="15" customHeight="1">
      <c r="A73" s="461">
        <v>40</v>
      </c>
      <c r="B73" s="462">
        <v>43997</v>
      </c>
      <c r="C73" s="463"/>
      <c r="D73" s="390" t="s">
        <v>3754</v>
      </c>
      <c r="E73" s="395" t="s">
        <v>602</v>
      </c>
      <c r="F73" s="395">
        <v>696</v>
      </c>
      <c r="G73" s="395">
        <v>675</v>
      </c>
      <c r="H73" s="395">
        <v>710.5</v>
      </c>
      <c r="I73" s="395" t="s">
        <v>3755</v>
      </c>
      <c r="J73" s="65" t="s">
        <v>3763</v>
      </c>
      <c r="K73" s="65">
        <f>H73-F73</f>
        <v>14.5</v>
      </c>
      <c r="L73" s="391">
        <f t="shared" ref="L73" si="33">K73/F73</f>
        <v>2.0833333333333332E-2</v>
      </c>
      <c r="M73" s="464"/>
      <c r="N73" s="465"/>
      <c r="O73" s="65" t="s">
        <v>601</v>
      </c>
      <c r="P73" s="466">
        <v>43998</v>
      </c>
      <c r="Q73" s="7"/>
      <c r="R73" s="345" t="s">
        <v>604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27" s="417" customFormat="1" ht="15" customHeight="1">
      <c r="A74" s="461">
        <v>41</v>
      </c>
      <c r="B74" s="462">
        <v>43997</v>
      </c>
      <c r="C74" s="463"/>
      <c r="D74" s="390" t="s">
        <v>102</v>
      </c>
      <c r="E74" s="395" t="s">
        <v>602</v>
      </c>
      <c r="F74" s="395">
        <v>400.5</v>
      </c>
      <c r="G74" s="395">
        <v>388</v>
      </c>
      <c r="H74" s="395">
        <v>409.5</v>
      </c>
      <c r="I74" s="395" t="s">
        <v>3701</v>
      </c>
      <c r="J74" s="65" t="s">
        <v>3407</v>
      </c>
      <c r="K74" s="65">
        <f>H74-F74</f>
        <v>9</v>
      </c>
      <c r="L74" s="391">
        <f t="shared" ref="L74" si="34">K74/F74</f>
        <v>2.247191011235955E-2</v>
      </c>
      <c r="M74" s="464"/>
      <c r="N74" s="465"/>
      <c r="O74" s="65" t="s">
        <v>601</v>
      </c>
      <c r="P74" s="466">
        <v>44000</v>
      </c>
      <c r="Q74" s="7"/>
      <c r="R74" s="345" t="s">
        <v>3188</v>
      </c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27" s="417" customFormat="1" ht="15" customHeight="1">
      <c r="A75" s="461">
        <v>42</v>
      </c>
      <c r="B75" s="462">
        <v>43997</v>
      </c>
      <c r="C75" s="463"/>
      <c r="D75" s="390" t="s">
        <v>194</v>
      </c>
      <c r="E75" s="395" t="s">
        <v>602</v>
      </c>
      <c r="F75" s="395">
        <v>1003.5</v>
      </c>
      <c r="G75" s="395">
        <v>975</v>
      </c>
      <c r="H75" s="395">
        <v>1024.5</v>
      </c>
      <c r="I75" s="395" t="s">
        <v>3756</v>
      </c>
      <c r="J75" s="65" t="s">
        <v>651</v>
      </c>
      <c r="K75" s="65">
        <f>H75-F75</f>
        <v>21</v>
      </c>
      <c r="L75" s="391">
        <f t="shared" ref="L75:L76" si="35">K75/F75</f>
        <v>2.0926756352765322E-2</v>
      </c>
      <c r="M75" s="464"/>
      <c r="N75" s="465"/>
      <c r="O75" s="65" t="s">
        <v>601</v>
      </c>
      <c r="P75" s="466">
        <v>43998</v>
      </c>
      <c r="Q75" s="7"/>
      <c r="R75" s="345" t="s">
        <v>604</v>
      </c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27" s="417" customFormat="1" ht="15" customHeight="1">
      <c r="A76" s="492">
        <v>43</v>
      </c>
      <c r="B76" s="493">
        <v>43998</v>
      </c>
      <c r="C76" s="494"/>
      <c r="D76" s="485" t="s">
        <v>48</v>
      </c>
      <c r="E76" s="486" t="s">
        <v>602</v>
      </c>
      <c r="F76" s="486">
        <v>1387.5</v>
      </c>
      <c r="G76" s="486">
        <v>1345</v>
      </c>
      <c r="H76" s="486">
        <v>1341.5</v>
      </c>
      <c r="I76" s="486" t="s">
        <v>3766</v>
      </c>
      <c r="J76" s="489" t="s">
        <v>3788</v>
      </c>
      <c r="K76" s="489">
        <f>H76-F76</f>
        <v>-46</v>
      </c>
      <c r="L76" s="495">
        <f t="shared" si="35"/>
        <v>-3.3153153153153155E-2</v>
      </c>
      <c r="M76" s="496"/>
      <c r="N76" s="497"/>
      <c r="O76" s="489" t="s">
        <v>665</v>
      </c>
      <c r="P76" s="498">
        <v>44000</v>
      </c>
      <c r="Q76" s="7"/>
      <c r="R76" s="345" t="s">
        <v>604</v>
      </c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27" s="417" customFormat="1" ht="15" customHeight="1">
      <c r="A77" s="398">
        <v>44</v>
      </c>
      <c r="B77" s="422">
        <v>43998</v>
      </c>
      <c r="C77" s="379"/>
      <c r="D77" s="380" t="s">
        <v>92</v>
      </c>
      <c r="E77" s="421" t="s">
        <v>602</v>
      </c>
      <c r="F77" s="421" t="s">
        <v>3767</v>
      </c>
      <c r="G77" s="403">
        <v>2240</v>
      </c>
      <c r="H77" s="403"/>
      <c r="I77" s="421" t="s">
        <v>3768</v>
      </c>
      <c r="J77" s="402" t="s">
        <v>603</v>
      </c>
      <c r="K77" s="402"/>
      <c r="L77" s="382"/>
      <c r="M77" s="472"/>
      <c r="N77" s="473"/>
      <c r="O77" s="402"/>
      <c r="P77" s="482"/>
      <c r="Q77" s="7"/>
      <c r="R77" s="345" t="s">
        <v>604</v>
      </c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27" s="417" customFormat="1" ht="15" customHeight="1">
      <c r="A78" s="461">
        <v>45</v>
      </c>
      <c r="B78" s="462">
        <v>43999</v>
      </c>
      <c r="C78" s="463"/>
      <c r="D78" s="390" t="s">
        <v>194</v>
      </c>
      <c r="E78" s="395" t="s">
        <v>602</v>
      </c>
      <c r="F78" s="395">
        <v>1000.5</v>
      </c>
      <c r="G78" s="395">
        <v>970</v>
      </c>
      <c r="H78" s="395">
        <v>1020</v>
      </c>
      <c r="I78" s="395" t="s">
        <v>3756</v>
      </c>
      <c r="J78" s="65" t="s">
        <v>3658</v>
      </c>
      <c r="K78" s="65">
        <f>H78-F78</f>
        <v>19.5</v>
      </c>
      <c r="L78" s="391">
        <f t="shared" ref="L78" si="36">K78/F78</f>
        <v>1.9490254872563718E-2</v>
      </c>
      <c r="M78" s="464"/>
      <c r="N78" s="465"/>
      <c r="O78" s="65" t="s">
        <v>601</v>
      </c>
      <c r="P78" s="466">
        <v>44000</v>
      </c>
      <c r="Q78" s="7"/>
      <c r="R78" s="345" t="s">
        <v>604</v>
      </c>
      <c r="S78" s="437"/>
      <c r="T78" s="437"/>
      <c r="U78" s="437"/>
      <c r="V78" s="437"/>
      <c r="W78" s="437"/>
      <c r="X78" s="437"/>
      <c r="Y78" s="437"/>
      <c r="Z78" s="437"/>
      <c r="AA78" s="437"/>
    </row>
    <row r="79" spans="1:27" s="417" customFormat="1" ht="15" customHeight="1">
      <c r="A79" s="492">
        <v>46</v>
      </c>
      <c r="B79" s="493">
        <v>43999</v>
      </c>
      <c r="C79" s="494"/>
      <c r="D79" s="485" t="s">
        <v>143</v>
      </c>
      <c r="E79" s="486" t="s">
        <v>3630</v>
      </c>
      <c r="F79" s="486">
        <v>5600</v>
      </c>
      <c r="G79" s="486">
        <v>5800</v>
      </c>
      <c r="H79" s="486">
        <v>5760</v>
      </c>
      <c r="I79" s="486">
        <v>5200</v>
      </c>
      <c r="J79" s="489" t="s">
        <v>3775</v>
      </c>
      <c r="K79" s="489">
        <f>F79-H79</f>
        <v>-160</v>
      </c>
      <c r="L79" s="495">
        <f t="shared" ref="L79:L80" si="37">K79/F79</f>
        <v>-2.8571428571428571E-2</v>
      </c>
      <c r="M79" s="496"/>
      <c r="N79" s="497"/>
      <c r="O79" s="489" t="s">
        <v>665</v>
      </c>
      <c r="P79" s="498">
        <v>43999</v>
      </c>
      <c r="Q79" s="7"/>
      <c r="R79" s="345" t="s">
        <v>3188</v>
      </c>
      <c r="S79" s="437"/>
      <c r="T79" s="437"/>
      <c r="U79" s="437"/>
      <c r="V79" s="437"/>
      <c r="W79" s="437"/>
      <c r="X79" s="437"/>
      <c r="Y79" s="437"/>
      <c r="Z79" s="437"/>
      <c r="AA79" s="437"/>
    </row>
    <row r="80" spans="1:27" s="417" customFormat="1" ht="15" customHeight="1">
      <c r="A80" s="492">
        <v>47</v>
      </c>
      <c r="B80" s="493">
        <v>43999</v>
      </c>
      <c r="C80" s="494"/>
      <c r="D80" s="485" t="s">
        <v>68</v>
      </c>
      <c r="E80" s="486" t="s">
        <v>3630</v>
      </c>
      <c r="F80" s="486">
        <v>350</v>
      </c>
      <c r="G80" s="486">
        <v>362</v>
      </c>
      <c r="H80" s="486">
        <v>359</v>
      </c>
      <c r="I80" s="486" t="s">
        <v>3774</v>
      </c>
      <c r="J80" s="489" t="s">
        <v>3671</v>
      </c>
      <c r="K80" s="489">
        <f>F80-H80</f>
        <v>-9</v>
      </c>
      <c r="L80" s="495">
        <f t="shared" si="37"/>
        <v>-2.5714285714285714E-2</v>
      </c>
      <c r="M80" s="496"/>
      <c r="N80" s="497"/>
      <c r="O80" s="489" t="s">
        <v>665</v>
      </c>
      <c r="P80" s="498">
        <v>43999</v>
      </c>
      <c r="Q80" s="7"/>
      <c r="R80" s="345" t="s">
        <v>604</v>
      </c>
      <c r="S80" s="437"/>
      <c r="T80" s="437"/>
      <c r="U80" s="437"/>
      <c r="V80" s="437"/>
      <c r="W80" s="437"/>
      <c r="X80" s="437"/>
      <c r="Y80" s="437"/>
      <c r="Z80" s="437"/>
      <c r="AA80" s="437"/>
    </row>
    <row r="81" spans="1:34" s="417" customFormat="1" ht="15" customHeight="1">
      <c r="A81" s="398">
        <v>48</v>
      </c>
      <c r="B81" s="422">
        <v>43999</v>
      </c>
      <c r="C81" s="379"/>
      <c r="D81" s="380" t="s">
        <v>3776</v>
      </c>
      <c r="E81" s="421" t="s">
        <v>602</v>
      </c>
      <c r="F81" s="421" t="s">
        <v>3785</v>
      </c>
      <c r="G81" s="403">
        <v>845</v>
      </c>
      <c r="H81" s="403"/>
      <c r="I81" s="421" t="s">
        <v>3786</v>
      </c>
      <c r="J81" s="402" t="s">
        <v>603</v>
      </c>
      <c r="K81" s="402"/>
      <c r="L81" s="382"/>
      <c r="M81" s="472"/>
      <c r="N81" s="473"/>
      <c r="O81" s="402"/>
      <c r="P81" s="482"/>
      <c r="Q81" s="7"/>
      <c r="R81" s="345" t="s">
        <v>604</v>
      </c>
      <c r="S81" s="437"/>
      <c r="T81" s="437"/>
      <c r="U81" s="437"/>
      <c r="V81" s="437"/>
      <c r="W81" s="437"/>
      <c r="X81" s="437"/>
      <c r="Y81" s="437"/>
      <c r="Z81" s="437"/>
      <c r="AA81" s="437"/>
    </row>
    <row r="82" spans="1:34" s="417" customFormat="1" ht="15" customHeight="1">
      <c r="A82" s="461">
        <v>49</v>
      </c>
      <c r="B82" s="462">
        <v>43999</v>
      </c>
      <c r="C82" s="463"/>
      <c r="D82" s="390" t="s">
        <v>87</v>
      </c>
      <c r="E82" s="395" t="s">
        <v>602</v>
      </c>
      <c r="F82" s="395">
        <v>379</v>
      </c>
      <c r="G82" s="395">
        <v>367</v>
      </c>
      <c r="H82" s="395">
        <v>386.5</v>
      </c>
      <c r="I82" s="395">
        <v>400</v>
      </c>
      <c r="J82" s="65" t="s">
        <v>3777</v>
      </c>
      <c r="K82" s="65">
        <f>H82-F82</f>
        <v>7.5</v>
      </c>
      <c r="L82" s="391">
        <f t="shared" ref="L82:L84" si="38">K82/F82</f>
        <v>1.9788918205804751E-2</v>
      </c>
      <c r="M82" s="464"/>
      <c r="N82" s="465"/>
      <c r="O82" s="65" t="s">
        <v>601</v>
      </c>
      <c r="P82" s="469">
        <v>43999</v>
      </c>
      <c r="Q82" s="7"/>
      <c r="R82" s="345" t="s">
        <v>3188</v>
      </c>
      <c r="S82" s="437"/>
      <c r="T82" s="437"/>
      <c r="U82" s="437"/>
      <c r="V82" s="437"/>
      <c r="W82" s="437"/>
      <c r="X82" s="437"/>
      <c r="Y82" s="437"/>
      <c r="Z82" s="437"/>
      <c r="AA82" s="437"/>
    </row>
    <row r="83" spans="1:34" s="417" customFormat="1" ht="15" customHeight="1">
      <c r="A83" s="461">
        <v>50</v>
      </c>
      <c r="B83" s="462">
        <v>43999</v>
      </c>
      <c r="C83" s="463"/>
      <c r="D83" s="390" t="s">
        <v>3778</v>
      </c>
      <c r="E83" s="395" t="s">
        <v>602</v>
      </c>
      <c r="F83" s="395">
        <v>231</v>
      </c>
      <c r="G83" s="395">
        <v>224</v>
      </c>
      <c r="H83" s="395">
        <v>236</v>
      </c>
      <c r="I83" s="395">
        <v>245</v>
      </c>
      <c r="J83" s="65" t="s">
        <v>3666</v>
      </c>
      <c r="K83" s="65">
        <f>H83-F83</f>
        <v>5</v>
      </c>
      <c r="L83" s="391">
        <f t="shared" si="38"/>
        <v>2.1645021645021644E-2</v>
      </c>
      <c r="M83" s="464"/>
      <c r="N83" s="465"/>
      <c r="O83" s="65" t="s">
        <v>601</v>
      </c>
      <c r="P83" s="466">
        <v>44000</v>
      </c>
      <c r="Q83" s="7"/>
      <c r="R83" s="345" t="s">
        <v>3188</v>
      </c>
      <c r="S83" s="437"/>
      <c r="T83" s="437"/>
      <c r="U83" s="437"/>
      <c r="V83" s="437"/>
      <c r="W83" s="437"/>
      <c r="X83" s="437"/>
      <c r="Y83" s="437"/>
      <c r="Z83" s="437"/>
      <c r="AA83" s="437"/>
    </row>
    <row r="84" spans="1:34" s="417" customFormat="1" ht="15" customHeight="1">
      <c r="A84" s="492">
        <v>51</v>
      </c>
      <c r="B84" s="493">
        <v>44000</v>
      </c>
      <c r="C84" s="494"/>
      <c r="D84" s="485" t="s">
        <v>42</v>
      </c>
      <c r="E84" s="486" t="s">
        <v>3630</v>
      </c>
      <c r="F84" s="486">
        <v>343.5</v>
      </c>
      <c r="G84" s="486">
        <v>355</v>
      </c>
      <c r="H84" s="486">
        <v>354.5</v>
      </c>
      <c r="I84" s="486" t="s">
        <v>3751</v>
      </c>
      <c r="J84" s="489" t="s">
        <v>3806</v>
      </c>
      <c r="K84" s="489">
        <f>F84-H84</f>
        <v>-11</v>
      </c>
      <c r="L84" s="495">
        <f t="shared" si="38"/>
        <v>-3.2023289665211063E-2</v>
      </c>
      <c r="M84" s="496"/>
      <c r="N84" s="497"/>
      <c r="O84" s="489" t="s">
        <v>665</v>
      </c>
      <c r="P84" s="498">
        <v>44001</v>
      </c>
      <c r="Q84" s="7"/>
      <c r="R84" s="345" t="s">
        <v>3188</v>
      </c>
      <c r="S84" s="437"/>
      <c r="T84" s="437"/>
      <c r="U84" s="437"/>
      <c r="V84" s="437"/>
      <c r="W84" s="437"/>
      <c r="X84" s="437"/>
      <c r="Y84" s="437"/>
      <c r="Z84" s="437"/>
      <c r="AA84" s="437"/>
    </row>
    <row r="85" spans="1:34" s="417" customFormat="1" ht="15" customHeight="1">
      <c r="A85" s="417">
        <v>52</v>
      </c>
      <c r="B85" s="422">
        <v>44001</v>
      </c>
      <c r="C85" s="379"/>
      <c r="D85" s="380" t="s">
        <v>3802</v>
      </c>
      <c r="E85" s="421" t="s">
        <v>602</v>
      </c>
      <c r="F85" s="421" t="s">
        <v>3803</v>
      </c>
      <c r="G85" s="403">
        <v>869</v>
      </c>
      <c r="H85" s="403"/>
      <c r="I85" s="421" t="s">
        <v>3804</v>
      </c>
      <c r="J85" s="402" t="s">
        <v>603</v>
      </c>
      <c r="K85" s="402"/>
      <c r="L85" s="382"/>
      <c r="M85" s="472"/>
      <c r="N85" s="473"/>
      <c r="O85" s="402"/>
      <c r="P85" s="482"/>
      <c r="Q85" s="7"/>
      <c r="R85" s="345" t="s">
        <v>604</v>
      </c>
      <c r="S85" s="437"/>
      <c r="T85" s="437"/>
      <c r="U85" s="437"/>
      <c r="V85" s="437"/>
      <c r="W85" s="437"/>
      <c r="X85" s="437"/>
      <c r="Y85" s="437"/>
      <c r="Z85" s="437"/>
      <c r="AA85" s="437"/>
    </row>
    <row r="86" spans="1:34" ht="15" customHeight="1">
      <c r="A86" s="398"/>
      <c r="B86" s="422"/>
      <c r="C86" s="379"/>
      <c r="D86" s="428"/>
      <c r="E86" s="421"/>
      <c r="F86" s="467"/>
      <c r="G86" s="467"/>
      <c r="H86" s="467"/>
      <c r="I86" s="467"/>
      <c r="J86" s="468"/>
      <c r="K86" s="467"/>
      <c r="L86" s="467"/>
      <c r="M86" s="381"/>
      <c r="N86" s="383"/>
      <c r="O86" s="383"/>
      <c r="P86" s="384"/>
      <c r="Q86" s="11"/>
      <c r="R86" s="12"/>
      <c r="S86" s="16"/>
      <c r="T86" s="16"/>
      <c r="U86" s="16"/>
      <c r="V86" s="16"/>
      <c r="W86" s="16"/>
      <c r="X86" s="16"/>
      <c r="Y86" s="16"/>
      <c r="Z86" s="16"/>
      <c r="AA86" s="16"/>
    </row>
    <row r="87" spans="1:34" ht="44.25" customHeight="1">
      <c r="A87" s="23" t="s">
        <v>605</v>
      </c>
      <c r="B87" s="39"/>
      <c r="C87" s="39"/>
      <c r="D87" s="40"/>
      <c r="E87" s="36"/>
      <c r="F87" s="36"/>
      <c r="G87" s="35"/>
      <c r="H87" s="35"/>
      <c r="I87" s="36"/>
      <c r="J87" s="17"/>
      <c r="K87" s="80"/>
      <c r="L87" s="81"/>
      <c r="M87" s="80"/>
      <c r="N87" s="82"/>
      <c r="O87" s="80"/>
      <c r="P87" s="82"/>
      <c r="Q87" s="16"/>
      <c r="R87" s="12"/>
      <c r="S87" s="16"/>
      <c r="T87" s="16"/>
      <c r="U87" s="16"/>
      <c r="V87" s="16"/>
      <c r="W87" s="16"/>
      <c r="X87" s="16"/>
      <c r="Y87" s="16"/>
      <c r="Z87" s="5"/>
      <c r="AA87" s="5"/>
      <c r="AB87" s="5"/>
    </row>
    <row r="88" spans="1:34" s="6" customFormat="1">
      <c r="A88" s="29" t="s">
        <v>606</v>
      </c>
      <c r="B88" s="23"/>
      <c r="C88" s="23"/>
      <c r="D88" s="23"/>
      <c r="E88" s="5"/>
      <c r="F88" s="30" t="s">
        <v>607</v>
      </c>
      <c r="G88" s="41"/>
      <c r="H88" s="42"/>
      <c r="I88" s="83"/>
      <c r="J88" s="17"/>
      <c r="K88" s="84"/>
      <c r="L88" s="85"/>
      <c r="M88" s="86"/>
      <c r="N88" s="87"/>
      <c r="O88" s="88"/>
      <c r="P88" s="5"/>
      <c r="Q88" s="4"/>
      <c r="R88" s="12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9" customFormat="1" ht="14.25" customHeight="1">
      <c r="A89" s="29"/>
      <c r="B89" s="23"/>
      <c r="C89" s="23"/>
      <c r="D89" s="23"/>
      <c r="E89" s="32"/>
      <c r="F89" s="30" t="s">
        <v>609</v>
      </c>
      <c r="G89" s="41"/>
      <c r="H89" s="42"/>
      <c r="I89" s="83"/>
      <c r="J89" s="17"/>
      <c r="K89" s="84"/>
      <c r="L89" s="85"/>
      <c r="M89" s="86"/>
      <c r="N89" s="87"/>
      <c r="O89" s="88"/>
      <c r="P89" s="5"/>
      <c r="Q89" s="4"/>
      <c r="R89" s="12"/>
      <c r="S89" s="6"/>
      <c r="Y89" s="6"/>
      <c r="Z89" s="6"/>
    </row>
    <row r="90" spans="1:34" s="9" customFormat="1" ht="14.25" customHeight="1">
      <c r="A90" s="23"/>
      <c r="B90" s="23"/>
      <c r="C90" s="23"/>
      <c r="D90" s="23"/>
      <c r="E90" s="32"/>
      <c r="F90" s="17"/>
      <c r="G90" s="17"/>
      <c r="H90" s="31"/>
      <c r="I90" s="36"/>
      <c r="J90" s="72"/>
      <c r="K90" s="69"/>
      <c r="L90" s="70"/>
      <c r="M90" s="17"/>
      <c r="N90" s="73"/>
      <c r="O90" s="57"/>
      <c r="P90" s="8"/>
      <c r="Q90" s="4"/>
      <c r="R90" s="12"/>
      <c r="S90" s="6"/>
      <c r="Y90" s="6"/>
      <c r="Z90" s="6"/>
    </row>
    <row r="91" spans="1:34" s="9" customFormat="1" ht="15">
      <c r="A91" s="43" t="s">
        <v>616</v>
      </c>
      <c r="B91" s="43"/>
      <c r="C91" s="43"/>
      <c r="D91" s="43"/>
      <c r="E91" s="32"/>
      <c r="F91" s="17"/>
      <c r="G91" s="12"/>
      <c r="H91" s="17"/>
      <c r="I91" s="12"/>
      <c r="J91" s="89"/>
      <c r="K91" s="12"/>
      <c r="L91" s="12"/>
      <c r="M91" s="12"/>
      <c r="N91" s="12"/>
      <c r="O91" s="90"/>
      <c r="P91"/>
      <c r="Q91" s="4"/>
      <c r="R91" s="12"/>
      <c r="S91" s="6"/>
      <c r="Y91" s="6"/>
      <c r="Z91" s="6"/>
    </row>
    <row r="92" spans="1:34" s="9" customFormat="1" ht="38.25">
      <c r="A92" s="21" t="s">
        <v>16</v>
      </c>
      <c r="B92" s="21" t="s">
        <v>576</v>
      </c>
      <c r="C92" s="21"/>
      <c r="D92" s="22" t="s">
        <v>589</v>
      </c>
      <c r="E92" s="21" t="s">
        <v>590</v>
      </c>
      <c r="F92" s="21" t="s">
        <v>591</v>
      </c>
      <c r="G92" s="21" t="s">
        <v>611</v>
      </c>
      <c r="H92" s="21" t="s">
        <v>593</v>
      </c>
      <c r="I92" s="21" t="s">
        <v>594</v>
      </c>
      <c r="J92" s="20" t="s">
        <v>595</v>
      </c>
      <c r="K92" s="78" t="s">
        <v>617</v>
      </c>
      <c r="L92" s="78" t="s">
        <v>613</v>
      </c>
      <c r="M92" s="21" t="s">
        <v>614</v>
      </c>
      <c r="N92" s="20" t="s">
        <v>598</v>
      </c>
      <c r="O92" s="91" t="s">
        <v>599</v>
      </c>
      <c r="P92" s="5"/>
      <c r="Q92" s="4"/>
      <c r="R92" s="17"/>
      <c r="S92" s="6"/>
      <c r="Y92" s="6"/>
      <c r="Z92" s="6"/>
    </row>
    <row r="93" spans="1:34" s="9" customFormat="1" ht="14.25">
      <c r="A93" s="459">
        <v>1</v>
      </c>
      <c r="B93" s="449">
        <v>43986</v>
      </c>
      <c r="C93" s="449"/>
      <c r="D93" s="390" t="s">
        <v>3680</v>
      </c>
      <c r="E93" s="395" t="s">
        <v>3630</v>
      </c>
      <c r="F93" s="395">
        <v>10070</v>
      </c>
      <c r="G93" s="448">
        <v>10230</v>
      </c>
      <c r="H93" s="448">
        <v>9980</v>
      </c>
      <c r="I93" s="471" t="s">
        <v>3681</v>
      </c>
      <c r="J93" s="65" t="s">
        <v>3682</v>
      </c>
      <c r="K93" s="65">
        <f t="shared" ref="K93" si="39">L93*M93</f>
        <v>6750</v>
      </c>
      <c r="L93" s="65">
        <f>F93-H93</f>
        <v>90</v>
      </c>
      <c r="M93" s="65">
        <v>75</v>
      </c>
      <c r="N93" s="65" t="s">
        <v>601</v>
      </c>
      <c r="O93" s="500">
        <v>43986</v>
      </c>
      <c r="P93" s="404"/>
      <c r="Q93" s="404"/>
      <c r="R93" s="345" t="s">
        <v>604</v>
      </c>
      <c r="S93" s="40"/>
      <c r="Y93" s="6"/>
      <c r="Z93" s="6"/>
    </row>
    <row r="94" spans="1:34" s="9" customFormat="1" ht="14.25">
      <c r="A94" s="459">
        <v>2</v>
      </c>
      <c r="B94" s="449">
        <v>43987</v>
      </c>
      <c r="C94" s="456"/>
      <c r="D94" s="390" t="s">
        <v>3680</v>
      </c>
      <c r="E94" s="395" t="s">
        <v>3630</v>
      </c>
      <c r="F94" s="395">
        <v>10130</v>
      </c>
      <c r="G94" s="448">
        <v>10270</v>
      </c>
      <c r="H94" s="448">
        <v>10045</v>
      </c>
      <c r="I94" s="471" t="s">
        <v>3690</v>
      </c>
      <c r="J94" s="65" t="s">
        <v>3691</v>
      </c>
      <c r="K94" s="65">
        <f t="shared" ref="K94" si="40">L94*M94</f>
        <v>6375</v>
      </c>
      <c r="L94" s="65">
        <f>F94-H94</f>
        <v>85</v>
      </c>
      <c r="M94" s="65">
        <v>75</v>
      </c>
      <c r="N94" s="65" t="s">
        <v>601</v>
      </c>
      <c r="O94" s="500">
        <v>43987</v>
      </c>
      <c r="P94" s="404"/>
      <c r="Q94" s="404"/>
      <c r="R94" s="345" t="s">
        <v>604</v>
      </c>
      <c r="S94" s="40"/>
      <c r="Y94" s="6"/>
      <c r="Z94" s="6"/>
    </row>
    <row r="95" spans="1:34" s="9" customFormat="1" ht="14.25">
      <c r="A95" s="571"/>
      <c r="B95" s="572"/>
      <c r="C95" s="450"/>
      <c r="D95" s="401"/>
      <c r="E95" s="451"/>
      <c r="F95" s="452"/>
      <c r="G95" s="451"/>
      <c r="H95" s="451"/>
      <c r="I95" s="451"/>
      <c r="J95" s="572"/>
      <c r="K95" s="453"/>
      <c r="L95" s="567"/>
      <c r="M95" s="567"/>
      <c r="N95" s="567"/>
      <c r="O95" s="569"/>
      <c r="P95" s="404"/>
      <c r="Q95" s="404"/>
      <c r="R95" s="345"/>
      <c r="S95" s="40"/>
      <c r="Y95" s="6"/>
      <c r="Z95" s="6"/>
    </row>
    <row r="96" spans="1:34" s="9" customFormat="1" ht="14.25">
      <c r="A96" s="571"/>
      <c r="B96" s="572"/>
      <c r="C96" s="450"/>
      <c r="D96" s="401"/>
      <c r="E96" s="451"/>
      <c r="F96" s="454"/>
      <c r="G96" s="451"/>
      <c r="H96" s="451"/>
      <c r="I96" s="451"/>
      <c r="J96" s="572"/>
      <c r="K96" s="453"/>
      <c r="L96" s="568"/>
      <c r="M96" s="568"/>
      <c r="N96" s="568"/>
      <c r="O96" s="570"/>
      <c r="P96" s="4"/>
      <c r="Q96" s="4"/>
      <c r="R96" s="436"/>
      <c r="S96" s="6"/>
      <c r="Y96" s="6"/>
      <c r="Z96" s="6"/>
    </row>
    <row r="97" spans="1:34" s="9" customFormat="1" ht="14.25">
      <c r="A97" s="571"/>
      <c r="B97" s="572"/>
      <c r="C97" s="450"/>
      <c r="D97" s="401"/>
      <c r="E97" s="451"/>
      <c r="F97" s="452"/>
      <c r="G97" s="451"/>
      <c r="H97" s="451"/>
      <c r="I97" s="451"/>
      <c r="J97" s="572"/>
      <c r="K97" s="453"/>
      <c r="L97" s="567"/>
      <c r="M97" s="567"/>
      <c r="N97" s="567"/>
      <c r="O97" s="569"/>
      <c r="P97" s="4"/>
      <c r="Q97" s="4"/>
      <c r="R97" s="436"/>
      <c r="S97" s="6"/>
      <c r="Y97" s="6"/>
      <c r="Z97" s="6"/>
    </row>
    <row r="98" spans="1:34" s="9" customFormat="1" ht="14.25">
      <c r="A98" s="571"/>
      <c r="B98" s="572"/>
      <c r="C98" s="450"/>
      <c r="D98" s="401"/>
      <c r="E98" s="451"/>
      <c r="F98" s="454"/>
      <c r="G98" s="451"/>
      <c r="H98" s="451"/>
      <c r="I98" s="451"/>
      <c r="J98" s="572"/>
      <c r="K98" s="453"/>
      <c r="L98" s="568"/>
      <c r="M98" s="568"/>
      <c r="N98" s="568"/>
      <c r="O98" s="570"/>
      <c r="P98" s="4"/>
      <c r="Q98" s="4"/>
      <c r="R98" s="436"/>
      <c r="S98" s="6"/>
      <c r="Y98" s="6"/>
      <c r="Z98" s="6"/>
    </row>
    <row r="99" spans="1:34" s="9" customFormat="1" ht="14.25">
      <c r="A99" s="429"/>
      <c r="B99" s="430"/>
      <c r="C99" s="430"/>
      <c r="D99" s="431"/>
      <c r="E99" s="429"/>
      <c r="F99" s="432"/>
      <c r="G99" s="429"/>
      <c r="H99" s="429"/>
      <c r="I99" s="429"/>
      <c r="J99" s="433"/>
      <c r="K99" s="433"/>
      <c r="L99" s="434"/>
      <c r="M99" s="433"/>
      <c r="N99" s="433"/>
      <c r="O99" s="435"/>
      <c r="P99" s="4"/>
      <c r="Q99" s="4"/>
      <c r="R99" s="94"/>
      <c r="S99" s="6"/>
      <c r="Y99" s="6"/>
      <c r="Z99" s="6"/>
    </row>
    <row r="100" spans="1:34" s="9" customFormat="1" ht="15">
      <c r="A100" s="385"/>
      <c r="B100" s="386"/>
      <c r="C100" s="386"/>
      <c r="D100" s="387"/>
      <c r="E100" s="385"/>
      <c r="F100" s="396"/>
      <c r="G100" s="385"/>
      <c r="H100" s="385"/>
      <c r="I100" s="385"/>
      <c r="J100" s="386"/>
      <c r="K100" s="80"/>
      <c r="L100" s="385"/>
      <c r="M100" s="385"/>
      <c r="N100" s="385"/>
      <c r="O100" s="397"/>
      <c r="P100" s="4"/>
      <c r="Q100" s="4"/>
      <c r="R100" s="94"/>
      <c r="S100" s="6"/>
      <c r="Y100" s="6"/>
      <c r="Z100" s="6"/>
    </row>
    <row r="101" spans="1:34" s="6" customFormat="1">
      <c r="A101" s="44"/>
      <c r="B101" s="45"/>
      <c r="C101" s="46"/>
      <c r="D101" s="47"/>
      <c r="E101" s="48"/>
      <c r="F101" s="49"/>
      <c r="G101" s="49"/>
      <c r="H101" s="49"/>
      <c r="I101" s="49"/>
      <c r="J101" s="17"/>
      <c r="K101" s="92"/>
      <c r="L101" s="92"/>
      <c r="M101" s="17"/>
      <c r="N101" s="16"/>
      <c r="O101" s="93"/>
      <c r="P101" s="5"/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15">
      <c r="A102" s="50" t="s">
        <v>618</v>
      </c>
      <c r="B102" s="50"/>
      <c r="C102" s="50"/>
      <c r="D102" s="50"/>
      <c r="E102" s="51"/>
      <c r="F102" s="49"/>
      <c r="G102" s="49"/>
      <c r="H102" s="49"/>
      <c r="I102" s="49"/>
      <c r="J102" s="53"/>
      <c r="K102" s="12"/>
      <c r="L102" s="12"/>
      <c r="M102" s="12"/>
      <c r="N102" s="11"/>
      <c r="O102" s="53"/>
      <c r="P102" s="5"/>
      <c r="Q102" s="4"/>
      <c r="R102" s="1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6" customFormat="1" ht="38.25">
      <c r="A103" s="21" t="s">
        <v>16</v>
      </c>
      <c r="B103" s="21" t="s">
        <v>576</v>
      </c>
      <c r="C103" s="21"/>
      <c r="D103" s="22" t="s">
        <v>589</v>
      </c>
      <c r="E103" s="21" t="s">
        <v>590</v>
      </c>
      <c r="F103" s="21" t="s">
        <v>591</v>
      </c>
      <c r="G103" s="52" t="s">
        <v>611</v>
      </c>
      <c r="H103" s="21" t="s">
        <v>593</v>
      </c>
      <c r="I103" s="21" t="s">
        <v>594</v>
      </c>
      <c r="J103" s="20" t="s">
        <v>595</v>
      </c>
      <c r="K103" s="20" t="s">
        <v>619</v>
      </c>
      <c r="L103" s="78" t="s">
        <v>613</v>
      </c>
      <c r="M103" s="21" t="s">
        <v>614</v>
      </c>
      <c r="N103" s="21" t="s">
        <v>598</v>
      </c>
      <c r="O103" s="22" t="s">
        <v>599</v>
      </c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40" customFormat="1" ht="14.25">
      <c r="A104" s="459">
        <v>1</v>
      </c>
      <c r="B104" s="449">
        <v>43983</v>
      </c>
      <c r="C104" s="449"/>
      <c r="D104" s="390" t="s">
        <v>3650</v>
      </c>
      <c r="E104" s="395" t="s">
        <v>602</v>
      </c>
      <c r="F104" s="395">
        <v>80.5</v>
      </c>
      <c r="G104" s="448">
        <v>40</v>
      </c>
      <c r="H104" s="448">
        <v>93.5</v>
      </c>
      <c r="I104" s="471" t="s">
        <v>3651</v>
      </c>
      <c r="J104" s="65" t="s">
        <v>3631</v>
      </c>
      <c r="K104" s="65">
        <f t="shared" ref="K104" si="41">L104*M104</f>
        <v>975</v>
      </c>
      <c r="L104" s="65">
        <f t="shared" ref="L104" si="42">H104-F104</f>
        <v>13</v>
      </c>
      <c r="M104" s="65">
        <v>75</v>
      </c>
      <c r="N104" s="65" t="s">
        <v>601</v>
      </c>
      <c r="O104" s="470">
        <v>43983</v>
      </c>
      <c r="P104" s="404"/>
      <c r="Q104" s="404"/>
      <c r="R104" s="345" t="s">
        <v>604</v>
      </c>
      <c r="Z104" s="417"/>
      <c r="AA104" s="417"/>
      <c r="AB104" s="417"/>
      <c r="AC104" s="417"/>
      <c r="AD104" s="417"/>
      <c r="AE104" s="417"/>
      <c r="AF104" s="417"/>
      <c r="AG104" s="417"/>
      <c r="AH104" s="417"/>
    </row>
    <row r="105" spans="1:34" s="40" customFormat="1" ht="14.25">
      <c r="A105" s="483">
        <v>2</v>
      </c>
      <c r="B105" s="484">
        <v>43983</v>
      </c>
      <c r="C105" s="484"/>
      <c r="D105" s="485" t="s">
        <v>3652</v>
      </c>
      <c r="E105" s="486" t="s">
        <v>602</v>
      </c>
      <c r="F105" s="486">
        <v>67</v>
      </c>
      <c r="G105" s="487">
        <v>40</v>
      </c>
      <c r="H105" s="487">
        <v>40</v>
      </c>
      <c r="I105" s="488" t="s">
        <v>3653</v>
      </c>
      <c r="J105" s="489" t="s">
        <v>3660</v>
      </c>
      <c r="K105" s="489">
        <f t="shared" ref="K105" si="43">L105*M105</f>
        <v>-2025</v>
      </c>
      <c r="L105" s="489">
        <f t="shared" ref="L105" si="44">H105-F105</f>
        <v>-27</v>
      </c>
      <c r="M105" s="489">
        <v>75</v>
      </c>
      <c r="N105" s="489" t="s">
        <v>665</v>
      </c>
      <c r="O105" s="490">
        <v>43984</v>
      </c>
      <c r="P105" s="404"/>
      <c r="Q105" s="404"/>
      <c r="R105" s="345" t="s">
        <v>604</v>
      </c>
      <c r="Z105" s="417"/>
      <c r="AA105" s="417"/>
      <c r="AB105" s="417"/>
      <c r="AC105" s="417"/>
      <c r="AD105" s="417"/>
      <c r="AE105" s="417"/>
      <c r="AF105" s="417"/>
      <c r="AG105" s="417"/>
      <c r="AH105" s="417"/>
    </row>
    <row r="106" spans="1:34" s="40" customFormat="1" ht="14.25">
      <c r="A106" s="483">
        <v>3</v>
      </c>
      <c r="B106" s="484">
        <v>43984</v>
      </c>
      <c r="C106" s="484"/>
      <c r="D106" s="485" t="s">
        <v>3650</v>
      </c>
      <c r="E106" s="486" t="s">
        <v>602</v>
      </c>
      <c r="F106" s="486">
        <v>52</v>
      </c>
      <c r="G106" s="487">
        <v>15</v>
      </c>
      <c r="H106" s="487">
        <v>15</v>
      </c>
      <c r="I106" s="488" t="s">
        <v>3659</v>
      </c>
      <c r="J106" s="489" t="s">
        <v>3689</v>
      </c>
      <c r="K106" s="489">
        <f t="shared" ref="K106" si="45">L106*M106</f>
        <v>-2775</v>
      </c>
      <c r="L106" s="489">
        <f t="shared" ref="L106" si="46">H106-F106</f>
        <v>-37</v>
      </c>
      <c r="M106" s="489">
        <v>75</v>
      </c>
      <c r="N106" s="489" t="s">
        <v>665</v>
      </c>
      <c r="O106" s="490">
        <v>43989</v>
      </c>
      <c r="P106" s="404"/>
      <c r="Q106" s="404"/>
      <c r="R106" s="345" t="s">
        <v>604</v>
      </c>
      <c r="Z106" s="417"/>
      <c r="AA106" s="417"/>
      <c r="AB106" s="417"/>
      <c r="AC106" s="417"/>
      <c r="AD106" s="417"/>
      <c r="AE106" s="417"/>
      <c r="AF106" s="417"/>
      <c r="AG106" s="417"/>
      <c r="AH106" s="417"/>
    </row>
    <row r="107" spans="1:34" s="40" customFormat="1" ht="14.25">
      <c r="A107" s="459">
        <v>4</v>
      </c>
      <c r="B107" s="449">
        <v>43985</v>
      </c>
      <c r="C107" s="449"/>
      <c r="D107" s="390" t="s">
        <v>3674</v>
      </c>
      <c r="E107" s="395" t="s">
        <v>602</v>
      </c>
      <c r="F107" s="395">
        <v>3.2</v>
      </c>
      <c r="G107" s="448">
        <v>1.4</v>
      </c>
      <c r="H107" s="448">
        <v>4.0999999999999996</v>
      </c>
      <c r="I107" s="471" t="s">
        <v>3675</v>
      </c>
      <c r="J107" s="65" t="s">
        <v>3676</v>
      </c>
      <c r="K107" s="65">
        <f t="shared" ref="K107" si="47">L107*M107</f>
        <v>2249.9999999999986</v>
      </c>
      <c r="L107" s="65">
        <f t="shared" ref="L107" si="48">H107-F107</f>
        <v>0.89999999999999947</v>
      </c>
      <c r="M107" s="65">
        <v>2500</v>
      </c>
      <c r="N107" s="65" t="s">
        <v>601</v>
      </c>
      <c r="O107" s="470">
        <v>43985</v>
      </c>
      <c r="P107" s="404"/>
      <c r="Q107" s="404"/>
      <c r="R107" s="345" t="s">
        <v>604</v>
      </c>
      <c r="Z107" s="417"/>
      <c r="AA107" s="417"/>
      <c r="AB107" s="417"/>
      <c r="AC107" s="417"/>
      <c r="AD107" s="417"/>
      <c r="AE107" s="417"/>
      <c r="AF107" s="417"/>
      <c r="AG107" s="417"/>
      <c r="AH107" s="417"/>
    </row>
    <row r="108" spans="1:34" s="40" customFormat="1" ht="14.25">
      <c r="A108" s="459">
        <v>5</v>
      </c>
      <c r="B108" s="449">
        <v>43986</v>
      </c>
      <c r="C108" s="449"/>
      <c r="D108" s="390" t="s">
        <v>3683</v>
      </c>
      <c r="E108" s="395" t="s">
        <v>602</v>
      </c>
      <c r="F108" s="395">
        <v>280</v>
      </c>
      <c r="G108" s="448">
        <v>90</v>
      </c>
      <c r="H108" s="448">
        <v>325</v>
      </c>
      <c r="I108" s="471" t="s">
        <v>3684</v>
      </c>
      <c r="J108" s="65" t="s">
        <v>3685</v>
      </c>
      <c r="K108" s="65">
        <f t="shared" ref="K108:K109" si="49">L108*M108</f>
        <v>900</v>
      </c>
      <c r="L108" s="65">
        <f t="shared" ref="L108:L109" si="50">H108-F108</f>
        <v>45</v>
      </c>
      <c r="M108" s="65">
        <v>20</v>
      </c>
      <c r="N108" s="65" t="s">
        <v>601</v>
      </c>
      <c r="O108" s="500">
        <v>43986</v>
      </c>
      <c r="P108" s="404"/>
      <c r="Q108" s="404"/>
      <c r="R108" s="345" t="s">
        <v>604</v>
      </c>
      <c r="Z108" s="417"/>
      <c r="AA108" s="417"/>
      <c r="AB108" s="417"/>
      <c r="AC108" s="417"/>
      <c r="AD108" s="417"/>
      <c r="AE108" s="417"/>
      <c r="AF108" s="417"/>
      <c r="AG108" s="417"/>
      <c r="AH108" s="417"/>
    </row>
    <row r="109" spans="1:34" s="40" customFormat="1" ht="14.25">
      <c r="A109" s="459">
        <v>6</v>
      </c>
      <c r="B109" s="449">
        <v>43987</v>
      </c>
      <c r="C109" s="449"/>
      <c r="D109" s="390" t="s">
        <v>3674</v>
      </c>
      <c r="E109" s="395" t="s">
        <v>602</v>
      </c>
      <c r="F109" s="395">
        <v>3</v>
      </c>
      <c r="G109" s="448">
        <v>1.4</v>
      </c>
      <c r="H109" s="448">
        <v>3.65</v>
      </c>
      <c r="I109" s="471" t="s">
        <v>3675</v>
      </c>
      <c r="J109" s="65" t="s">
        <v>3708</v>
      </c>
      <c r="K109" s="65">
        <f t="shared" si="49"/>
        <v>1624.9999999999998</v>
      </c>
      <c r="L109" s="65">
        <f t="shared" si="50"/>
        <v>0.64999999999999991</v>
      </c>
      <c r="M109" s="65">
        <v>2500</v>
      </c>
      <c r="N109" s="65" t="s">
        <v>601</v>
      </c>
      <c r="O109" s="470">
        <v>43985</v>
      </c>
      <c r="P109" s="404"/>
      <c r="Q109" s="404"/>
      <c r="R109" s="345" t="s">
        <v>604</v>
      </c>
      <c r="Z109" s="417"/>
      <c r="AA109" s="417"/>
      <c r="AB109" s="417"/>
      <c r="AC109" s="417"/>
      <c r="AD109" s="417"/>
      <c r="AE109" s="417"/>
      <c r="AF109" s="417"/>
      <c r="AG109" s="417"/>
      <c r="AH109" s="417"/>
    </row>
    <row r="110" spans="1:34" s="40" customFormat="1" ht="14.25">
      <c r="A110" s="483">
        <v>7</v>
      </c>
      <c r="B110" s="484">
        <v>43987</v>
      </c>
      <c r="C110" s="484"/>
      <c r="D110" s="485" t="s">
        <v>3683</v>
      </c>
      <c r="E110" s="486" t="s">
        <v>602</v>
      </c>
      <c r="F110" s="486">
        <v>265</v>
      </c>
      <c r="G110" s="487">
        <v>90</v>
      </c>
      <c r="H110" s="487">
        <v>72.5</v>
      </c>
      <c r="I110" s="488" t="s">
        <v>3694</v>
      </c>
      <c r="J110" s="489" t="s">
        <v>3697</v>
      </c>
      <c r="K110" s="489">
        <f t="shared" ref="K110:K111" si="51">L110*M110</f>
        <v>-3850</v>
      </c>
      <c r="L110" s="489">
        <f t="shared" ref="L110:L111" si="52">H110-F110</f>
        <v>-192.5</v>
      </c>
      <c r="M110" s="489">
        <v>20</v>
      </c>
      <c r="N110" s="489" t="s">
        <v>665</v>
      </c>
      <c r="O110" s="490">
        <v>43989</v>
      </c>
      <c r="P110" s="404"/>
      <c r="Q110" s="404"/>
      <c r="R110" s="345" t="s">
        <v>604</v>
      </c>
      <c r="Z110" s="417"/>
      <c r="AA110" s="417"/>
      <c r="AB110" s="417"/>
      <c r="AC110" s="417"/>
      <c r="AD110" s="417"/>
      <c r="AE110" s="417"/>
      <c r="AF110" s="417"/>
      <c r="AG110" s="417"/>
      <c r="AH110" s="417"/>
    </row>
    <row r="111" spans="1:34" s="40" customFormat="1" ht="14.25">
      <c r="A111" s="459">
        <v>8</v>
      </c>
      <c r="B111" s="449">
        <v>43991</v>
      </c>
      <c r="C111" s="449"/>
      <c r="D111" s="390" t="s">
        <v>3709</v>
      </c>
      <c r="E111" s="395" t="s">
        <v>602</v>
      </c>
      <c r="F111" s="395">
        <v>225</v>
      </c>
      <c r="G111" s="448"/>
      <c r="H111" s="448">
        <v>295</v>
      </c>
      <c r="I111" s="471" t="s">
        <v>3694</v>
      </c>
      <c r="J111" s="65" t="s">
        <v>776</v>
      </c>
      <c r="K111" s="65">
        <f t="shared" si="51"/>
        <v>1400</v>
      </c>
      <c r="L111" s="65">
        <f t="shared" si="52"/>
        <v>70</v>
      </c>
      <c r="M111" s="65">
        <v>20</v>
      </c>
      <c r="N111" s="65" t="s">
        <v>601</v>
      </c>
      <c r="O111" s="500">
        <v>43991</v>
      </c>
      <c r="P111" s="404"/>
      <c r="Q111" s="404"/>
      <c r="R111" s="345" t="s">
        <v>604</v>
      </c>
      <c r="Z111" s="417"/>
      <c r="AA111" s="417"/>
      <c r="AB111" s="417"/>
      <c r="AC111" s="417"/>
      <c r="AD111" s="417"/>
      <c r="AE111" s="417"/>
      <c r="AF111" s="417"/>
      <c r="AG111" s="417"/>
      <c r="AH111" s="417"/>
    </row>
    <row r="112" spans="1:34" s="40" customFormat="1" ht="14.25">
      <c r="A112" s="459">
        <v>9</v>
      </c>
      <c r="B112" s="449">
        <v>43992</v>
      </c>
      <c r="C112" s="449"/>
      <c r="D112" s="390" t="s">
        <v>3722</v>
      </c>
      <c r="E112" s="395" t="s">
        <v>602</v>
      </c>
      <c r="F112" s="395">
        <v>63</v>
      </c>
      <c r="G112" s="448">
        <v>18</v>
      </c>
      <c r="H112" s="448">
        <v>77</v>
      </c>
      <c r="I112" s="471" t="s">
        <v>3723</v>
      </c>
      <c r="J112" s="65" t="s">
        <v>3657</v>
      </c>
      <c r="K112" s="65">
        <f t="shared" ref="K112" si="53">L112*M112</f>
        <v>1050</v>
      </c>
      <c r="L112" s="65">
        <f t="shared" ref="L112" si="54">H112-F112</f>
        <v>14</v>
      </c>
      <c r="M112" s="65">
        <v>75</v>
      </c>
      <c r="N112" s="65" t="s">
        <v>601</v>
      </c>
      <c r="O112" s="500">
        <v>43992</v>
      </c>
      <c r="P112" s="404"/>
      <c r="Q112" s="404"/>
      <c r="R112" s="345" t="s">
        <v>604</v>
      </c>
      <c r="Z112" s="417"/>
      <c r="AA112" s="417"/>
      <c r="AB112" s="417"/>
      <c r="AC112" s="417"/>
      <c r="AD112" s="417"/>
      <c r="AE112" s="417"/>
      <c r="AF112" s="417"/>
      <c r="AG112" s="417"/>
      <c r="AH112" s="417"/>
    </row>
    <row r="113" spans="1:34" s="40" customFormat="1" ht="14.25">
      <c r="A113" s="459">
        <v>10</v>
      </c>
      <c r="B113" s="449">
        <v>43992</v>
      </c>
      <c r="C113" s="449"/>
      <c r="D113" s="390" t="s">
        <v>3724</v>
      </c>
      <c r="E113" s="395" t="s">
        <v>602</v>
      </c>
      <c r="F113" s="395">
        <v>39.5</v>
      </c>
      <c r="G113" s="448"/>
      <c r="H113" s="448">
        <v>52.5</v>
      </c>
      <c r="I113" s="471"/>
      <c r="J113" s="65" t="s">
        <v>3631</v>
      </c>
      <c r="K113" s="65">
        <f t="shared" ref="K113" si="55">L113*M113</f>
        <v>975</v>
      </c>
      <c r="L113" s="65">
        <f t="shared" ref="L113" si="56">H113-F113</f>
        <v>13</v>
      </c>
      <c r="M113" s="65">
        <v>75</v>
      </c>
      <c r="N113" s="65" t="s">
        <v>601</v>
      </c>
      <c r="O113" s="500">
        <v>43992</v>
      </c>
      <c r="P113" s="404"/>
      <c r="Q113" s="404"/>
      <c r="R113" s="345" t="s">
        <v>604</v>
      </c>
      <c r="Z113" s="417"/>
      <c r="AA113" s="417"/>
      <c r="AB113" s="417"/>
      <c r="AC113" s="417"/>
      <c r="AD113" s="417"/>
      <c r="AE113" s="417"/>
      <c r="AF113" s="417"/>
      <c r="AG113" s="417"/>
      <c r="AH113" s="417"/>
    </row>
    <row r="114" spans="1:34" s="40" customFormat="1" ht="14.25">
      <c r="A114" s="459">
        <v>11</v>
      </c>
      <c r="B114" s="449">
        <v>43992</v>
      </c>
      <c r="C114" s="449"/>
      <c r="D114" s="390" t="s">
        <v>3724</v>
      </c>
      <c r="E114" s="395" t="s">
        <v>602</v>
      </c>
      <c r="F114" s="395">
        <v>31</v>
      </c>
      <c r="G114" s="448"/>
      <c r="H114" s="448">
        <v>41</v>
      </c>
      <c r="I114" s="471"/>
      <c r="J114" s="65" t="s">
        <v>3646</v>
      </c>
      <c r="K114" s="65">
        <f t="shared" ref="K114" si="57">L114*M114</f>
        <v>750</v>
      </c>
      <c r="L114" s="65">
        <f t="shared" ref="L114" si="58">H114-F114</f>
        <v>10</v>
      </c>
      <c r="M114" s="65">
        <v>75</v>
      </c>
      <c r="N114" s="65" t="s">
        <v>601</v>
      </c>
      <c r="O114" s="500">
        <v>43992</v>
      </c>
      <c r="P114" s="404"/>
      <c r="Q114" s="404"/>
      <c r="R114" s="345" t="s">
        <v>604</v>
      </c>
      <c r="Z114" s="417"/>
      <c r="AA114" s="417"/>
      <c r="AB114" s="417"/>
      <c r="AC114" s="417"/>
      <c r="AD114" s="417"/>
      <c r="AE114" s="417"/>
      <c r="AF114" s="417"/>
      <c r="AG114" s="417"/>
      <c r="AH114" s="417"/>
    </row>
    <row r="115" spans="1:34" s="40" customFormat="1" ht="14.25">
      <c r="A115" s="459">
        <v>12</v>
      </c>
      <c r="B115" s="449">
        <v>43992</v>
      </c>
      <c r="C115" s="449"/>
      <c r="D115" s="390" t="s">
        <v>3724</v>
      </c>
      <c r="E115" s="395" t="s">
        <v>602</v>
      </c>
      <c r="F115" s="395">
        <v>31</v>
      </c>
      <c r="G115" s="448"/>
      <c r="H115" s="448">
        <v>41</v>
      </c>
      <c r="I115" s="471"/>
      <c r="J115" s="65" t="s">
        <v>3646</v>
      </c>
      <c r="K115" s="65">
        <f t="shared" ref="K115:K117" si="59">L115*M115</f>
        <v>750</v>
      </c>
      <c r="L115" s="65">
        <f t="shared" ref="L115:L117" si="60">H115-F115</f>
        <v>10</v>
      </c>
      <c r="M115" s="65">
        <v>75</v>
      </c>
      <c r="N115" s="65" t="s">
        <v>601</v>
      </c>
      <c r="O115" s="500">
        <v>43992</v>
      </c>
      <c r="P115" s="404"/>
      <c r="Q115" s="404"/>
      <c r="R115" s="345" t="s">
        <v>604</v>
      </c>
      <c r="Z115" s="417"/>
      <c r="AA115" s="417"/>
      <c r="AB115" s="417"/>
      <c r="AC115" s="417"/>
      <c r="AD115" s="417"/>
      <c r="AE115" s="417"/>
      <c r="AF115" s="417"/>
      <c r="AG115" s="417"/>
      <c r="AH115" s="417"/>
    </row>
    <row r="116" spans="1:34" s="40" customFormat="1" ht="14.25">
      <c r="A116" s="459">
        <v>13</v>
      </c>
      <c r="B116" s="449">
        <v>43993</v>
      </c>
      <c r="C116" s="456"/>
      <c r="D116" s="390" t="s">
        <v>3709</v>
      </c>
      <c r="E116" s="395" t="s">
        <v>602</v>
      </c>
      <c r="F116" s="395">
        <v>120</v>
      </c>
      <c r="G116" s="448"/>
      <c r="H116" s="448">
        <v>175</v>
      </c>
      <c r="I116" s="471" t="s">
        <v>3727</v>
      </c>
      <c r="J116" s="65" t="s">
        <v>725</v>
      </c>
      <c r="K116" s="65">
        <f t="shared" si="59"/>
        <v>1100</v>
      </c>
      <c r="L116" s="65">
        <f t="shared" si="60"/>
        <v>55</v>
      </c>
      <c r="M116" s="65">
        <v>20</v>
      </c>
      <c r="N116" s="65" t="s">
        <v>601</v>
      </c>
      <c r="O116" s="500">
        <v>43993</v>
      </c>
      <c r="P116" s="404"/>
      <c r="Q116" s="404"/>
      <c r="R116" s="345" t="s">
        <v>604</v>
      </c>
      <c r="Z116" s="417"/>
      <c r="AA116" s="417"/>
      <c r="AB116" s="417"/>
      <c r="AC116" s="417"/>
      <c r="AD116" s="417"/>
      <c r="AE116" s="417"/>
      <c r="AF116" s="417"/>
      <c r="AG116" s="417"/>
      <c r="AH116" s="417"/>
    </row>
    <row r="117" spans="1:34" s="40" customFormat="1" ht="14.25">
      <c r="A117" s="459">
        <v>14</v>
      </c>
      <c r="B117" s="449">
        <v>43993</v>
      </c>
      <c r="C117" s="449"/>
      <c r="D117" s="390" t="s">
        <v>3726</v>
      </c>
      <c r="E117" s="395" t="s">
        <v>602</v>
      </c>
      <c r="F117" s="395">
        <v>3.5</v>
      </c>
      <c r="G117" s="448">
        <v>1.4</v>
      </c>
      <c r="H117" s="448">
        <v>4.4000000000000004</v>
      </c>
      <c r="I117" s="471" t="s">
        <v>3729</v>
      </c>
      <c r="J117" s="65" t="s">
        <v>3728</v>
      </c>
      <c r="K117" s="65">
        <f t="shared" si="59"/>
        <v>2250.0000000000009</v>
      </c>
      <c r="L117" s="65">
        <f t="shared" si="60"/>
        <v>0.90000000000000036</v>
      </c>
      <c r="M117" s="65">
        <v>2500</v>
      </c>
      <c r="N117" s="65" t="s">
        <v>601</v>
      </c>
      <c r="O117" s="500">
        <v>43993</v>
      </c>
      <c r="P117" s="404"/>
      <c r="Q117" s="404"/>
      <c r="R117" s="345" t="s">
        <v>604</v>
      </c>
      <c r="Z117" s="417"/>
      <c r="AA117" s="417"/>
      <c r="AB117" s="417"/>
      <c r="AC117" s="417"/>
      <c r="AD117" s="417"/>
      <c r="AE117" s="417"/>
      <c r="AF117" s="417"/>
      <c r="AG117" s="417"/>
      <c r="AH117" s="417"/>
    </row>
    <row r="118" spans="1:34" s="40" customFormat="1" ht="14.25">
      <c r="A118" s="459">
        <v>15</v>
      </c>
      <c r="B118" s="449">
        <v>43993</v>
      </c>
      <c r="C118" s="449"/>
      <c r="D118" s="390" t="s">
        <v>3730</v>
      </c>
      <c r="E118" s="395" t="s">
        <v>602</v>
      </c>
      <c r="F118" s="395">
        <v>27</v>
      </c>
      <c r="G118" s="448">
        <v>19</v>
      </c>
      <c r="H118" s="448">
        <v>30.5</v>
      </c>
      <c r="I118" s="471" t="s">
        <v>3731</v>
      </c>
      <c r="J118" s="65" t="s">
        <v>3735</v>
      </c>
      <c r="K118" s="65">
        <f t="shared" ref="K118" si="61">L118*M118</f>
        <v>1767.5</v>
      </c>
      <c r="L118" s="65">
        <f t="shared" ref="L118" si="62">H118-F118</f>
        <v>3.5</v>
      </c>
      <c r="M118" s="65">
        <v>505</v>
      </c>
      <c r="N118" s="65" t="s">
        <v>601</v>
      </c>
      <c r="O118" s="500">
        <v>43993</v>
      </c>
      <c r="P118" s="404"/>
      <c r="Q118" s="404"/>
      <c r="R118" s="345" t="s">
        <v>604</v>
      </c>
      <c r="Z118" s="417"/>
      <c r="AA118" s="417"/>
      <c r="AB118" s="417"/>
      <c r="AC118" s="417"/>
      <c r="AD118" s="417"/>
      <c r="AE118" s="417"/>
      <c r="AF118" s="417"/>
      <c r="AG118" s="417"/>
      <c r="AH118" s="417"/>
    </row>
    <row r="119" spans="1:34" s="40" customFormat="1" ht="14.25">
      <c r="A119" s="459">
        <v>16</v>
      </c>
      <c r="B119" s="449">
        <v>43994</v>
      </c>
      <c r="C119" s="449"/>
      <c r="D119" s="390" t="s">
        <v>3743</v>
      </c>
      <c r="E119" s="395" t="s">
        <v>602</v>
      </c>
      <c r="F119" s="395">
        <v>127.5</v>
      </c>
      <c r="G119" s="448">
        <v>60</v>
      </c>
      <c r="H119" s="448">
        <v>147.5</v>
      </c>
      <c r="I119" s="471" t="s">
        <v>3748</v>
      </c>
      <c r="J119" s="65" t="s">
        <v>3687</v>
      </c>
      <c r="K119" s="65">
        <f t="shared" ref="K119" si="63">L119*M119</f>
        <v>1500</v>
      </c>
      <c r="L119" s="65">
        <f t="shared" ref="L119" si="64">H119-F119</f>
        <v>20</v>
      </c>
      <c r="M119" s="65">
        <v>75</v>
      </c>
      <c r="N119" s="65" t="s">
        <v>601</v>
      </c>
      <c r="O119" s="500">
        <v>43994</v>
      </c>
      <c r="P119" s="404"/>
      <c r="Q119" s="404"/>
      <c r="R119" s="345" t="s">
        <v>604</v>
      </c>
      <c r="Z119" s="417"/>
      <c r="AA119" s="417"/>
      <c r="AB119" s="417"/>
      <c r="AC119" s="417"/>
      <c r="AD119" s="417"/>
      <c r="AE119" s="417"/>
      <c r="AF119" s="417"/>
      <c r="AG119" s="417"/>
      <c r="AH119" s="417"/>
    </row>
    <row r="120" spans="1:34" s="40" customFormat="1" ht="14.25">
      <c r="A120" s="459">
        <v>17</v>
      </c>
      <c r="B120" s="449">
        <v>43994</v>
      </c>
      <c r="C120" s="449"/>
      <c r="D120" s="390" t="s">
        <v>3744</v>
      </c>
      <c r="E120" s="395" t="s">
        <v>602</v>
      </c>
      <c r="F120" s="395">
        <v>400</v>
      </c>
      <c r="G120" s="448">
        <v>250</v>
      </c>
      <c r="H120" s="448">
        <v>470</v>
      </c>
      <c r="I120" s="471" t="s">
        <v>3745</v>
      </c>
      <c r="J120" s="65" t="s">
        <v>776</v>
      </c>
      <c r="K120" s="65">
        <f t="shared" ref="K120:K121" si="65">L120*M120</f>
        <v>1400</v>
      </c>
      <c r="L120" s="65">
        <f t="shared" ref="L120:L121" si="66">H120-F120</f>
        <v>70</v>
      </c>
      <c r="M120" s="65">
        <v>20</v>
      </c>
      <c r="N120" s="65" t="s">
        <v>601</v>
      </c>
      <c r="O120" s="500">
        <v>43994</v>
      </c>
      <c r="P120" s="404"/>
      <c r="Q120" s="404"/>
      <c r="R120" s="345" t="s">
        <v>604</v>
      </c>
      <c r="Z120" s="417"/>
      <c r="AA120" s="417"/>
      <c r="AB120" s="417"/>
      <c r="AC120" s="417"/>
      <c r="AD120" s="417"/>
      <c r="AE120" s="417"/>
      <c r="AF120" s="417"/>
      <c r="AG120" s="417"/>
      <c r="AH120" s="417"/>
    </row>
    <row r="121" spans="1:34" s="40" customFormat="1" ht="14.25">
      <c r="A121" s="483">
        <v>18</v>
      </c>
      <c r="B121" s="484">
        <v>43994</v>
      </c>
      <c r="C121" s="484"/>
      <c r="D121" s="485" t="s">
        <v>3726</v>
      </c>
      <c r="E121" s="486" t="s">
        <v>602</v>
      </c>
      <c r="F121" s="486">
        <v>4.2</v>
      </c>
      <c r="G121" s="487">
        <v>2.4</v>
      </c>
      <c r="H121" s="487">
        <v>2.6</v>
      </c>
      <c r="I121" s="488" t="s">
        <v>3749</v>
      </c>
      <c r="J121" s="489" t="s">
        <v>3762</v>
      </c>
      <c r="K121" s="489">
        <f t="shared" si="65"/>
        <v>-4000</v>
      </c>
      <c r="L121" s="489">
        <f t="shared" si="66"/>
        <v>-1.6</v>
      </c>
      <c r="M121" s="489">
        <v>2500</v>
      </c>
      <c r="N121" s="489" t="s">
        <v>665</v>
      </c>
      <c r="O121" s="490">
        <v>43998</v>
      </c>
      <c r="P121" s="404"/>
      <c r="Q121" s="404"/>
      <c r="R121" s="345" t="s">
        <v>604</v>
      </c>
      <c r="Z121" s="417"/>
      <c r="AA121" s="417"/>
      <c r="AB121" s="417"/>
      <c r="AC121" s="417"/>
      <c r="AD121" s="417"/>
      <c r="AE121" s="417"/>
      <c r="AF121" s="417"/>
      <c r="AG121" s="417"/>
      <c r="AH121" s="417"/>
    </row>
    <row r="122" spans="1:34" s="40" customFormat="1" ht="14.25">
      <c r="A122" s="459">
        <v>19</v>
      </c>
      <c r="B122" s="449">
        <v>43994</v>
      </c>
      <c r="C122" s="449"/>
      <c r="D122" s="390" t="s">
        <v>3746</v>
      </c>
      <c r="E122" s="395" t="s">
        <v>602</v>
      </c>
      <c r="F122" s="395">
        <v>390</v>
      </c>
      <c r="G122" s="448">
        <v>250</v>
      </c>
      <c r="H122" s="448">
        <v>450</v>
      </c>
      <c r="I122" s="471" t="s">
        <v>3745</v>
      </c>
      <c r="J122" s="65" t="s">
        <v>3149</v>
      </c>
      <c r="K122" s="65">
        <f t="shared" ref="K122:K126" si="67">L122*M122</f>
        <v>1200</v>
      </c>
      <c r="L122" s="65">
        <f t="shared" ref="L122:L126" si="68">H122-F122</f>
        <v>60</v>
      </c>
      <c r="M122" s="65">
        <v>20</v>
      </c>
      <c r="N122" s="65" t="s">
        <v>601</v>
      </c>
      <c r="O122" s="500">
        <v>43994</v>
      </c>
      <c r="P122" s="404"/>
      <c r="Q122" s="404"/>
      <c r="R122" s="345" t="s">
        <v>604</v>
      </c>
      <c r="Z122" s="417"/>
      <c r="AA122" s="417"/>
      <c r="AB122" s="417"/>
      <c r="AC122" s="417"/>
      <c r="AD122" s="417"/>
      <c r="AE122" s="417"/>
      <c r="AF122" s="417"/>
      <c r="AG122" s="417"/>
      <c r="AH122" s="417"/>
    </row>
    <row r="123" spans="1:34" s="40" customFormat="1" ht="14.25">
      <c r="A123" s="483">
        <v>20</v>
      </c>
      <c r="B123" s="484">
        <v>43994</v>
      </c>
      <c r="C123" s="484"/>
      <c r="D123" s="485" t="s">
        <v>3743</v>
      </c>
      <c r="E123" s="486" t="s">
        <v>602</v>
      </c>
      <c r="F123" s="486">
        <v>132.5</v>
      </c>
      <c r="G123" s="487">
        <v>60</v>
      </c>
      <c r="H123" s="487">
        <v>87.5</v>
      </c>
      <c r="I123" s="488" t="s">
        <v>3747</v>
      </c>
      <c r="J123" s="489" t="s">
        <v>3760</v>
      </c>
      <c r="K123" s="489">
        <f t="shared" si="67"/>
        <v>-3375</v>
      </c>
      <c r="L123" s="489">
        <f t="shared" si="68"/>
        <v>-45</v>
      </c>
      <c r="M123" s="489">
        <v>75</v>
      </c>
      <c r="N123" s="489" t="s">
        <v>665</v>
      </c>
      <c r="O123" s="531">
        <v>43994</v>
      </c>
      <c r="P123" s="404"/>
      <c r="Q123" s="404"/>
      <c r="R123" s="345" t="s">
        <v>604</v>
      </c>
      <c r="Z123" s="417"/>
      <c r="AA123" s="417"/>
      <c r="AB123" s="417"/>
      <c r="AC123" s="417"/>
      <c r="AD123" s="417"/>
      <c r="AE123" s="417"/>
      <c r="AF123" s="417"/>
      <c r="AG123" s="417"/>
      <c r="AH123" s="417"/>
    </row>
    <row r="124" spans="1:34" s="40" customFormat="1" ht="14.25">
      <c r="A124" s="483">
        <v>21</v>
      </c>
      <c r="B124" s="484">
        <v>43994</v>
      </c>
      <c r="C124" s="484"/>
      <c r="D124" s="485" t="s">
        <v>3746</v>
      </c>
      <c r="E124" s="486" t="s">
        <v>602</v>
      </c>
      <c r="F124" s="486">
        <v>390</v>
      </c>
      <c r="G124" s="487">
        <v>250</v>
      </c>
      <c r="H124" s="487">
        <v>250</v>
      </c>
      <c r="I124" s="488" t="s">
        <v>3745</v>
      </c>
      <c r="J124" s="489" t="s">
        <v>3761</v>
      </c>
      <c r="K124" s="489">
        <f t="shared" si="67"/>
        <v>-2800</v>
      </c>
      <c r="L124" s="489">
        <f t="shared" si="68"/>
        <v>-140</v>
      </c>
      <c r="M124" s="489">
        <v>20</v>
      </c>
      <c r="N124" s="489" t="s">
        <v>665</v>
      </c>
      <c r="O124" s="531">
        <v>43994</v>
      </c>
      <c r="P124" s="404"/>
      <c r="Q124" s="404"/>
      <c r="R124" s="345" t="s">
        <v>604</v>
      </c>
      <c r="Z124" s="417"/>
      <c r="AA124" s="417"/>
      <c r="AB124" s="417"/>
      <c r="AC124" s="417"/>
      <c r="AD124" s="417"/>
      <c r="AE124" s="417"/>
      <c r="AF124" s="417"/>
      <c r="AG124" s="417"/>
      <c r="AH124" s="417"/>
    </row>
    <row r="125" spans="1:34" s="40" customFormat="1" ht="14.25">
      <c r="A125" s="483">
        <v>22</v>
      </c>
      <c r="B125" s="484">
        <v>43997</v>
      </c>
      <c r="C125" s="484"/>
      <c r="D125" s="485" t="s">
        <v>3757</v>
      </c>
      <c r="E125" s="486" t="s">
        <v>602</v>
      </c>
      <c r="F125" s="486">
        <v>22.5</v>
      </c>
      <c r="G125" s="487">
        <v>14</v>
      </c>
      <c r="H125" s="487">
        <v>13.5</v>
      </c>
      <c r="I125" s="488" t="s">
        <v>3758</v>
      </c>
      <c r="J125" s="489" t="s">
        <v>3671</v>
      </c>
      <c r="K125" s="489">
        <f t="shared" si="67"/>
        <v>-4545</v>
      </c>
      <c r="L125" s="489">
        <f t="shared" si="68"/>
        <v>-9</v>
      </c>
      <c r="M125" s="489">
        <v>505</v>
      </c>
      <c r="N125" s="489" t="s">
        <v>665</v>
      </c>
      <c r="O125" s="490">
        <v>43998</v>
      </c>
      <c r="P125" s="404"/>
      <c r="Q125" s="404"/>
      <c r="R125" s="345" t="s">
        <v>604</v>
      </c>
      <c r="Z125" s="417"/>
      <c r="AA125" s="417"/>
      <c r="AB125" s="417"/>
      <c r="AC125" s="417"/>
      <c r="AD125" s="417"/>
      <c r="AE125" s="417"/>
      <c r="AF125" s="417"/>
      <c r="AG125" s="417"/>
      <c r="AH125" s="417"/>
    </row>
    <row r="126" spans="1:34" s="40" customFormat="1" ht="14.25">
      <c r="A126" s="459">
        <v>23</v>
      </c>
      <c r="B126" s="449">
        <v>43998</v>
      </c>
      <c r="C126" s="449"/>
      <c r="D126" s="390" t="s">
        <v>3769</v>
      </c>
      <c r="E126" s="395" t="s">
        <v>602</v>
      </c>
      <c r="F126" s="395">
        <v>285</v>
      </c>
      <c r="G126" s="448"/>
      <c r="H126" s="448">
        <v>337.5</v>
      </c>
      <c r="I126" s="471" t="s">
        <v>3770</v>
      </c>
      <c r="J126" s="65" t="s">
        <v>3667</v>
      </c>
      <c r="K126" s="65">
        <f t="shared" si="67"/>
        <v>1050</v>
      </c>
      <c r="L126" s="65">
        <f t="shared" si="68"/>
        <v>52.5</v>
      </c>
      <c r="M126" s="65">
        <v>20</v>
      </c>
      <c r="N126" s="65" t="s">
        <v>601</v>
      </c>
      <c r="O126" s="470">
        <v>43999</v>
      </c>
      <c r="P126" s="404"/>
      <c r="Q126" s="404"/>
      <c r="R126" s="345" t="s">
        <v>604</v>
      </c>
      <c r="Z126" s="417"/>
      <c r="AA126" s="417"/>
      <c r="AB126" s="417"/>
      <c r="AC126" s="417"/>
      <c r="AD126" s="417"/>
      <c r="AE126" s="417"/>
      <c r="AF126" s="417"/>
      <c r="AG126" s="417"/>
      <c r="AH126" s="417"/>
    </row>
    <row r="127" spans="1:34" s="40" customFormat="1" ht="14.25">
      <c r="A127" s="459">
        <v>24</v>
      </c>
      <c r="B127" s="449">
        <v>43999</v>
      </c>
      <c r="C127" s="449"/>
      <c r="D127" s="390" t="s">
        <v>3772</v>
      </c>
      <c r="E127" s="395" t="s">
        <v>602</v>
      </c>
      <c r="F127" s="395">
        <v>320</v>
      </c>
      <c r="G127" s="448">
        <v>95</v>
      </c>
      <c r="H127" s="448">
        <v>365</v>
      </c>
      <c r="I127" s="471" t="s">
        <v>3770</v>
      </c>
      <c r="J127" s="65" t="s">
        <v>3685</v>
      </c>
      <c r="K127" s="65">
        <f t="shared" ref="K127:K128" si="69">L127*M127</f>
        <v>900</v>
      </c>
      <c r="L127" s="65">
        <f t="shared" ref="L127:L128" si="70">H127-F127</f>
        <v>45</v>
      </c>
      <c r="M127" s="65">
        <v>20</v>
      </c>
      <c r="N127" s="65" t="s">
        <v>601</v>
      </c>
      <c r="O127" s="500">
        <v>43999</v>
      </c>
      <c r="P127" s="404"/>
      <c r="Q127" s="404"/>
      <c r="R127" s="345" t="s">
        <v>604</v>
      </c>
      <c r="Z127" s="417"/>
      <c r="AA127" s="417"/>
      <c r="AB127" s="417"/>
      <c r="AC127" s="417"/>
      <c r="AD127" s="417"/>
      <c r="AE127" s="417"/>
      <c r="AF127" s="417"/>
      <c r="AG127" s="417"/>
      <c r="AH127" s="417"/>
    </row>
    <row r="128" spans="1:34" s="40" customFormat="1" ht="14.25">
      <c r="A128" s="483">
        <v>25</v>
      </c>
      <c r="B128" s="484">
        <v>44000</v>
      </c>
      <c r="C128" s="484"/>
      <c r="D128" s="485" t="s">
        <v>3772</v>
      </c>
      <c r="E128" s="486" t="s">
        <v>602</v>
      </c>
      <c r="F128" s="486">
        <v>300</v>
      </c>
      <c r="G128" s="487">
        <v>95</v>
      </c>
      <c r="H128" s="487">
        <v>175</v>
      </c>
      <c r="I128" s="488" t="s">
        <v>3770</v>
      </c>
      <c r="J128" s="489" t="s">
        <v>3789</v>
      </c>
      <c r="K128" s="489">
        <f t="shared" si="69"/>
        <v>-2500</v>
      </c>
      <c r="L128" s="489">
        <f t="shared" si="70"/>
        <v>-125</v>
      </c>
      <c r="M128" s="489">
        <v>20</v>
      </c>
      <c r="N128" s="489" t="s">
        <v>665</v>
      </c>
      <c r="O128" s="531">
        <v>44000</v>
      </c>
      <c r="P128" s="404"/>
      <c r="Q128" s="404"/>
      <c r="R128" s="345" t="s">
        <v>604</v>
      </c>
      <c r="Z128" s="417"/>
      <c r="AA128" s="417"/>
      <c r="AB128" s="417"/>
      <c r="AC128" s="417"/>
      <c r="AD128" s="417"/>
      <c r="AE128" s="417"/>
      <c r="AF128" s="417"/>
      <c r="AG128" s="417"/>
      <c r="AH128" s="417"/>
    </row>
    <row r="129" spans="1:34" s="40" customFormat="1" ht="14.25">
      <c r="A129" s="458"/>
      <c r="B129" s="456"/>
      <c r="C129" s="456"/>
      <c r="D129" s="380"/>
      <c r="E129" s="421"/>
      <c r="F129" s="421"/>
      <c r="G129" s="457"/>
      <c r="H129" s="457"/>
      <c r="I129" s="509"/>
      <c r="J129" s="402"/>
      <c r="K129" s="402"/>
      <c r="L129" s="402"/>
      <c r="M129" s="402"/>
      <c r="N129" s="402"/>
      <c r="O129" s="510"/>
      <c r="P129" s="404"/>
      <c r="Q129" s="404"/>
      <c r="R129" s="345"/>
      <c r="Z129" s="417"/>
      <c r="AA129" s="417"/>
      <c r="AB129" s="417"/>
      <c r="AC129" s="417"/>
      <c r="AD129" s="417"/>
      <c r="AE129" s="417"/>
      <c r="AF129" s="417"/>
      <c r="AG129" s="417"/>
      <c r="AH129" s="417"/>
    </row>
    <row r="130" spans="1:34" s="40" customFormat="1" ht="14.25">
      <c r="A130" s="458"/>
      <c r="B130" s="456"/>
      <c r="C130" s="456"/>
      <c r="D130" s="380"/>
      <c r="E130" s="421"/>
      <c r="F130" s="421"/>
      <c r="G130" s="457"/>
      <c r="H130" s="457"/>
      <c r="I130" s="421"/>
      <c r="J130" s="383"/>
      <c r="K130" s="383"/>
      <c r="L130" s="383"/>
      <c r="M130" s="383"/>
      <c r="N130" s="383"/>
      <c r="O130" s="399"/>
      <c r="P130" s="404"/>
      <c r="Q130" s="404"/>
      <c r="R130" s="345"/>
      <c r="Z130" s="417"/>
      <c r="AA130" s="417"/>
      <c r="AB130" s="417"/>
      <c r="AC130" s="417"/>
      <c r="AD130" s="417"/>
      <c r="AE130" s="417"/>
      <c r="AF130" s="417"/>
      <c r="AG130" s="417"/>
      <c r="AH130" s="417"/>
    </row>
    <row r="131" spans="1:34" s="40" customFormat="1" ht="14.25">
      <c r="A131" s="385"/>
      <c r="B131" s="386"/>
      <c r="C131" s="386"/>
      <c r="D131" s="387"/>
      <c r="E131" s="385"/>
      <c r="F131" s="418"/>
      <c r="G131" s="385"/>
      <c r="H131" s="385"/>
      <c r="I131" s="385"/>
      <c r="J131" s="386"/>
      <c r="K131" s="419"/>
      <c r="L131" s="385"/>
      <c r="M131" s="385"/>
      <c r="N131" s="385"/>
      <c r="O131" s="420"/>
      <c r="P131" s="404"/>
      <c r="Q131" s="404"/>
      <c r="R131" s="345"/>
      <c r="Z131" s="417"/>
      <c r="AA131" s="417"/>
      <c r="AB131" s="417"/>
      <c r="AC131" s="417"/>
      <c r="AD131" s="417"/>
      <c r="AE131" s="417"/>
      <c r="AF131" s="417"/>
      <c r="AG131" s="417"/>
      <c r="AH131" s="417"/>
    </row>
    <row r="132" spans="1:34" ht="15">
      <c r="A132" s="101" t="s">
        <v>620</v>
      </c>
      <c r="B132" s="102"/>
      <c r="C132" s="102"/>
      <c r="D132" s="103"/>
      <c r="E132" s="34"/>
      <c r="F132" s="32"/>
      <c r="G132" s="32"/>
      <c r="H132" s="74"/>
      <c r="I132" s="121"/>
      <c r="J132" s="122"/>
      <c r="K132" s="17"/>
      <c r="L132" s="17"/>
      <c r="M132" s="17"/>
      <c r="N132" s="11"/>
      <c r="O132" s="53"/>
      <c r="Q132" s="97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34" ht="38.25">
      <c r="A133" s="20" t="s">
        <v>16</v>
      </c>
      <c r="B133" s="21" t="s">
        <v>576</v>
      </c>
      <c r="C133" s="21"/>
      <c r="D133" s="22" t="s">
        <v>589</v>
      </c>
      <c r="E133" s="21" t="s">
        <v>590</v>
      </c>
      <c r="F133" s="21" t="s">
        <v>591</v>
      </c>
      <c r="G133" s="21" t="s">
        <v>592</v>
      </c>
      <c r="H133" s="21" t="s">
        <v>593</v>
      </c>
      <c r="I133" s="21" t="s">
        <v>594</v>
      </c>
      <c r="J133" s="20" t="s">
        <v>595</v>
      </c>
      <c r="K133" s="21" t="s">
        <v>596</v>
      </c>
      <c r="L133" s="21" t="s">
        <v>597</v>
      </c>
      <c r="M133" s="21" t="s">
        <v>598</v>
      </c>
      <c r="N133" s="22" t="s">
        <v>599</v>
      </c>
      <c r="O133" s="21" t="s">
        <v>600</v>
      </c>
      <c r="P133" s="99"/>
      <c r="Q133" s="11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34" s="8" customFormat="1">
      <c r="A134" s="405"/>
      <c r="B134" s="406"/>
      <c r="C134" s="407"/>
      <c r="D134" s="408"/>
      <c r="E134" s="409"/>
      <c r="F134" s="409"/>
      <c r="G134" s="410"/>
      <c r="H134" s="410"/>
      <c r="I134" s="409"/>
      <c r="J134" s="411"/>
      <c r="K134" s="412"/>
      <c r="L134" s="413"/>
      <c r="M134" s="414"/>
      <c r="N134" s="415"/>
      <c r="O134" s="416"/>
      <c r="P134" s="125"/>
      <c r="Q134"/>
      <c r="R134" s="96"/>
      <c r="T134" s="57"/>
      <c r="U134" s="57"/>
      <c r="V134" s="57"/>
      <c r="W134" s="57"/>
      <c r="X134" s="57"/>
      <c r="Y134" s="57"/>
      <c r="Z134" s="57"/>
    </row>
    <row r="135" spans="1:34">
      <c r="A135" s="23" t="s">
        <v>605</v>
      </c>
      <c r="B135" s="23"/>
      <c r="C135" s="23"/>
      <c r="D135" s="23"/>
      <c r="E135" s="5"/>
      <c r="F135" s="30" t="s">
        <v>607</v>
      </c>
      <c r="G135" s="83"/>
      <c r="H135" s="83"/>
      <c r="I135" s="38"/>
      <c r="J135" s="86"/>
      <c r="K135" s="84"/>
      <c r="L135" s="85"/>
      <c r="M135" s="86"/>
      <c r="N135" s="87"/>
      <c r="O135" s="126"/>
      <c r="P135" s="11"/>
      <c r="Q135" s="16"/>
      <c r="R135" s="98"/>
      <c r="S135" s="16"/>
      <c r="T135" s="16"/>
      <c r="U135" s="16"/>
      <c r="V135" s="16"/>
      <c r="W135" s="16"/>
      <c r="X135" s="16"/>
      <c r="Y135" s="16"/>
    </row>
    <row r="136" spans="1:34">
      <c r="A136" s="29" t="s">
        <v>606</v>
      </c>
      <c r="B136" s="23"/>
      <c r="C136" s="23"/>
      <c r="D136" s="23"/>
      <c r="E136" s="32"/>
      <c r="F136" s="30" t="s">
        <v>609</v>
      </c>
      <c r="G136" s="12"/>
      <c r="H136" s="12"/>
      <c r="I136" s="12"/>
      <c r="J136" s="53"/>
      <c r="K136" s="12"/>
      <c r="L136" s="12"/>
      <c r="M136" s="12"/>
      <c r="N136" s="11"/>
      <c r="O136" s="53"/>
      <c r="Q136" s="7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4">
      <c r="A137" s="29"/>
      <c r="B137" s="23"/>
      <c r="C137" s="23"/>
      <c r="D137" s="23"/>
      <c r="E137" s="32"/>
      <c r="F137" s="30"/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83"/>
      <c r="S137" s="16"/>
      <c r="T137" s="16"/>
      <c r="U137" s="16"/>
      <c r="V137" s="16"/>
      <c r="W137" s="16"/>
      <c r="X137" s="16"/>
      <c r="Y137" s="16"/>
      <c r="Z137" s="16"/>
    </row>
    <row r="138" spans="1:34">
      <c r="A138" s="29"/>
      <c r="B138" s="23"/>
      <c r="C138" s="23"/>
      <c r="D138" s="23"/>
      <c r="E138" s="32"/>
      <c r="F138" s="30"/>
      <c r="G138" s="12"/>
      <c r="H138" s="12"/>
      <c r="I138" s="12"/>
      <c r="J138" s="53"/>
      <c r="K138" s="12"/>
      <c r="L138" s="12"/>
      <c r="M138" s="12"/>
      <c r="N138" s="11"/>
      <c r="O138" s="53"/>
      <c r="Q138" s="7"/>
      <c r="R138" s="83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29"/>
      <c r="B139" s="23"/>
      <c r="C139" s="23"/>
      <c r="D139" s="23"/>
      <c r="E139" s="32"/>
      <c r="F139" s="30"/>
      <c r="G139" s="41"/>
      <c r="H139" s="42"/>
      <c r="I139" s="83"/>
      <c r="J139" s="17"/>
      <c r="K139" s="84"/>
      <c r="L139" s="85"/>
      <c r="M139" s="86"/>
      <c r="N139" s="87"/>
      <c r="O139" s="88"/>
      <c r="P139" s="5"/>
      <c r="Q139" s="11"/>
      <c r="R139" s="83"/>
      <c r="S139" s="16"/>
      <c r="T139" s="16"/>
      <c r="U139" s="16"/>
      <c r="V139" s="16"/>
      <c r="W139" s="16"/>
      <c r="X139" s="16"/>
      <c r="Y139" s="16"/>
      <c r="Z139" s="16"/>
    </row>
    <row r="140" spans="1:34">
      <c r="A140" s="37"/>
      <c r="B140" s="45"/>
      <c r="C140" s="104"/>
      <c r="D140" s="6"/>
      <c r="E140" s="38"/>
      <c r="F140" s="83"/>
      <c r="G140" s="41"/>
      <c r="H140" s="42"/>
      <c r="I140" s="83"/>
      <c r="J140" s="17"/>
      <c r="K140" s="84"/>
      <c r="L140" s="85"/>
      <c r="M140" s="86"/>
      <c r="N140" s="87"/>
      <c r="O140" s="88"/>
      <c r="P140" s="5"/>
      <c r="Q140" s="11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4" ht="15">
      <c r="A141" s="5"/>
      <c r="B141" s="105" t="s">
        <v>621</v>
      </c>
      <c r="C141" s="105"/>
      <c r="D141" s="105"/>
      <c r="E141" s="105"/>
      <c r="F141" s="17"/>
      <c r="G141" s="17"/>
      <c r="H141" s="106"/>
      <c r="I141" s="17"/>
      <c r="J141" s="75"/>
      <c r="K141" s="76"/>
      <c r="L141" s="17"/>
      <c r="M141" s="17"/>
      <c r="N141" s="16"/>
      <c r="O141" s="100"/>
      <c r="P141" s="7"/>
      <c r="Q141" s="11"/>
      <c r="R141" s="143"/>
      <c r="S141" s="16"/>
      <c r="T141" s="16"/>
      <c r="U141" s="16"/>
      <c r="V141" s="16"/>
      <c r="W141" s="16"/>
      <c r="X141" s="16"/>
      <c r="Y141" s="16"/>
      <c r="Z141" s="16"/>
    </row>
    <row r="142" spans="1:34" ht="38.25">
      <c r="A142" s="20" t="s">
        <v>16</v>
      </c>
      <c r="B142" s="21" t="s">
        <v>576</v>
      </c>
      <c r="C142" s="21"/>
      <c r="D142" s="22" t="s">
        <v>589</v>
      </c>
      <c r="E142" s="21" t="s">
        <v>590</v>
      </c>
      <c r="F142" s="21" t="s">
        <v>591</v>
      </c>
      <c r="G142" s="21" t="s">
        <v>622</v>
      </c>
      <c r="H142" s="21" t="s">
        <v>623</v>
      </c>
      <c r="I142" s="21" t="s">
        <v>594</v>
      </c>
      <c r="J142" s="61" t="s">
        <v>595</v>
      </c>
      <c r="K142" s="21" t="s">
        <v>596</v>
      </c>
      <c r="L142" s="21" t="s">
        <v>597</v>
      </c>
      <c r="M142" s="21" t="s">
        <v>598</v>
      </c>
      <c r="N142" s="22" t="s">
        <v>599</v>
      </c>
      <c r="O142" s="100"/>
      <c r="P142" s="7"/>
      <c r="Q142" s="11"/>
      <c r="R142" s="143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04">
        <v>1</v>
      </c>
      <c r="B143" s="107">
        <v>41579</v>
      </c>
      <c r="C143" s="107"/>
      <c r="D143" s="108" t="s">
        <v>624</v>
      </c>
      <c r="E143" s="109" t="s">
        <v>625</v>
      </c>
      <c r="F143" s="110">
        <v>82</v>
      </c>
      <c r="G143" s="109" t="s">
        <v>626</v>
      </c>
      <c r="H143" s="109">
        <v>100</v>
      </c>
      <c r="I143" s="127">
        <v>100</v>
      </c>
      <c r="J143" s="128" t="s">
        <v>627</v>
      </c>
      <c r="K143" s="129">
        <f t="shared" ref="K143:K174" si="71">H143-F143</f>
        <v>18</v>
      </c>
      <c r="L143" s="130">
        <f t="shared" ref="L143:L174" si="72">K143/F143</f>
        <v>0.21951219512195122</v>
      </c>
      <c r="M143" s="131" t="s">
        <v>601</v>
      </c>
      <c r="N143" s="132">
        <v>42657</v>
      </c>
      <c r="O143" s="53"/>
      <c r="P143" s="11"/>
      <c r="Q143" s="16"/>
      <c r="R143" s="143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04">
        <v>2</v>
      </c>
      <c r="B144" s="107">
        <v>41794</v>
      </c>
      <c r="C144" s="107"/>
      <c r="D144" s="108" t="s">
        <v>628</v>
      </c>
      <c r="E144" s="109" t="s">
        <v>602</v>
      </c>
      <c r="F144" s="110">
        <v>257</v>
      </c>
      <c r="G144" s="109" t="s">
        <v>626</v>
      </c>
      <c r="H144" s="109">
        <v>300</v>
      </c>
      <c r="I144" s="127">
        <v>300</v>
      </c>
      <c r="J144" s="128" t="s">
        <v>627</v>
      </c>
      <c r="K144" s="129">
        <f t="shared" si="71"/>
        <v>43</v>
      </c>
      <c r="L144" s="130">
        <f t="shared" si="72"/>
        <v>0.16731517509727625</v>
      </c>
      <c r="M144" s="131" t="s">
        <v>601</v>
      </c>
      <c r="N144" s="132">
        <v>41822</v>
      </c>
      <c r="O144" s="53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3</v>
      </c>
      <c r="B145" s="107">
        <v>41828</v>
      </c>
      <c r="C145" s="107"/>
      <c r="D145" s="108" t="s">
        <v>629</v>
      </c>
      <c r="E145" s="109" t="s">
        <v>602</v>
      </c>
      <c r="F145" s="110">
        <v>393</v>
      </c>
      <c r="G145" s="109" t="s">
        <v>626</v>
      </c>
      <c r="H145" s="109">
        <v>468</v>
      </c>
      <c r="I145" s="127">
        <v>468</v>
      </c>
      <c r="J145" s="128" t="s">
        <v>627</v>
      </c>
      <c r="K145" s="129">
        <f t="shared" si="71"/>
        <v>75</v>
      </c>
      <c r="L145" s="130">
        <f t="shared" si="72"/>
        <v>0.19083969465648856</v>
      </c>
      <c r="M145" s="131" t="s">
        <v>601</v>
      </c>
      <c r="N145" s="132">
        <v>41863</v>
      </c>
      <c r="O145" s="53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4</v>
      </c>
      <c r="B146" s="107">
        <v>41857</v>
      </c>
      <c r="C146" s="107"/>
      <c r="D146" s="108" t="s">
        <v>630</v>
      </c>
      <c r="E146" s="109" t="s">
        <v>602</v>
      </c>
      <c r="F146" s="110">
        <v>205</v>
      </c>
      <c r="G146" s="109" t="s">
        <v>626</v>
      </c>
      <c r="H146" s="109">
        <v>275</v>
      </c>
      <c r="I146" s="127">
        <v>250</v>
      </c>
      <c r="J146" s="128" t="s">
        <v>627</v>
      </c>
      <c r="K146" s="129">
        <f t="shared" si="71"/>
        <v>70</v>
      </c>
      <c r="L146" s="130">
        <f t="shared" si="72"/>
        <v>0.34146341463414637</v>
      </c>
      <c r="M146" s="131" t="s">
        <v>601</v>
      </c>
      <c r="N146" s="132">
        <v>41962</v>
      </c>
      <c r="O146" s="53"/>
      <c r="P146" s="11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</v>
      </c>
      <c r="B147" s="107">
        <v>41886</v>
      </c>
      <c r="C147" s="107"/>
      <c r="D147" s="108" t="s">
        <v>631</v>
      </c>
      <c r="E147" s="109" t="s">
        <v>602</v>
      </c>
      <c r="F147" s="110">
        <v>162</v>
      </c>
      <c r="G147" s="109" t="s">
        <v>626</v>
      </c>
      <c r="H147" s="109">
        <v>190</v>
      </c>
      <c r="I147" s="127">
        <v>190</v>
      </c>
      <c r="J147" s="128" t="s">
        <v>627</v>
      </c>
      <c r="K147" s="129">
        <f t="shared" si="71"/>
        <v>28</v>
      </c>
      <c r="L147" s="130">
        <f t="shared" si="72"/>
        <v>0.1728395061728395</v>
      </c>
      <c r="M147" s="131" t="s">
        <v>601</v>
      </c>
      <c r="N147" s="132">
        <v>42006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6</v>
      </c>
      <c r="B148" s="107">
        <v>41886</v>
      </c>
      <c r="C148" s="107"/>
      <c r="D148" s="108" t="s">
        <v>632</v>
      </c>
      <c r="E148" s="109" t="s">
        <v>602</v>
      </c>
      <c r="F148" s="110">
        <v>75</v>
      </c>
      <c r="G148" s="109" t="s">
        <v>626</v>
      </c>
      <c r="H148" s="109">
        <v>91.5</v>
      </c>
      <c r="I148" s="127" t="s">
        <v>633</v>
      </c>
      <c r="J148" s="128" t="s">
        <v>634</v>
      </c>
      <c r="K148" s="129">
        <f t="shared" si="71"/>
        <v>16.5</v>
      </c>
      <c r="L148" s="130">
        <f t="shared" si="72"/>
        <v>0.22</v>
      </c>
      <c r="M148" s="131" t="s">
        <v>601</v>
      </c>
      <c r="N148" s="132">
        <v>41954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7</v>
      </c>
      <c r="B149" s="107">
        <v>41913</v>
      </c>
      <c r="C149" s="107"/>
      <c r="D149" s="108" t="s">
        <v>635</v>
      </c>
      <c r="E149" s="109" t="s">
        <v>602</v>
      </c>
      <c r="F149" s="110">
        <v>850</v>
      </c>
      <c r="G149" s="109" t="s">
        <v>626</v>
      </c>
      <c r="H149" s="109">
        <v>982.5</v>
      </c>
      <c r="I149" s="127">
        <v>1050</v>
      </c>
      <c r="J149" s="128" t="s">
        <v>636</v>
      </c>
      <c r="K149" s="129">
        <f t="shared" si="71"/>
        <v>132.5</v>
      </c>
      <c r="L149" s="130">
        <f t="shared" si="72"/>
        <v>0.15588235294117647</v>
      </c>
      <c r="M149" s="131" t="s">
        <v>601</v>
      </c>
      <c r="N149" s="132">
        <v>42039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8</v>
      </c>
      <c r="B150" s="107">
        <v>41913</v>
      </c>
      <c r="C150" s="107"/>
      <c r="D150" s="108" t="s">
        <v>637</v>
      </c>
      <c r="E150" s="109" t="s">
        <v>602</v>
      </c>
      <c r="F150" s="110">
        <v>475</v>
      </c>
      <c r="G150" s="109" t="s">
        <v>626</v>
      </c>
      <c r="H150" s="109">
        <v>515</v>
      </c>
      <c r="I150" s="127">
        <v>600</v>
      </c>
      <c r="J150" s="128" t="s">
        <v>638</v>
      </c>
      <c r="K150" s="129">
        <f t="shared" si="71"/>
        <v>40</v>
      </c>
      <c r="L150" s="130">
        <f t="shared" si="72"/>
        <v>8.4210526315789472E-2</v>
      </c>
      <c r="M150" s="131" t="s">
        <v>601</v>
      </c>
      <c r="N150" s="132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9</v>
      </c>
      <c r="B151" s="107">
        <v>41913</v>
      </c>
      <c r="C151" s="107"/>
      <c r="D151" s="108" t="s">
        <v>639</v>
      </c>
      <c r="E151" s="109" t="s">
        <v>602</v>
      </c>
      <c r="F151" s="110">
        <v>86</v>
      </c>
      <c r="G151" s="109" t="s">
        <v>626</v>
      </c>
      <c r="H151" s="109">
        <v>99</v>
      </c>
      <c r="I151" s="127">
        <v>140</v>
      </c>
      <c r="J151" s="128" t="s">
        <v>640</v>
      </c>
      <c r="K151" s="129">
        <f t="shared" si="71"/>
        <v>13</v>
      </c>
      <c r="L151" s="130">
        <f t="shared" si="72"/>
        <v>0.15116279069767441</v>
      </c>
      <c r="M151" s="131" t="s">
        <v>601</v>
      </c>
      <c r="N151" s="132">
        <v>41939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10</v>
      </c>
      <c r="B152" s="107">
        <v>41926</v>
      </c>
      <c r="C152" s="107"/>
      <c r="D152" s="108" t="s">
        <v>641</v>
      </c>
      <c r="E152" s="109" t="s">
        <v>602</v>
      </c>
      <c r="F152" s="110">
        <v>496.6</v>
      </c>
      <c r="G152" s="109" t="s">
        <v>626</v>
      </c>
      <c r="H152" s="109">
        <v>621</v>
      </c>
      <c r="I152" s="127">
        <v>580</v>
      </c>
      <c r="J152" s="128" t="s">
        <v>627</v>
      </c>
      <c r="K152" s="129">
        <f t="shared" si="71"/>
        <v>124.39999999999998</v>
      </c>
      <c r="L152" s="130">
        <f t="shared" si="72"/>
        <v>0.25050342327829234</v>
      </c>
      <c r="M152" s="131" t="s">
        <v>601</v>
      </c>
      <c r="N152" s="132">
        <v>42605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11</v>
      </c>
      <c r="B153" s="107">
        <v>41926</v>
      </c>
      <c r="C153" s="107"/>
      <c r="D153" s="108" t="s">
        <v>642</v>
      </c>
      <c r="E153" s="109" t="s">
        <v>602</v>
      </c>
      <c r="F153" s="110">
        <v>2481.9</v>
      </c>
      <c r="G153" s="109" t="s">
        <v>626</v>
      </c>
      <c r="H153" s="109">
        <v>2840</v>
      </c>
      <c r="I153" s="127">
        <v>2870</v>
      </c>
      <c r="J153" s="128" t="s">
        <v>643</v>
      </c>
      <c r="K153" s="129">
        <f t="shared" si="71"/>
        <v>358.09999999999991</v>
      </c>
      <c r="L153" s="130">
        <f t="shared" si="72"/>
        <v>0.14428462065353154</v>
      </c>
      <c r="M153" s="131" t="s">
        <v>601</v>
      </c>
      <c r="N153" s="132">
        <v>42017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12</v>
      </c>
      <c r="B154" s="107">
        <v>41928</v>
      </c>
      <c r="C154" s="107"/>
      <c r="D154" s="108" t="s">
        <v>644</v>
      </c>
      <c r="E154" s="109" t="s">
        <v>602</v>
      </c>
      <c r="F154" s="110">
        <v>84.5</v>
      </c>
      <c r="G154" s="109" t="s">
        <v>626</v>
      </c>
      <c r="H154" s="109">
        <v>93</v>
      </c>
      <c r="I154" s="127">
        <v>110</v>
      </c>
      <c r="J154" s="128" t="s">
        <v>645</v>
      </c>
      <c r="K154" s="129">
        <f t="shared" si="71"/>
        <v>8.5</v>
      </c>
      <c r="L154" s="130">
        <f t="shared" si="72"/>
        <v>0.10059171597633136</v>
      </c>
      <c r="M154" s="131" t="s">
        <v>601</v>
      </c>
      <c r="N154" s="132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13</v>
      </c>
      <c r="B155" s="107">
        <v>41928</v>
      </c>
      <c r="C155" s="107"/>
      <c r="D155" s="108" t="s">
        <v>646</v>
      </c>
      <c r="E155" s="109" t="s">
        <v>602</v>
      </c>
      <c r="F155" s="110">
        <v>401</v>
      </c>
      <c r="G155" s="109" t="s">
        <v>626</v>
      </c>
      <c r="H155" s="109">
        <v>428</v>
      </c>
      <c r="I155" s="127">
        <v>450</v>
      </c>
      <c r="J155" s="128" t="s">
        <v>647</v>
      </c>
      <c r="K155" s="129">
        <f t="shared" si="71"/>
        <v>27</v>
      </c>
      <c r="L155" s="130">
        <f t="shared" si="72"/>
        <v>6.7331670822942641E-2</v>
      </c>
      <c r="M155" s="131" t="s">
        <v>601</v>
      </c>
      <c r="N155" s="132">
        <v>42020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14</v>
      </c>
      <c r="B156" s="107">
        <v>41928</v>
      </c>
      <c r="C156" s="107"/>
      <c r="D156" s="108" t="s">
        <v>648</v>
      </c>
      <c r="E156" s="109" t="s">
        <v>602</v>
      </c>
      <c r="F156" s="110">
        <v>101</v>
      </c>
      <c r="G156" s="109" t="s">
        <v>626</v>
      </c>
      <c r="H156" s="109">
        <v>112</v>
      </c>
      <c r="I156" s="127">
        <v>120</v>
      </c>
      <c r="J156" s="128" t="s">
        <v>649</v>
      </c>
      <c r="K156" s="129">
        <f t="shared" si="71"/>
        <v>11</v>
      </c>
      <c r="L156" s="130">
        <f t="shared" si="72"/>
        <v>0.10891089108910891</v>
      </c>
      <c r="M156" s="131" t="s">
        <v>601</v>
      </c>
      <c r="N156" s="132">
        <v>41939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15</v>
      </c>
      <c r="B157" s="107">
        <v>41954</v>
      </c>
      <c r="C157" s="107"/>
      <c r="D157" s="108" t="s">
        <v>650</v>
      </c>
      <c r="E157" s="109" t="s">
        <v>602</v>
      </c>
      <c r="F157" s="110">
        <v>59</v>
      </c>
      <c r="G157" s="109" t="s">
        <v>626</v>
      </c>
      <c r="H157" s="109">
        <v>76</v>
      </c>
      <c r="I157" s="127">
        <v>76</v>
      </c>
      <c r="J157" s="128" t="s">
        <v>627</v>
      </c>
      <c r="K157" s="129">
        <f t="shared" si="71"/>
        <v>17</v>
      </c>
      <c r="L157" s="130">
        <f t="shared" si="72"/>
        <v>0.28813559322033899</v>
      </c>
      <c r="M157" s="131" t="s">
        <v>601</v>
      </c>
      <c r="N157" s="132">
        <v>43032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16</v>
      </c>
      <c r="B158" s="107">
        <v>41954</v>
      </c>
      <c r="C158" s="107"/>
      <c r="D158" s="108" t="s">
        <v>639</v>
      </c>
      <c r="E158" s="109" t="s">
        <v>602</v>
      </c>
      <c r="F158" s="110">
        <v>99</v>
      </c>
      <c r="G158" s="109" t="s">
        <v>626</v>
      </c>
      <c r="H158" s="109">
        <v>120</v>
      </c>
      <c r="I158" s="127">
        <v>120</v>
      </c>
      <c r="J158" s="128" t="s">
        <v>651</v>
      </c>
      <c r="K158" s="129">
        <f t="shared" si="71"/>
        <v>21</v>
      </c>
      <c r="L158" s="130">
        <f t="shared" si="72"/>
        <v>0.21212121212121213</v>
      </c>
      <c r="M158" s="131" t="s">
        <v>601</v>
      </c>
      <c r="N158" s="132">
        <v>41960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17</v>
      </c>
      <c r="B159" s="107">
        <v>41956</v>
      </c>
      <c r="C159" s="107"/>
      <c r="D159" s="108" t="s">
        <v>652</v>
      </c>
      <c r="E159" s="109" t="s">
        <v>602</v>
      </c>
      <c r="F159" s="110">
        <v>22</v>
      </c>
      <c r="G159" s="109" t="s">
        <v>626</v>
      </c>
      <c r="H159" s="109">
        <v>33.549999999999997</v>
      </c>
      <c r="I159" s="127">
        <v>32</v>
      </c>
      <c r="J159" s="128" t="s">
        <v>653</v>
      </c>
      <c r="K159" s="129">
        <f t="shared" si="71"/>
        <v>11.549999999999997</v>
      </c>
      <c r="L159" s="130">
        <f t="shared" si="72"/>
        <v>0.52499999999999991</v>
      </c>
      <c r="M159" s="131" t="s">
        <v>601</v>
      </c>
      <c r="N159" s="132">
        <v>42188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18</v>
      </c>
      <c r="B160" s="107">
        <v>41976</v>
      </c>
      <c r="C160" s="107"/>
      <c r="D160" s="108" t="s">
        <v>654</v>
      </c>
      <c r="E160" s="109" t="s">
        <v>602</v>
      </c>
      <c r="F160" s="110">
        <v>440</v>
      </c>
      <c r="G160" s="109" t="s">
        <v>626</v>
      </c>
      <c r="H160" s="109">
        <v>520</v>
      </c>
      <c r="I160" s="127">
        <v>520</v>
      </c>
      <c r="J160" s="128" t="s">
        <v>655</v>
      </c>
      <c r="K160" s="129">
        <f t="shared" si="71"/>
        <v>80</v>
      </c>
      <c r="L160" s="130">
        <f t="shared" si="72"/>
        <v>0.18181818181818182</v>
      </c>
      <c r="M160" s="131" t="s">
        <v>601</v>
      </c>
      <c r="N160" s="132">
        <v>42208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19</v>
      </c>
      <c r="B161" s="107">
        <v>41976</v>
      </c>
      <c r="C161" s="107"/>
      <c r="D161" s="108" t="s">
        <v>656</v>
      </c>
      <c r="E161" s="109" t="s">
        <v>602</v>
      </c>
      <c r="F161" s="110">
        <v>360</v>
      </c>
      <c r="G161" s="109" t="s">
        <v>626</v>
      </c>
      <c r="H161" s="109">
        <v>427</v>
      </c>
      <c r="I161" s="127">
        <v>425</v>
      </c>
      <c r="J161" s="128" t="s">
        <v>657</v>
      </c>
      <c r="K161" s="129">
        <f t="shared" si="71"/>
        <v>67</v>
      </c>
      <c r="L161" s="130">
        <f t="shared" si="72"/>
        <v>0.18611111111111112</v>
      </c>
      <c r="M161" s="131" t="s">
        <v>601</v>
      </c>
      <c r="N161" s="132">
        <v>42058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20</v>
      </c>
      <c r="B162" s="107">
        <v>42012</v>
      </c>
      <c r="C162" s="107"/>
      <c r="D162" s="108" t="s">
        <v>658</v>
      </c>
      <c r="E162" s="109" t="s">
        <v>602</v>
      </c>
      <c r="F162" s="110">
        <v>360</v>
      </c>
      <c r="G162" s="109" t="s">
        <v>626</v>
      </c>
      <c r="H162" s="109">
        <v>455</v>
      </c>
      <c r="I162" s="127">
        <v>420</v>
      </c>
      <c r="J162" s="128" t="s">
        <v>659</v>
      </c>
      <c r="K162" s="129">
        <f t="shared" si="71"/>
        <v>95</v>
      </c>
      <c r="L162" s="130">
        <f t="shared" si="72"/>
        <v>0.2638888888888889</v>
      </c>
      <c r="M162" s="131" t="s">
        <v>601</v>
      </c>
      <c r="N162" s="132">
        <v>42024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21</v>
      </c>
      <c r="B163" s="107">
        <v>42012</v>
      </c>
      <c r="C163" s="107"/>
      <c r="D163" s="108" t="s">
        <v>660</v>
      </c>
      <c r="E163" s="109" t="s">
        <v>602</v>
      </c>
      <c r="F163" s="110">
        <v>130</v>
      </c>
      <c r="G163" s="109"/>
      <c r="H163" s="109">
        <v>175.5</v>
      </c>
      <c r="I163" s="127">
        <v>165</v>
      </c>
      <c r="J163" s="128" t="s">
        <v>661</v>
      </c>
      <c r="K163" s="129">
        <f t="shared" si="71"/>
        <v>45.5</v>
      </c>
      <c r="L163" s="130">
        <f t="shared" si="72"/>
        <v>0.35</v>
      </c>
      <c r="M163" s="131" t="s">
        <v>601</v>
      </c>
      <c r="N163" s="132">
        <v>43088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22</v>
      </c>
      <c r="B164" s="107">
        <v>42040</v>
      </c>
      <c r="C164" s="107"/>
      <c r="D164" s="108" t="s">
        <v>391</v>
      </c>
      <c r="E164" s="109" t="s">
        <v>625</v>
      </c>
      <c r="F164" s="110">
        <v>98</v>
      </c>
      <c r="G164" s="109"/>
      <c r="H164" s="109">
        <v>120</v>
      </c>
      <c r="I164" s="127">
        <v>120</v>
      </c>
      <c r="J164" s="128" t="s">
        <v>627</v>
      </c>
      <c r="K164" s="129">
        <f t="shared" si="71"/>
        <v>22</v>
      </c>
      <c r="L164" s="130">
        <f t="shared" si="72"/>
        <v>0.22448979591836735</v>
      </c>
      <c r="M164" s="131" t="s">
        <v>601</v>
      </c>
      <c r="N164" s="132">
        <v>42753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23</v>
      </c>
      <c r="B165" s="107">
        <v>42040</v>
      </c>
      <c r="C165" s="107"/>
      <c r="D165" s="108" t="s">
        <v>662</v>
      </c>
      <c r="E165" s="109" t="s">
        <v>625</v>
      </c>
      <c r="F165" s="110">
        <v>196</v>
      </c>
      <c r="G165" s="109"/>
      <c r="H165" s="109">
        <v>262</v>
      </c>
      <c r="I165" s="127">
        <v>255</v>
      </c>
      <c r="J165" s="128" t="s">
        <v>627</v>
      </c>
      <c r="K165" s="129">
        <f t="shared" si="71"/>
        <v>66</v>
      </c>
      <c r="L165" s="130">
        <f t="shared" si="72"/>
        <v>0.33673469387755101</v>
      </c>
      <c r="M165" s="131" t="s">
        <v>601</v>
      </c>
      <c r="N165" s="132">
        <v>42599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24</v>
      </c>
      <c r="B166" s="111">
        <v>42067</v>
      </c>
      <c r="C166" s="111"/>
      <c r="D166" s="112" t="s">
        <v>390</v>
      </c>
      <c r="E166" s="113" t="s">
        <v>625</v>
      </c>
      <c r="F166" s="114">
        <v>235</v>
      </c>
      <c r="G166" s="114"/>
      <c r="H166" s="115">
        <v>77</v>
      </c>
      <c r="I166" s="133" t="s">
        <v>663</v>
      </c>
      <c r="J166" s="134" t="s">
        <v>664</v>
      </c>
      <c r="K166" s="135">
        <f t="shared" si="71"/>
        <v>-158</v>
      </c>
      <c r="L166" s="136">
        <f t="shared" si="72"/>
        <v>-0.67234042553191486</v>
      </c>
      <c r="M166" s="137" t="s">
        <v>665</v>
      </c>
      <c r="N166" s="138">
        <v>43522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25</v>
      </c>
      <c r="B167" s="107">
        <v>42067</v>
      </c>
      <c r="C167" s="107"/>
      <c r="D167" s="108" t="s">
        <v>482</v>
      </c>
      <c r="E167" s="109" t="s">
        <v>625</v>
      </c>
      <c r="F167" s="110">
        <v>185</v>
      </c>
      <c r="G167" s="109"/>
      <c r="H167" s="109">
        <v>224</v>
      </c>
      <c r="I167" s="127" t="s">
        <v>666</v>
      </c>
      <c r="J167" s="128" t="s">
        <v>627</v>
      </c>
      <c r="K167" s="129">
        <f t="shared" si="71"/>
        <v>39</v>
      </c>
      <c r="L167" s="130">
        <f t="shared" si="72"/>
        <v>0.21081081081081082</v>
      </c>
      <c r="M167" s="131" t="s">
        <v>601</v>
      </c>
      <c r="N167" s="132">
        <v>42647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6">
        <v>26</v>
      </c>
      <c r="B168" s="116">
        <v>42090</v>
      </c>
      <c r="C168" s="116"/>
      <c r="D168" s="117" t="s">
        <v>667</v>
      </c>
      <c r="E168" s="118" t="s">
        <v>625</v>
      </c>
      <c r="F168" s="119">
        <v>49.5</v>
      </c>
      <c r="G168" s="120"/>
      <c r="H168" s="120">
        <v>15.85</v>
      </c>
      <c r="I168" s="120">
        <v>67</v>
      </c>
      <c r="J168" s="139" t="s">
        <v>668</v>
      </c>
      <c r="K168" s="120">
        <f t="shared" si="71"/>
        <v>-33.65</v>
      </c>
      <c r="L168" s="140">
        <f t="shared" si="72"/>
        <v>-0.67979797979797973</v>
      </c>
      <c r="M168" s="137" t="s">
        <v>665</v>
      </c>
      <c r="N168" s="141">
        <v>43627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27</v>
      </c>
      <c r="B169" s="107">
        <v>42093</v>
      </c>
      <c r="C169" s="107"/>
      <c r="D169" s="108" t="s">
        <v>669</v>
      </c>
      <c r="E169" s="109" t="s">
        <v>625</v>
      </c>
      <c r="F169" s="110">
        <v>183.5</v>
      </c>
      <c r="G169" s="109"/>
      <c r="H169" s="109">
        <v>219</v>
      </c>
      <c r="I169" s="127">
        <v>218</v>
      </c>
      <c r="J169" s="128" t="s">
        <v>670</v>
      </c>
      <c r="K169" s="129">
        <f t="shared" si="71"/>
        <v>35.5</v>
      </c>
      <c r="L169" s="130">
        <f t="shared" si="72"/>
        <v>0.19346049046321526</v>
      </c>
      <c r="M169" s="131" t="s">
        <v>601</v>
      </c>
      <c r="N169" s="132">
        <v>42103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28</v>
      </c>
      <c r="B170" s="107">
        <v>42114</v>
      </c>
      <c r="C170" s="107"/>
      <c r="D170" s="108" t="s">
        <v>671</v>
      </c>
      <c r="E170" s="109" t="s">
        <v>625</v>
      </c>
      <c r="F170" s="110">
        <f>(227+237)/2</f>
        <v>232</v>
      </c>
      <c r="G170" s="109"/>
      <c r="H170" s="109">
        <v>298</v>
      </c>
      <c r="I170" s="127">
        <v>298</v>
      </c>
      <c r="J170" s="128" t="s">
        <v>627</v>
      </c>
      <c r="K170" s="129">
        <f t="shared" si="71"/>
        <v>66</v>
      </c>
      <c r="L170" s="130">
        <f t="shared" si="72"/>
        <v>0.28448275862068967</v>
      </c>
      <c r="M170" s="131" t="s">
        <v>601</v>
      </c>
      <c r="N170" s="132">
        <v>42823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29</v>
      </c>
      <c r="B171" s="107">
        <v>42128</v>
      </c>
      <c r="C171" s="107"/>
      <c r="D171" s="108" t="s">
        <v>672</v>
      </c>
      <c r="E171" s="109" t="s">
        <v>602</v>
      </c>
      <c r="F171" s="110">
        <v>385</v>
      </c>
      <c r="G171" s="109"/>
      <c r="H171" s="109">
        <f>212.5+331</f>
        <v>543.5</v>
      </c>
      <c r="I171" s="127">
        <v>510</v>
      </c>
      <c r="J171" s="128" t="s">
        <v>673</v>
      </c>
      <c r="K171" s="129">
        <f t="shared" si="71"/>
        <v>158.5</v>
      </c>
      <c r="L171" s="130">
        <f t="shared" si="72"/>
        <v>0.41168831168831171</v>
      </c>
      <c r="M171" s="131" t="s">
        <v>601</v>
      </c>
      <c r="N171" s="132">
        <v>42235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30</v>
      </c>
      <c r="B172" s="107">
        <v>42128</v>
      </c>
      <c r="C172" s="107"/>
      <c r="D172" s="108" t="s">
        <v>674</v>
      </c>
      <c r="E172" s="109" t="s">
        <v>602</v>
      </c>
      <c r="F172" s="110">
        <v>115.5</v>
      </c>
      <c r="G172" s="109"/>
      <c r="H172" s="109">
        <v>146</v>
      </c>
      <c r="I172" s="127">
        <v>142</v>
      </c>
      <c r="J172" s="128" t="s">
        <v>675</v>
      </c>
      <c r="K172" s="129">
        <f t="shared" si="71"/>
        <v>30.5</v>
      </c>
      <c r="L172" s="130">
        <f t="shared" si="72"/>
        <v>0.26406926406926406</v>
      </c>
      <c r="M172" s="131" t="s">
        <v>601</v>
      </c>
      <c r="N172" s="132">
        <v>42202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31</v>
      </c>
      <c r="B173" s="107">
        <v>42151</v>
      </c>
      <c r="C173" s="107"/>
      <c r="D173" s="108" t="s">
        <v>676</v>
      </c>
      <c r="E173" s="109" t="s">
        <v>602</v>
      </c>
      <c r="F173" s="110">
        <v>237.5</v>
      </c>
      <c r="G173" s="109"/>
      <c r="H173" s="109">
        <v>279.5</v>
      </c>
      <c r="I173" s="127">
        <v>278</v>
      </c>
      <c r="J173" s="128" t="s">
        <v>627</v>
      </c>
      <c r="K173" s="129">
        <f t="shared" si="71"/>
        <v>42</v>
      </c>
      <c r="L173" s="130">
        <f t="shared" si="72"/>
        <v>0.17684210526315788</v>
      </c>
      <c r="M173" s="131" t="s">
        <v>601</v>
      </c>
      <c r="N173" s="132">
        <v>42222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32</v>
      </c>
      <c r="B174" s="107">
        <v>42174</v>
      </c>
      <c r="C174" s="107"/>
      <c r="D174" s="108" t="s">
        <v>646</v>
      </c>
      <c r="E174" s="109" t="s">
        <v>625</v>
      </c>
      <c r="F174" s="110">
        <v>340</v>
      </c>
      <c r="G174" s="109"/>
      <c r="H174" s="109">
        <v>448</v>
      </c>
      <c r="I174" s="127">
        <v>448</v>
      </c>
      <c r="J174" s="128" t="s">
        <v>627</v>
      </c>
      <c r="K174" s="129">
        <f t="shared" si="71"/>
        <v>108</v>
      </c>
      <c r="L174" s="130">
        <f t="shared" si="72"/>
        <v>0.31764705882352939</v>
      </c>
      <c r="M174" s="131" t="s">
        <v>601</v>
      </c>
      <c r="N174" s="132">
        <v>43018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33</v>
      </c>
      <c r="B175" s="107">
        <v>42191</v>
      </c>
      <c r="C175" s="107"/>
      <c r="D175" s="108" t="s">
        <v>677</v>
      </c>
      <c r="E175" s="109" t="s">
        <v>625</v>
      </c>
      <c r="F175" s="110">
        <v>390</v>
      </c>
      <c r="G175" s="109"/>
      <c r="H175" s="109">
        <v>460</v>
      </c>
      <c r="I175" s="127">
        <v>460</v>
      </c>
      <c r="J175" s="128" t="s">
        <v>627</v>
      </c>
      <c r="K175" s="129">
        <f t="shared" ref="K175:K195" si="73">H175-F175</f>
        <v>70</v>
      </c>
      <c r="L175" s="130">
        <f t="shared" ref="L175:L195" si="74">K175/F175</f>
        <v>0.17948717948717949</v>
      </c>
      <c r="M175" s="131" t="s">
        <v>601</v>
      </c>
      <c r="N175" s="132">
        <v>42478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34</v>
      </c>
      <c r="B176" s="111">
        <v>42195</v>
      </c>
      <c r="C176" s="111"/>
      <c r="D176" s="112" t="s">
        <v>678</v>
      </c>
      <c r="E176" s="113" t="s">
        <v>625</v>
      </c>
      <c r="F176" s="114">
        <v>122.5</v>
      </c>
      <c r="G176" s="114"/>
      <c r="H176" s="115">
        <v>61</v>
      </c>
      <c r="I176" s="133">
        <v>172</v>
      </c>
      <c r="J176" s="134" t="s">
        <v>679</v>
      </c>
      <c r="K176" s="135">
        <f t="shared" si="73"/>
        <v>-61.5</v>
      </c>
      <c r="L176" s="136">
        <f t="shared" si="74"/>
        <v>-0.50204081632653064</v>
      </c>
      <c r="M176" s="137" t="s">
        <v>665</v>
      </c>
      <c r="N176" s="138">
        <v>43333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35</v>
      </c>
      <c r="B177" s="107">
        <v>42219</v>
      </c>
      <c r="C177" s="107"/>
      <c r="D177" s="108" t="s">
        <v>680</v>
      </c>
      <c r="E177" s="109" t="s">
        <v>625</v>
      </c>
      <c r="F177" s="110">
        <v>297.5</v>
      </c>
      <c r="G177" s="109"/>
      <c r="H177" s="109">
        <v>350</v>
      </c>
      <c r="I177" s="127">
        <v>360</v>
      </c>
      <c r="J177" s="128" t="s">
        <v>681</v>
      </c>
      <c r="K177" s="129">
        <f t="shared" si="73"/>
        <v>52.5</v>
      </c>
      <c r="L177" s="130">
        <f t="shared" si="74"/>
        <v>0.17647058823529413</v>
      </c>
      <c r="M177" s="131" t="s">
        <v>601</v>
      </c>
      <c r="N177" s="132">
        <v>42232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36</v>
      </c>
      <c r="B178" s="107">
        <v>42219</v>
      </c>
      <c r="C178" s="107"/>
      <c r="D178" s="108" t="s">
        <v>682</v>
      </c>
      <c r="E178" s="109" t="s">
        <v>625</v>
      </c>
      <c r="F178" s="110">
        <v>115.5</v>
      </c>
      <c r="G178" s="109"/>
      <c r="H178" s="109">
        <v>149</v>
      </c>
      <c r="I178" s="127">
        <v>140</v>
      </c>
      <c r="J178" s="142" t="s">
        <v>683</v>
      </c>
      <c r="K178" s="129">
        <f t="shared" si="73"/>
        <v>33.5</v>
      </c>
      <c r="L178" s="130">
        <f t="shared" si="74"/>
        <v>0.29004329004329005</v>
      </c>
      <c r="M178" s="131" t="s">
        <v>601</v>
      </c>
      <c r="N178" s="132">
        <v>42740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37</v>
      </c>
      <c r="B179" s="107">
        <v>42251</v>
      </c>
      <c r="C179" s="107"/>
      <c r="D179" s="108" t="s">
        <v>676</v>
      </c>
      <c r="E179" s="109" t="s">
        <v>625</v>
      </c>
      <c r="F179" s="110">
        <v>226</v>
      </c>
      <c r="G179" s="109"/>
      <c r="H179" s="109">
        <v>292</v>
      </c>
      <c r="I179" s="127">
        <v>292</v>
      </c>
      <c r="J179" s="128" t="s">
        <v>684</v>
      </c>
      <c r="K179" s="129">
        <f t="shared" si="73"/>
        <v>66</v>
      </c>
      <c r="L179" s="130">
        <f t="shared" si="74"/>
        <v>0.29203539823008851</v>
      </c>
      <c r="M179" s="131" t="s">
        <v>601</v>
      </c>
      <c r="N179" s="132">
        <v>42286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38</v>
      </c>
      <c r="B180" s="107">
        <v>42254</v>
      </c>
      <c r="C180" s="107"/>
      <c r="D180" s="108" t="s">
        <v>671</v>
      </c>
      <c r="E180" s="109" t="s">
        <v>625</v>
      </c>
      <c r="F180" s="110">
        <v>232.5</v>
      </c>
      <c r="G180" s="109"/>
      <c r="H180" s="109">
        <v>312.5</v>
      </c>
      <c r="I180" s="127">
        <v>310</v>
      </c>
      <c r="J180" s="128" t="s">
        <v>627</v>
      </c>
      <c r="K180" s="129">
        <f t="shared" si="73"/>
        <v>80</v>
      </c>
      <c r="L180" s="130">
        <f t="shared" si="74"/>
        <v>0.34408602150537637</v>
      </c>
      <c r="M180" s="131" t="s">
        <v>601</v>
      </c>
      <c r="N180" s="132">
        <v>42823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39</v>
      </c>
      <c r="B181" s="107">
        <v>42268</v>
      </c>
      <c r="C181" s="107"/>
      <c r="D181" s="108" t="s">
        <v>685</v>
      </c>
      <c r="E181" s="109" t="s">
        <v>625</v>
      </c>
      <c r="F181" s="110">
        <v>196.5</v>
      </c>
      <c r="G181" s="109"/>
      <c r="H181" s="109">
        <v>238</v>
      </c>
      <c r="I181" s="127">
        <v>238</v>
      </c>
      <c r="J181" s="128" t="s">
        <v>684</v>
      </c>
      <c r="K181" s="129">
        <f t="shared" si="73"/>
        <v>41.5</v>
      </c>
      <c r="L181" s="130">
        <f t="shared" si="74"/>
        <v>0.21119592875318066</v>
      </c>
      <c r="M181" s="131" t="s">
        <v>601</v>
      </c>
      <c r="N181" s="132">
        <v>42291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40</v>
      </c>
      <c r="B182" s="107">
        <v>42271</v>
      </c>
      <c r="C182" s="107"/>
      <c r="D182" s="108" t="s">
        <v>624</v>
      </c>
      <c r="E182" s="109" t="s">
        <v>625</v>
      </c>
      <c r="F182" s="110">
        <v>65</v>
      </c>
      <c r="G182" s="109"/>
      <c r="H182" s="109">
        <v>82</v>
      </c>
      <c r="I182" s="127">
        <v>82</v>
      </c>
      <c r="J182" s="128" t="s">
        <v>684</v>
      </c>
      <c r="K182" s="129">
        <f t="shared" si="73"/>
        <v>17</v>
      </c>
      <c r="L182" s="130">
        <f t="shared" si="74"/>
        <v>0.26153846153846155</v>
      </c>
      <c r="M182" s="131" t="s">
        <v>601</v>
      </c>
      <c r="N182" s="132">
        <v>42578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41</v>
      </c>
      <c r="B183" s="107">
        <v>42291</v>
      </c>
      <c r="C183" s="107"/>
      <c r="D183" s="108" t="s">
        <v>686</v>
      </c>
      <c r="E183" s="109" t="s">
        <v>625</v>
      </c>
      <c r="F183" s="110">
        <v>144</v>
      </c>
      <c r="G183" s="109"/>
      <c r="H183" s="109">
        <v>182.5</v>
      </c>
      <c r="I183" s="127">
        <v>181</v>
      </c>
      <c r="J183" s="128" t="s">
        <v>684</v>
      </c>
      <c r="K183" s="129">
        <f t="shared" si="73"/>
        <v>38.5</v>
      </c>
      <c r="L183" s="130">
        <f t="shared" si="74"/>
        <v>0.2673611111111111</v>
      </c>
      <c r="M183" s="131" t="s">
        <v>601</v>
      </c>
      <c r="N183" s="132">
        <v>42817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42</v>
      </c>
      <c r="B184" s="107">
        <v>42291</v>
      </c>
      <c r="C184" s="107"/>
      <c r="D184" s="108" t="s">
        <v>687</v>
      </c>
      <c r="E184" s="109" t="s">
        <v>625</v>
      </c>
      <c r="F184" s="110">
        <v>264</v>
      </c>
      <c r="G184" s="109"/>
      <c r="H184" s="109">
        <v>311</v>
      </c>
      <c r="I184" s="127">
        <v>311</v>
      </c>
      <c r="J184" s="128" t="s">
        <v>684</v>
      </c>
      <c r="K184" s="129">
        <f t="shared" si="73"/>
        <v>47</v>
      </c>
      <c r="L184" s="130">
        <f t="shared" si="74"/>
        <v>0.17803030303030304</v>
      </c>
      <c r="M184" s="131" t="s">
        <v>601</v>
      </c>
      <c r="N184" s="132">
        <v>42604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43</v>
      </c>
      <c r="B185" s="107">
        <v>42318</v>
      </c>
      <c r="C185" s="107"/>
      <c r="D185" s="108" t="s">
        <v>688</v>
      </c>
      <c r="E185" s="109" t="s">
        <v>602</v>
      </c>
      <c r="F185" s="110">
        <v>549.5</v>
      </c>
      <c r="G185" s="109"/>
      <c r="H185" s="109">
        <v>630</v>
      </c>
      <c r="I185" s="127">
        <v>630</v>
      </c>
      <c r="J185" s="128" t="s">
        <v>684</v>
      </c>
      <c r="K185" s="129">
        <f t="shared" si="73"/>
        <v>80.5</v>
      </c>
      <c r="L185" s="130">
        <f t="shared" si="74"/>
        <v>0.1464968152866242</v>
      </c>
      <c r="M185" s="131" t="s">
        <v>601</v>
      </c>
      <c r="N185" s="132">
        <v>42419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44</v>
      </c>
      <c r="B186" s="107">
        <v>42342</v>
      </c>
      <c r="C186" s="107"/>
      <c r="D186" s="108" t="s">
        <v>689</v>
      </c>
      <c r="E186" s="109" t="s">
        <v>625</v>
      </c>
      <c r="F186" s="110">
        <v>1027.5</v>
      </c>
      <c r="G186" s="109"/>
      <c r="H186" s="109">
        <v>1315</v>
      </c>
      <c r="I186" s="127">
        <v>1250</v>
      </c>
      <c r="J186" s="128" t="s">
        <v>684</v>
      </c>
      <c r="K186" s="129">
        <f t="shared" si="73"/>
        <v>287.5</v>
      </c>
      <c r="L186" s="130">
        <f t="shared" si="74"/>
        <v>0.27980535279805352</v>
      </c>
      <c r="M186" s="131" t="s">
        <v>601</v>
      </c>
      <c r="N186" s="132">
        <v>43244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45</v>
      </c>
      <c r="B187" s="107">
        <v>42367</v>
      </c>
      <c r="C187" s="107"/>
      <c r="D187" s="108" t="s">
        <v>690</v>
      </c>
      <c r="E187" s="109" t="s">
        <v>625</v>
      </c>
      <c r="F187" s="110">
        <v>465</v>
      </c>
      <c r="G187" s="109"/>
      <c r="H187" s="109">
        <v>540</v>
      </c>
      <c r="I187" s="127">
        <v>540</v>
      </c>
      <c r="J187" s="128" t="s">
        <v>684</v>
      </c>
      <c r="K187" s="129">
        <f t="shared" si="73"/>
        <v>75</v>
      </c>
      <c r="L187" s="130">
        <f t="shared" si="74"/>
        <v>0.16129032258064516</v>
      </c>
      <c r="M187" s="131" t="s">
        <v>601</v>
      </c>
      <c r="N187" s="132">
        <v>42530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46</v>
      </c>
      <c r="B188" s="107">
        <v>42380</v>
      </c>
      <c r="C188" s="107"/>
      <c r="D188" s="108" t="s">
        <v>391</v>
      </c>
      <c r="E188" s="109" t="s">
        <v>602</v>
      </c>
      <c r="F188" s="110">
        <v>81</v>
      </c>
      <c r="G188" s="109"/>
      <c r="H188" s="109">
        <v>110</v>
      </c>
      <c r="I188" s="127">
        <v>110</v>
      </c>
      <c r="J188" s="128" t="s">
        <v>684</v>
      </c>
      <c r="K188" s="129">
        <f t="shared" si="73"/>
        <v>29</v>
      </c>
      <c r="L188" s="130">
        <f t="shared" si="74"/>
        <v>0.35802469135802467</v>
      </c>
      <c r="M188" s="131" t="s">
        <v>601</v>
      </c>
      <c r="N188" s="132">
        <v>42745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47</v>
      </c>
      <c r="B189" s="107">
        <v>42382</v>
      </c>
      <c r="C189" s="107"/>
      <c r="D189" s="108" t="s">
        <v>691</v>
      </c>
      <c r="E189" s="109" t="s">
        <v>602</v>
      </c>
      <c r="F189" s="110">
        <v>417.5</v>
      </c>
      <c r="G189" s="109"/>
      <c r="H189" s="109">
        <v>547</v>
      </c>
      <c r="I189" s="127">
        <v>535</v>
      </c>
      <c r="J189" s="128" t="s">
        <v>684</v>
      </c>
      <c r="K189" s="129">
        <f t="shared" si="73"/>
        <v>129.5</v>
      </c>
      <c r="L189" s="130">
        <f t="shared" si="74"/>
        <v>0.31017964071856285</v>
      </c>
      <c r="M189" s="131" t="s">
        <v>601</v>
      </c>
      <c r="N189" s="132">
        <v>42578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48</v>
      </c>
      <c r="B190" s="107">
        <v>42408</v>
      </c>
      <c r="C190" s="107"/>
      <c r="D190" s="108" t="s">
        <v>692</v>
      </c>
      <c r="E190" s="109" t="s">
        <v>625</v>
      </c>
      <c r="F190" s="110">
        <v>650</v>
      </c>
      <c r="G190" s="109"/>
      <c r="H190" s="109">
        <v>800</v>
      </c>
      <c r="I190" s="127">
        <v>800</v>
      </c>
      <c r="J190" s="128" t="s">
        <v>684</v>
      </c>
      <c r="K190" s="129">
        <f t="shared" si="73"/>
        <v>150</v>
      </c>
      <c r="L190" s="130">
        <f t="shared" si="74"/>
        <v>0.23076923076923078</v>
      </c>
      <c r="M190" s="131" t="s">
        <v>601</v>
      </c>
      <c r="N190" s="132">
        <v>43154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49</v>
      </c>
      <c r="B191" s="107">
        <v>42433</v>
      </c>
      <c r="C191" s="107"/>
      <c r="D191" s="108" t="s">
        <v>198</v>
      </c>
      <c r="E191" s="109" t="s">
        <v>625</v>
      </c>
      <c r="F191" s="110">
        <v>437.5</v>
      </c>
      <c r="G191" s="109"/>
      <c r="H191" s="109">
        <v>504.5</v>
      </c>
      <c r="I191" s="127">
        <v>522</v>
      </c>
      <c r="J191" s="128" t="s">
        <v>693</v>
      </c>
      <c r="K191" s="129">
        <f t="shared" si="73"/>
        <v>67</v>
      </c>
      <c r="L191" s="130">
        <f t="shared" si="74"/>
        <v>0.15314285714285714</v>
      </c>
      <c r="M191" s="131" t="s">
        <v>601</v>
      </c>
      <c r="N191" s="132">
        <v>42480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50</v>
      </c>
      <c r="B192" s="107">
        <v>42438</v>
      </c>
      <c r="C192" s="107"/>
      <c r="D192" s="108" t="s">
        <v>694</v>
      </c>
      <c r="E192" s="109" t="s">
        <v>625</v>
      </c>
      <c r="F192" s="110">
        <v>189.5</v>
      </c>
      <c r="G192" s="109"/>
      <c r="H192" s="109">
        <v>218</v>
      </c>
      <c r="I192" s="127">
        <v>218</v>
      </c>
      <c r="J192" s="128" t="s">
        <v>684</v>
      </c>
      <c r="K192" s="129">
        <f t="shared" si="73"/>
        <v>28.5</v>
      </c>
      <c r="L192" s="130">
        <f t="shared" si="74"/>
        <v>0.15039577836411611</v>
      </c>
      <c r="M192" s="131" t="s">
        <v>601</v>
      </c>
      <c r="N192" s="132">
        <v>43034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6">
        <v>51</v>
      </c>
      <c r="B193" s="116">
        <v>42471</v>
      </c>
      <c r="C193" s="116"/>
      <c r="D193" s="117" t="s">
        <v>695</v>
      </c>
      <c r="E193" s="118" t="s">
        <v>625</v>
      </c>
      <c r="F193" s="119">
        <v>36.5</v>
      </c>
      <c r="G193" s="120"/>
      <c r="H193" s="120">
        <v>15.85</v>
      </c>
      <c r="I193" s="120">
        <v>60</v>
      </c>
      <c r="J193" s="139" t="s">
        <v>696</v>
      </c>
      <c r="K193" s="135">
        <f t="shared" si="73"/>
        <v>-20.65</v>
      </c>
      <c r="L193" s="169">
        <f t="shared" si="74"/>
        <v>-0.5657534246575342</v>
      </c>
      <c r="M193" s="137" t="s">
        <v>665</v>
      </c>
      <c r="N193" s="170">
        <v>43627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52</v>
      </c>
      <c r="B194" s="107">
        <v>42472</v>
      </c>
      <c r="C194" s="107"/>
      <c r="D194" s="108" t="s">
        <v>697</v>
      </c>
      <c r="E194" s="109" t="s">
        <v>625</v>
      </c>
      <c r="F194" s="110">
        <v>93</v>
      </c>
      <c r="G194" s="109"/>
      <c r="H194" s="109">
        <v>149</v>
      </c>
      <c r="I194" s="127">
        <v>140</v>
      </c>
      <c r="J194" s="142" t="s">
        <v>698</v>
      </c>
      <c r="K194" s="129">
        <f t="shared" si="73"/>
        <v>56</v>
      </c>
      <c r="L194" s="130">
        <f t="shared" si="74"/>
        <v>0.60215053763440862</v>
      </c>
      <c r="M194" s="131" t="s">
        <v>601</v>
      </c>
      <c r="N194" s="132">
        <v>42740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53</v>
      </c>
      <c r="B195" s="107">
        <v>42472</v>
      </c>
      <c r="C195" s="107"/>
      <c r="D195" s="108" t="s">
        <v>699</v>
      </c>
      <c r="E195" s="109" t="s">
        <v>625</v>
      </c>
      <c r="F195" s="110">
        <v>130</v>
      </c>
      <c r="G195" s="109"/>
      <c r="H195" s="109">
        <v>150</v>
      </c>
      <c r="I195" s="127" t="s">
        <v>700</v>
      </c>
      <c r="J195" s="128" t="s">
        <v>684</v>
      </c>
      <c r="K195" s="129">
        <f t="shared" si="73"/>
        <v>20</v>
      </c>
      <c r="L195" s="130">
        <f t="shared" si="74"/>
        <v>0.15384615384615385</v>
      </c>
      <c r="M195" s="131" t="s">
        <v>601</v>
      </c>
      <c r="N195" s="132">
        <v>42564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54</v>
      </c>
      <c r="B196" s="107">
        <v>42473</v>
      </c>
      <c r="C196" s="107"/>
      <c r="D196" s="108" t="s">
        <v>355</v>
      </c>
      <c r="E196" s="109" t="s">
        <v>625</v>
      </c>
      <c r="F196" s="110">
        <v>196</v>
      </c>
      <c r="G196" s="109"/>
      <c r="H196" s="109">
        <v>299</v>
      </c>
      <c r="I196" s="127">
        <v>299</v>
      </c>
      <c r="J196" s="128" t="s">
        <v>684</v>
      </c>
      <c r="K196" s="129">
        <v>103</v>
      </c>
      <c r="L196" s="130">
        <v>0.52551020408163296</v>
      </c>
      <c r="M196" s="131" t="s">
        <v>601</v>
      </c>
      <c r="N196" s="132">
        <v>42620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55</v>
      </c>
      <c r="B197" s="107">
        <v>42473</v>
      </c>
      <c r="C197" s="107"/>
      <c r="D197" s="108" t="s">
        <v>758</v>
      </c>
      <c r="E197" s="109" t="s">
        <v>625</v>
      </c>
      <c r="F197" s="110">
        <v>88</v>
      </c>
      <c r="G197" s="109"/>
      <c r="H197" s="109">
        <v>103</v>
      </c>
      <c r="I197" s="127">
        <v>103</v>
      </c>
      <c r="J197" s="128" t="s">
        <v>684</v>
      </c>
      <c r="K197" s="129">
        <v>15</v>
      </c>
      <c r="L197" s="130">
        <v>0.170454545454545</v>
      </c>
      <c r="M197" s="131" t="s">
        <v>601</v>
      </c>
      <c r="N197" s="132">
        <v>42530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56</v>
      </c>
      <c r="B198" s="107">
        <v>42492</v>
      </c>
      <c r="C198" s="107"/>
      <c r="D198" s="108" t="s">
        <v>701</v>
      </c>
      <c r="E198" s="109" t="s">
        <v>625</v>
      </c>
      <c r="F198" s="110">
        <v>127.5</v>
      </c>
      <c r="G198" s="109"/>
      <c r="H198" s="109">
        <v>148</v>
      </c>
      <c r="I198" s="127" t="s">
        <v>702</v>
      </c>
      <c r="J198" s="128" t="s">
        <v>684</v>
      </c>
      <c r="K198" s="129">
        <f>H198-F198</f>
        <v>20.5</v>
      </c>
      <c r="L198" s="130">
        <f>K198/F198</f>
        <v>0.16078431372549021</v>
      </c>
      <c r="M198" s="131" t="s">
        <v>601</v>
      </c>
      <c r="N198" s="132">
        <v>42564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57</v>
      </c>
      <c r="B199" s="107">
        <v>42493</v>
      </c>
      <c r="C199" s="107"/>
      <c r="D199" s="108" t="s">
        <v>703</v>
      </c>
      <c r="E199" s="109" t="s">
        <v>625</v>
      </c>
      <c r="F199" s="110">
        <v>675</v>
      </c>
      <c r="G199" s="109"/>
      <c r="H199" s="109">
        <v>815</v>
      </c>
      <c r="I199" s="127" t="s">
        <v>704</v>
      </c>
      <c r="J199" s="128" t="s">
        <v>684</v>
      </c>
      <c r="K199" s="129">
        <f>H199-F199</f>
        <v>140</v>
      </c>
      <c r="L199" s="130">
        <f>K199/F199</f>
        <v>0.2074074074074074</v>
      </c>
      <c r="M199" s="131" t="s">
        <v>601</v>
      </c>
      <c r="N199" s="132">
        <v>43154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58</v>
      </c>
      <c r="B200" s="111">
        <v>42522</v>
      </c>
      <c r="C200" s="111"/>
      <c r="D200" s="112" t="s">
        <v>759</v>
      </c>
      <c r="E200" s="113" t="s">
        <v>625</v>
      </c>
      <c r="F200" s="114">
        <v>500</v>
      </c>
      <c r="G200" s="114"/>
      <c r="H200" s="115">
        <v>232.5</v>
      </c>
      <c r="I200" s="133" t="s">
        <v>760</v>
      </c>
      <c r="J200" s="134" t="s">
        <v>761</v>
      </c>
      <c r="K200" s="135">
        <f>H200-F200</f>
        <v>-267.5</v>
      </c>
      <c r="L200" s="136">
        <f>K200/F200</f>
        <v>-0.53500000000000003</v>
      </c>
      <c r="M200" s="137" t="s">
        <v>665</v>
      </c>
      <c r="N200" s="138">
        <v>43735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59</v>
      </c>
      <c r="B201" s="107">
        <v>42527</v>
      </c>
      <c r="C201" s="107"/>
      <c r="D201" s="108" t="s">
        <v>705</v>
      </c>
      <c r="E201" s="109" t="s">
        <v>625</v>
      </c>
      <c r="F201" s="110">
        <v>110</v>
      </c>
      <c r="G201" s="109"/>
      <c r="H201" s="109">
        <v>126.5</v>
      </c>
      <c r="I201" s="127">
        <v>125</v>
      </c>
      <c r="J201" s="128" t="s">
        <v>634</v>
      </c>
      <c r="K201" s="129">
        <f>H201-F201</f>
        <v>16.5</v>
      </c>
      <c r="L201" s="130">
        <f>K201/F201</f>
        <v>0.15</v>
      </c>
      <c r="M201" s="131" t="s">
        <v>601</v>
      </c>
      <c r="N201" s="132">
        <v>42552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60</v>
      </c>
      <c r="B202" s="107">
        <v>42538</v>
      </c>
      <c r="C202" s="107"/>
      <c r="D202" s="108" t="s">
        <v>706</v>
      </c>
      <c r="E202" s="109" t="s">
        <v>625</v>
      </c>
      <c r="F202" s="110">
        <v>44</v>
      </c>
      <c r="G202" s="109"/>
      <c r="H202" s="109">
        <v>69.5</v>
      </c>
      <c r="I202" s="127">
        <v>69.5</v>
      </c>
      <c r="J202" s="128" t="s">
        <v>707</v>
      </c>
      <c r="K202" s="129">
        <f>H202-F202</f>
        <v>25.5</v>
      </c>
      <c r="L202" s="130">
        <f>K202/F202</f>
        <v>0.57954545454545459</v>
      </c>
      <c r="M202" s="131" t="s">
        <v>601</v>
      </c>
      <c r="N202" s="132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61</v>
      </c>
      <c r="B203" s="107">
        <v>42549</v>
      </c>
      <c r="C203" s="107"/>
      <c r="D203" s="149" t="s">
        <v>762</v>
      </c>
      <c r="E203" s="109" t="s">
        <v>625</v>
      </c>
      <c r="F203" s="110">
        <v>262.5</v>
      </c>
      <c r="G203" s="109"/>
      <c r="H203" s="109">
        <v>340</v>
      </c>
      <c r="I203" s="127">
        <v>333</v>
      </c>
      <c r="J203" s="128" t="s">
        <v>763</v>
      </c>
      <c r="K203" s="129">
        <v>77.5</v>
      </c>
      <c r="L203" s="130">
        <v>0.29523809523809502</v>
      </c>
      <c r="M203" s="131" t="s">
        <v>601</v>
      </c>
      <c r="N203" s="132">
        <v>43017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62</v>
      </c>
      <c r="B204" s="107">
        <v>42549</v>
      </c>
      <c r="C204" s="107"/>
      <c r="D204" s="149" t="s">
        <v>764</v>
      </c>
      <c r="E204" s="109" t="s">
        <v>625</v>
      </c>
      <c r="F204" s="110">
        <v>840</v>
      </c>
      <c r="G204" s="109"/>
      <c r="H204" s="109">
        <v>1230</v>
      </c>
      <c r="I204" s="127">
        <v>1230</v>
      </c>
      <c r="J204" s="128" t="s">
        <v>684</v>
      </c>
      <c r="K204" s="129">
        <v>390</v>
      </c>
      <c r="L204" s="130">
        <v>0.46428571428571402</v>
      </c>
      <c r="M204" s="131" t="s">
        <v>601</v>
      </c>
      <c r="N204" s="132">
        <v>42649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7">
        <v>63</v>
      </c>
      <c r="B205" s="144">
        <v>42556</v>
      </c>
      <c r="C205" s="144"/>
      <c r="D205" s="145" t="s">
        <v>708</v>
      </c>
      <c r="E205" s="146" t="s">
        <v>625</v>
      </c>
      <c r="F205" s="147">
        <v>395</v>
      </c>
      <c r="G205" s="148"/>
      <c r="H205" s="148">
        <f>(468.5+342.5)/2</f>
        <v>405.5</v>
      </c>
      <c r="I205" s="148">
        <v>510</v>
      </c>
      <c r="J205" s="171" t="s">
        <v>709</v>
      </c>
      <c r="K205" s="172">
        <f t="shared" ref="K205:K211" si="75">H205-F205</f>
        <v>10.5</v>
      </c>
      <c r="L205" s="173">
        <f t="shared" ref="L205:L211" si="76">K205/F205</f>
        <v>2.6582278481012658E-2</v>
      </c>
      <c r="M205" s="174" t="s">
        <v>710</v>
      </c>
      <c r="N205" s="175">
        <v>43606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64</v>
      </c>
      <c r="B206" s="111">
        <v>42584</v>
      </c>
      <c r="C206" s="111"/>
      <c r="D206" s="112" t="s">
        <v>711</v>
      </c>
      <c r="E206" s="113" t="s">
        <v>602</v>
      </c>
      <c r="F206" s="114">
        <f>169.5-12.8</f>
        <v>156.69999999999999</v>
      </c>
      <c r="G206" s="114"/>
      <c r="H206" s="115">
        <v>77</v>
      </c>
      <c r="I206" s="133" t="s">
        <v>712</v>
      </c>
      <c r="J206" s="393" t="s">
        <v>3403</v>
      </c>
      <c r="K206" s="135">
        <f t="shared" si="75"/>
        <v>-79.699999999999989</v>
      </c>
      <c r="L206" s="136">
        <f t="shared" si="76"/>
        <v>-0.50861518825781749</v>
      </c>
      <c r="M206" s="137" t="s">
        <v>665</v>
      </c>
      <c r="N206" s="138">
        <v>43522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65</v>
      </c>
      <c r="B207" s="111">
        <v>42586</v>
      </c>
      <c r="C207" s="111"/>
      <c r="D207" s="112" t="s">
        <v>713</v>
      </c>
      <c r="E207" s="113" t="s">
        <v>625</v>
      </c>
      <c r="F207" s="114">
        <v>400</v>
      </c>
      <c r="G207" s="114"/>
      <c r="H207" s="115">
        <v>305</v>
      </c>
      <c r="I207" s="133">
        <v>475</v>
      </c>
      <c r="J207" s="134" t="s">
        <v>714</v>
      </c>
      <c r="K207" s="135">
        <f t="shared" si="75"/>
        <v>-95</v>
      </c>
      <c r="L207" s="136">
        <f t="shared" si="76"/>
        <v>-0.23749999999999999</v>
      </c>
      <c r="M207" s="137" t="s">
        <v>665</v>
      </c>
      <c r="N207" s="138">
        <v>43606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66</v>
      </c>
      <c r="B208" s="107">
        <v>42593</v>
      </c>
      <c r="C208" s="107"/>
      <c r="D208" s="108" t="s">
        <v>715</v>
      </c>
      <c r="E208" s="109" t="s">
        <v>625</v>
      </c>
      <c r="F208" s="110">
        <v>86.5</v>
      </c>
      <c r="G208" s="109"/>
      <c r="H208" s="109">
        <v>130</v>
      </c>
      <c r="I208" s="127">
        <v>130</v>
      </c>
      <c r="J208" s="142" t="s">
        <v>716</v>
      </c>
      <c r="K208" s="129">
        <f t="shared" si="75"/>
        <v>43.5</v>
      </c>
      <c r="L208" s="130">
        <f t="shared" si="76"/>
        <v>0.50289017341040465</v>
      </c>
      <c r="M208" s="131" t="s">
        <v>601</v>
      </c>
      <c r="N208" s="132">
        <v>43091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67</v>
      </c>
      <c r="B209" s="111">
        <v>42600</v>
      </c>
      <c r="C209" s="111"/>
      <c r="D209" s="112" t="s">
        <v>382</v>
      </c>
      <c r="E209" s="113" t="s">
        <v>625</v>
      </c>
      <c r="F209" s="114">
        <v>133.5</v>
      </c>
      <c r="G209" s="114"/>
      <c r="H209" s="115">
        <v>126.5</v>
      </c>
      <c r="I209" s="133">
        <v>178</v>
      </c>
      <c r="J209" s="134" t="s">
        <v>717</v>
      </c>
      <c r="K209" s="135">
        <f t="shared" si="75"/>
        <v>-7</v>
      </c>
      <c r="L209" s="136">
        <f t="shared" si="76"/>
        <v>-5.2434456928838954E-2</v>
      </c>
      <c r="M209" s="137" t="s">
        <v>665</v>
      </c>
      <c r="N209" s="138">
        <v>42615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68</v>
      </c>
      <c r="B210" s="107">
        <v>42613</v>
      </c>
      <c r="C210" s="107"/>
      <c r="D210" s="108" t="s">
        <v>718</v>
      </c>
      <c r="E210" s="109" t="s">
        <v>625</v>
      </c>
      <c r="F210" s="110">
        <v>560</v>
      </c>
      <c r="G210" s="109"/>
      <c r="H210" s="109">
        <v>725</v>
      </c>
      <c r="I210" s="127">
        <v>725</v>
      </c>
      <c r="J210" s="128" t="s">
        <v>627</v>
      </c>
      <c r="K210" s="129">
        <f t="shared" si="75"/>
        <v>165</v>
      </c>
      <c r="L210" s="130">
        <f t="shared" si="76"/>
        <v>0.29464285714285715</v>
      </c>
      <c r="M210" s="131" t="s">
        <v>601</v>
      </c>
      <c r="N210" s="132">
        <v>42456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69</v>
      </c>
      <c r="B211" s="107">
        <v>42614</v>
      </c>
      <c r="C211" s="107"/>
      <c r="D211" s="108" t="s">
        <v>719</v>
      </c>
      <c r="E211" s="109" t="s">
        <v>625</v>
      </c>
      <c r="F211" s="110">
        <v>160.5</v>
      </c>
      <c r="G211" s="109"/>
      <c r="H211" s="109">
        <v>210</v>
      </c>
      <c r="I211" s="127">
        <v>210</v>
      </c>
      <c r="J211" s="128" t="s">
        <v>627</v>
      </c>
      <c r="K211" s="129">
        <f t="shared" si="75"/>
        <v>49.5</v>
      </c>
      <c r="L211" s="130">
        <f t="shared" si="76"/>
        <v>0.30841121495327101</v>
      </c>
      <c r="M211" s="131" t="s">
        <v>601</v>
      </c>
      <c r="N211" s="132">
        <v>42871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70</v>
      </c>
      <c r="B212" s="107">
        <v>42646</v>
      </c>
      <c r="C212" s="107"/>
      <c r="D212" s="149" t="s">
        <v>406</v>
      </c>
      <c r="E212" s="109" t="s">
        <v>625</v>
      </c>
      <c r="F212" s="110">
        <v>430</v>
      </c>
      <c r="G212" s="109"/>
      <c r="H212" s="109">
        <v>596</v>
      </c>
      <c r="I212" s="127">
        <v>575</v>
      </c>
      <c r="J212" s="128" t="s">
        <v>765</v>
      </c>
      <c r="K212" s="129">
        <v>166</v>
      </c>
      <c r="L212" s="130">
        <v>0.38604651162790699</v>
      </c>
      <c r="M212" s="131" t="s">
        <v>601</v>
      </c>
      <c r="N212" s="132">
        <v>42769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71</v>
      </c>
      <c r="B213" s="107">
        <v>42657</v>
      </c>
      <c r="C213" s="107"/>
      <c r="D213" s="108" t="s">
        <v>720</v>
      </c>
      <c r="E213" s="109" t="s">
        <v>625</v>
      </c>
      <c r="F213" s="110">
        <v>280</v>
      </c>
      <c r="G213" s="109"/>
      <c r="H213" s="109">
        <v>345</v>
      </c>
      <c r="I213" s="127">
        <v>345</v>
      </c>
      <c r="J213" s="128" t="s">
        <v>627</v>
      </c>
      <c r="K213" s="129">
        <f t="shared" ref="K213:K218" si="77">H213-F213</f>
        <v>65</v>
      </c>
      <c r="L213" s="130">
        <f>K213/F213</f>
        <v>0.23214285714285715</v>
      </c>
      <c r="M213" s="131" t="s">
        <v>601</v>
      </c>
      <c r="N213" s="132">
        <v>42814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72</v>
      </c>
      <c r="B214" s="107">
        <v>42657</v>
      </c>
      <c r="C214" s="107"/>
      <c r="D214" s="108" t="s">
        <v>721</v>
      </c>
      <c r="E214" s="109" t="s">
        <v>625</v>
      </c>
      <c r="F214" s="110">
        <v>245</v>
      </c>
      <c r="G214" s="109"/>
      <c r="H214" s="109">
        <v>325.5</v>
      </c>
      <c r="I214" s="127">
        <v>330</v>
      </c>
      <c r="J214" s="128" t="s">
        <v>722</v>
      </c>
      <c r="K214" s="129">
        <f t="shared" si="77"/>
        <v>80.5</v>
      </c>
      <c r="L214" s="130">
        <f>K214/F214</f>
        <v>0.32857142857142857</v>
      </c>
      <c r="M214" s="131" t="s">
        <v>601</v>
      </c>
      <c r="N214" s="132">
        <v>42769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73</v>
      </c>
      <c r="B215" s="107">
        <v>42660</v>
      </c>
      <c r="C215" s="107"/>
      <c r="D215" s="108" t="s">
        <v>350</v>
      </c>
      <c r="E215" s="109" t="s">
        <v>625</v>
      </c>
      <c r="F215" s="110">
        <v>125</v>
      </c>
      <c r="G215" s="109"/>
      <c r="H215" s="109">
        <v>160</v>
      </c>
      <c r="I215" s="127">
        <v>160</v>
      </c>
      <c r="J215" s="128" t="s">
        <v>684</v>
      </c>
      <c r="K215" s="129">
        <f t="shared" si="77"/>
        <v>35</v>
      </c>
      <c r="L215" s="130">
        <v>0.28000000000000003</v>
      </c>
      <c r="M215" s="131" t="s">
        <v>601</v>
      </c>
      <c r="N215" s="132">
        <v>42803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74</v>
      </c>
      <c r="B216" s="107">
        <v>42660</v>
      </c>
      <c r="C216" s="107"/>
      <c r="D216" s="108" t="s">
        <v>484</v>
      </c>
      <c r="E216" s="109" t="s">
        <v>625</v>
      </c>
      <c r="F216" s="110">
        <v>114</v>
      </c>
      <c r="G216" s="109"/>
      <c r="H216" s="109">
        <v>145</v>
      </c>
      <c r="I216" s="127">
        <v>145</v>
      </c>
      <c r="J216" s="128" t="s">
        <v>684</v>
      </c>
      <c r="K216" s="129">
        <f t="shared" si="77"/>
        <v>31</v>
      </c>
      <c r="L216" s="130">
        <f>K216/F216</f>
        <v>0.27192982456140352</v>
      </c>
      <c r="M216" s="131" t="s">
        <v>601</v>
      </c>
      <c r="N216" s="132">
        <v>42859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75</v>
      </c>
      <c r="B217" s="107">
        <v>42660</v>
      </c>
      <c r="C217" s="107"/>
      <c r="D217" s="108" t="s">
        <v>723</v>
      </c>
      <c r="E217" s="109" t="s">
        <v>625</v>
      </c>
      <c r="F217" s="110">
        <v>212</v>
      </c>
      <c r="G217" s="109"/>
      <c r="H217" s="109">
        <v>280</v>
      </c>
      <c r="I217" s="127">
        <v>276</v>
      </c>
      <c r="J217" s="128" t="s">
        <v>724</v>
      </c>
      <c r="K217" s="129">
        <f t="shared" si="77"/>
        <v>68</v>
      </c>
      <c r="L217" s="130">
        <f>K217/F217</f>
        <v>0.32075471698113206</v>
      </c>
      <c r="M217" s="131" t="s">
        <v>601</v>
      </c>
      <c r="N217" s="132">
        <v>42858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76</v>
      </c>
      <c r="B218" s="107">
        <v>42678</v>
      </c>
      <c r="C218" s="107"/>
      <c r="D218" s="108" t="s">
        <v>152</v>
      </c>
      <c r="E218" s="109" t="s">
        <v>625</v>
      </c>
      <c r="F218" s="110">
        <v>155</v>
      </c>
      <c r="G218" s="109"/>
      <c r="H218" s="109">
        <v>210</v>
      </c>
      <c r="I218" s="127">
        <v>210</v>
      </c>
      <c r="J218" s="128" t="s">
        <v>725</v>
      </c>
      <c r="K218" s="129">
        <f t="shared" si="77"/>
        <v>55</v>
      </c>
      <c r="L218" s="130">
        <f>K218/F218</f>
        <v>0.35483870967741937</v>
      </c>
      <c r="M218" s="131" t="s">
        <v>601</v>
      </c>
      <c r="N218" s="132">
        <v>42944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77</v>
      </c>
      <c r="B219" s="111">
        <v>42710</v>
      </c>
      <c r="C219" s="111"/>
      <c r="D219" s="112" t="s">
        <v>766</v>
      </c>
      <c r="E219" s="113" t="s">
        <v>625</v>
      </c>
      <c r="F219" s="114">
        <v>150.5</v>
      </c>
      <c r="G219" s="114"/>
      <c r="H219" s="115">
        <v>72.5</v>
      </c>
      <c r="I219" s="133">
        <v>174</v>
      </c>
      <c r="J219" s="134" t="s">
        <v>767</v>
      </c>
      <c r="K219" s="135">
        <v>-78</v>
      </c>
      <c r="L219" s="136">
        <v>-0.51827242524916906</v>
      </c>
      <c r="M219" s="137" t="s">
        <v>665</v>
      </c>
      <c r="N219" s="138">
        <v>43333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78</v>
      </c>
      <c r="B220" s="107">
        <v>42712</v>
      </c>
      <c r="C220" s="107"/>
      <c r="D220" s="108" t="s">
        <v>126</v>
      </c>
      <c r="E220" s="109" t="s">
        <v>625</v>
      </c>
      <c r="F220" s="110">
        <v>380</v>
      </c>
      <c r="G220" s="109"/>
      <c r="H220" s="109">
        <v>478</v>
      </c>
      <c r="I220" s="127">
        <v>468</v>
      </c>
      <c r="J220" s="128" t="s">
        <v>684</v>
      </c>
      <c r="K220" s="129">
        <f>H220-F220</f>
        <v>98</v>
      </c>
      <c r="L220" s="130">
        <f>K220/F220</f>
        <v>0.25789473684210529</v>
      </c>
      <c r="M220" s="131" t="s">
        <v>601</v>
      </c>
      <c r="N220" s="132">
        <v>43025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79</v>
      </c>
      <c r="B221" s="107">
        <v>42734</v>
      </c>
      <c r="C221" s="107"/>
      <c r="D221" s="108" t="s">
        <v>249</v>
      </c>
      <c r="E221" s="109" t="s">
        <v>625</v>
      </c>
      <c r="F221" s="110">
        <v>305</v>
      </c>
      <c r="G221" s="109"/>
      <c r="H221" s="109">
        <v>375</v>
      </c>
      <c r="I221" s="127">
        <v>375</v>
      </c>
      <c r="J221" s="128" t="s">
        <v>684</v>
      </c>
      <c r="K221" s="129">
        <f>H221-F221</f>
        <v>70</v>
      </c>
      <c r="L221" s="130">
        <f>K221/F221</f>
        <v>0.22950819672131148</v>
      </c>
      <c r="M221" s="131" t="s">
        <v>601</v>
      </c>
      <c r="N221" s="132">
        <v>42768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80</v>
      </c>
      <c r="B222" s="107">
        <v>42739</v>
      </c>
      <c r="C222" s="107"/>
      <c r="D222" s="108" t="s">
        <v>352</v>
      </c>
      <c r="E222" s="109" t="s">
        <v>625</v>
      </c>
      <c r="F222" s="110">
        <v>99.5</v>
      </c>
      <c r="G222" s="109"/>
      <c r="H222" s="109">
        <v>158</v>
      </c>
      <c r="I222" s="127">
        <v>158</v>
      </c>
      <c r="J222" s="128" t="s">
        <v>684</v>
      </c>
      <c r="K222" s="129">
        <f>H222-F222</f>
        <v>58.5</v>
      </c>
      <c r="L222" s="130">
        <f>K222/F222</f>
        <v>0.5879396984924623</v>
      </c>
      <c r="M222" s="131" t="s">
        <v>601</v>
      </c>
      <c r="N222" s="132">
        <v>42898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81</v>
      </c>
      <c r="B223" s="107">
        <v>42739</v>
      </c>
      <c r="C223" s="107"/>
      <c r="D223" s="108" t="s">
        <v>352</v>
      </c>
      <c r="E223" s="109" t="s">
        <v>625</v>
      </c>
      <c r="F223" s="110">
        <v>99.5</v>
      </c>
      <c r="G223" s="109"/>
      <c r="H223" s="109">
        <v>158</v>
      </c>
      <c r="I223" s="127">
        <v>158</v>
      </c>
      <c r="J223" s="128" t="s">
        <v>684</v>
      </c>
      <c r="K223" s="129">
        <v>58.5</v>
      </c>
      <c r="L223" s="130">
        <v>0.58793969849246197</v>
      </c>
      <c r="M223" s="131" t="s">
        <v>601</v>
      </c>
      <c r="N223" s="132">
        <v>42898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82</v>
      </c>
      <c r="B224" s="107">
        <v>42786</v>
      </c>
      <c r="C224" s="107"/>
      <c r="D224" s="108" t="s">
        <v>170</v>
      </c>
      <c r="E224" s="109" t="s">
        <v>625</v>
      </c>
      <c r="F224" s="110">
        <v>140.5</v>
      </c>
      <c r="G224" s="109"/>
      <c r="H224" s="109">
        <v>220</v>
      </c>
      <c r="I224" s="127">
        <v>220</v>
      </c>
      <c r="J224" s="128" t="s">
        <v>684</v>
      </c>
      <c r="K224" s="129">
        <f>H224-F224</f>
        <v>79.5</v>
      </c>
      <c r="L224" s="130">
        <f>K224/F224</f>
        <v>0.5658362989323843</v>
      </c>
      <c r="M224" s="131" t="s">
        <v>601</v>
      </c>
      <c r="N224" s="132">
        <v>42864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83</v>
      </c>
      <c r="B225" s="107">
        <v>42786</v>
      </c>
      <c r="C225" s="107"/>
      <c r="D225" s="108" t="s">
        <v>768</v>
      </c>
      <c r="E225" s="109" t="s">
        <v>625</v>
      </c>
      <c r="F225" s="110">
        <v>202.5</v>
      </c>
      <c r="G225" s="109"/>
      <c r="H225" s="109">
        <v>234</v>
      </c>
      <c r="I225" s="127">
        <v>234</v>
      </c>
      <c r="J225" s="128" t="s">
        <v>684</v>
      </c>
      <c r="K225" s="129">
        <v>31.5</v>
      </c>
      <c r="L225" s="130">
        <v>0.155555555555556</v>
      </c>
      <c r="M225" s="131" t="s">
        <v>601</v>
      </c>
      <c r="N225" s="132">
        <v>42836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84</v>
      </c>
      <c r="B226" s="107">
        <v>42818</v>
      </c>
      <c r="C226" s="107"/>
      <c r="D226" s="108" t="s">
        <v>558</v>
      </c>
      <c r="E226" s="109" t="s">
        <v>625</v>
      </c>
      <c r="F226" s="110">
        <v>300.5</v>
      </c>
      <c r="G226" s="109"/>
      <c r="H226" s="109">
        <v>417.5</v>
      </c>
      <c r="I226" s="127">
        <v>420</v>
      </c>
      <c r="J226" s="128" t="s">
        <v>726</v>
      </c>
      <c r="K226" s="129">
        <f>H226-F226</f>
        <v>117</v>
      </c>
      <c r="L226" s="130">
        <f>K226/F226</f>
        <v>0.38935108153078202</v>
      </c>
      <c r="M226" s="131" t="s">
        <v>601</v>
      </c>
      <c r="N226" s="132">
        <v>43070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85</v>
      </c>
      <c r="B227" s="107">
        <v>42818</v>
      </c>
      <c r="C227" s="107"/>
      <c r="D227" s="108" t="s">
        <v>764</v>
      </c>
      <c r="E227" s="109" t="s">
        <v>625</v>
      </c>
      <c r="F227" s="110">
        <v>850</v>
      </c>
      <c r="G227" s="109"/>
      <c r="H227" s="109">
        <v>1042.5</v>
      </c>
      <c r="I227" s="127">
        <v>1023</v>
      </c>
      <c r="J227" s="128" t="s">
        <v>769</v>
      </c>
      <c r="K227" s="129">
        <v>192.5</v>
      </c>
      <c r="L227" s="130">
        <v>0.22647058823529401</v>
      </c>
      <c r="M227" s="131" t="s">
        <v>601</v>
      </c>
      <c r="N227" s="132">
        <v>42830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86</v>
      </c>
      <c r="B228" s="107">
        <v>42830</v>
      </c>
      <c r="C228" s="107"/>
      <c r="D228" s="108" t="s">
        <v>502</v>
      </c>
      <c r="E228" s="109" t="s">
        <v>625</v>
      </c>
      <c r="F228" s="110">
        <v>785</v>
      </c>
      <c r="G228" s="109"/>
      <c r="H228" s="109">
        <v>930</v>
      </c>
      <c r="I228" s="127">
        <v>920</v>
      </c>
      <c r="J228" s="128" t="s">
        <v>727</v>
      </c>
      <c r="K228" s="129">
        <f>H228-F228</f>
        <v>145</v>
      </c>
      <c r="L228" s="130">
        <f>K228/F228</f>
        <v>0.18471337579617833</v>
      </c>
      <c r="M228" s="131" t="s">
        <v>601</v>
      </c>
      <c r="N228" s="132">
        <v>42976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87</v>
      </c>
      <c r="B229" s="111">
        <v>42831</v>
      </c>
      <c r="C229" s="111"/>
      <c r="D229" s="112" t="s">
        <v>770</v>
      </c>
      <c r="E229" s="113" t="s">
        <v>625</v>
      </c>
      <c r="F229" s="114">
        <v>40</v>
      </c>
      <c r="G229" s="114"/>
      <c r="H229" s="115">
        <v>13.1</v>
      </c>
      <c r="I229" s="133">
        <v>60</v>
      </c>
      <c r="J229" s="139" t="s">
        <v>771</v>
      </c>
      <c r="K229" s="135">
        <v>-26.9</v>
      </c>
      <c r="L229" s="136">
        <v>-0.67249999999999999</v>
      </c>
      <c r="M229" s="137" t="s">
        <v>665</v>
      </c>
      <c r="N229" s="138">
        <v>43138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88</v>
      </c>
      <c r="B230" s="107">
        <v>42837</v>
      </c>
      <c r="C230" s="107"/>
      <c r="D230" s="108" t="s">
        <v>89</v>
      </c>
      <c r="E230" s="109" t="s">
        <v>625</v>
      </c>
      <c r="F230" s="110">
        <v>289.5</v>
      </c>
      <c r="G230" s="109"/>
      <c r="H230" s="109">
        <v>354</v>
      </c>
      <c r="I230" s="127">
        <v>360</v>
      </c>
      <c r="J230" s="128" t="s">
        <v>728</v>
      </c>
      <c r="K230" s="129">
        <f t="shared" ref="K230:K238" si="78">H230-F230</f>
        <v>64.5</v>
      </c>
      <c r="L230" s="130">
        <f t="shared" ref="L230:L238" si="79">K230/F230</f>
        <v>0.22279792746113988</v>
      </c>
      <c r="M230" s="131" t="s">
        <v>601</v>
      </c>
      <c r="N230" s="132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89</v>
      </c>
      <c r="B231" s="107">
        <v>42845</v>
      </c>
      <c r="C231" s="107"/>
      <c r="D231" s="108" t="s">
        <v>439</v>
      </c>
      <c r="E231" s="109" t="s">
        <v>625</v>
      </c>
      <c r="F231" s="110">
        <v>700</v>
      </c>
      <c r="G231" s="109"/>
      <c r="H231" s="109">
        <v>840</v>
      </c>
      <c r="I231" s="127">
        <v>840</v>
      </c>
      <c r="J231" s="128" t="s">
        <v>729</v>
      </c>
      <c r="K231" s="129">
        <f t="shared" si="78"/>
        <v>140</v>
      </c>
      <c r="L231" s="130">
        <f t="shared" si="79"/>
        <v>0.2</v>
      </c>
      <c r="M231" s="131" t="s">
        <v>601</v>
      </c>
      <c r="N231" s="132">
        <v>42893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90</v>
      </c>
      <c r="B232" s="107">
        <v>42887</v>
      </c>
      <c r="C232" s="107"/>
      <c r="D232" s="149" t="s">
        <v>364</v>
      </c>
      <c r="E232" s="109" t="s">
        <v>625</v>
      </c>
      <c r="F232" s="110">
        <v>130</v>
      </c>
      <c r="G232" s="109"/>
      <c r="H232" s="109">
        <v>144.25</v>
      </c>
      <c r="I232" s="127">
        <v>170</v>
      </c>
      <c r="J232" s="128" t="s">
        <v>730</v>
      </c>
      <c r="K232" s="129">
        <f t="shared" si="78"/>
        <v>14.25</v>
      </c>
      <c r="L232" s="130">
        <f t="shared" si="79"/>
        <v>0.10961538461538461</v>
      </c>
      <c r="M232" s="131" t="s">
        <v>601</v>
      </c>
      <c r="N232" s="132">
        <v>43675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91</v>
      </c>
      <c r="B233" s="107">
        <v>42901</v>
      </c>
      <c r="C233" s="107"/>
      <c r="D233" s="149" t="s">
        <v>731</v>
      </c>
      <c r="E233" s="109" t="s">
        <v>625</v>
      </c>
      <c r="F233" s="110">
        <v>214.5</v>
      </c>
      <c r="G233" s="109"/>
      <c r="H233" s="109">
        <v>262</v>
      </c>
      <c r="I233" s="127">
        <v>262</v>
      </c>
      <c r="J233" s="128" t="s">
        <v>732</v>
      </c>
      <c r="K233" s="129">
        <f t="shared" si="78"/>
        <v>47.5</v>
      </c>
      <c r="L233" s="130">
        <f t="shared" si="79"/>
        <v>0.22144522144522144</v>
      </c>
      <c r="M233" s="131" t="s">
        <v>601</v>
      </c>
      <c r="N233" s="132">
        <v>42977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92</v>
      </c>
      <c r="B234" s="155">
        <v>42933</v>
      </c>
      <c r="C234" s="155"/>
      <c r="D234" s="156" t="s">
        <v>733</v>
      </c>
      <c r="E234" s="157" t="s">
        <v>625</v>
      </c>
      <c r="F234" s="158">
        <v>370</v>
      </c>
      <c r="G234" s="157"/>
      <c r="H234" s="157">
        <v>447.5</v>
      </c>
      <c r="I234" s="179">
        <v>450</v>
      </c>
      <c r="J234" s="232" t="s">
        <v>684</v>
      </c>
      <c r="K234" s="129">
        <f t="shared" si="78"/>
        <v>77.5</v>
      </c>
      <c r="L234" s="181">
        <f t="shared" si="79"/>
        <v>0.20945945945945946</v>
      </c>
      <c r="M234" s="182" t="s">
        <v>601</v>
      </c>
      <c r="N234" s="183">
        <v>43035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93</v>
      </c>
      <c r="B235" s="155">
        <v>42943</v>
      </c>
      <c r="C235" s="155"/>
      <c r="D235" s="156" t="s">
        <v>168</v>
      </c>
      <c r="E235" s="157" t="s">
        <v>625</v>
      </c>
      <c r="F235" s="158">
        <v>657.5</v>
      </c>
      <c r="G235" s="157"/>
      <c r="H235" s="157">
        <v>825</v>
      </c>
      <c r="I235" s="179">
        <v>820</v>
      </c>
      <c r="J235" s="232" t="s">
        <v>684</v>
      </c>
      <c r="K235" s="129">
        <f t="shared" si="78"/>
        <v>167.5</v>
      </c>
      <c r="L235" s="181">
        <f t="shared" si="79"/>
        <v>0.25475285171102663</v>
      </c>
      <c r="M235" s="182" t="s">
        <v>601</v>
      </c>
      <c r="N235" s="183">
        <v>43090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94</v>
      </c>
      <c r="B236" s="107">
        <v>42964</v>
      </c>
      <c r="C236" s="107"/>
      <c r="D236" s="108" t="s">
        <v>369</v>
      </c>
      <c r="E236" s="109" t="s">
        <v>625</v>
      </c>
      <c r="F236" s="110">
        <v>605</v>
      </c>
      <c r="G236" s="109"/>
      <c r="H236" s="109">
        <v>750</v>
      </c>
      <c r="I236" s="127">
        <v>750</v>
      </c>
      <c r="J236" s="128" t="s">
        <v>727</v>
      </c>
      <c r="K236" s="129">
        <f t="shared" si="78"/>
        <v>145</v>
      </c>
      <c r="L236" s="130">
        <f t="shared" si="79"/>
        <v>0.23966942148760331</v>
      </c>
      <c r="M236" s="131" t="s">
        <v>601</v>
      </c>
      <c r="N236" s="132">
        <v>43027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8">
        <v>95</v>
      </c>
      <c r="B237" s="150">
        <v>42979</v>
      </c>
      <c r="C237" s="150"/>
      <c r="D237" s="151" t="s">
        <v>510</v>
      </c>
      <c r="E237" s="152" t="s">
        <v>625</v>
      </c>
      <c r="F237" s="153">
        <v>255</v>
      </c>
      <c r="G237" s="154"/>
      <c r="H237" s="154">
        <v>217.25</v>
      </c>
      <c r="I237" s="154">
        <v>320</v>
      </c>
      <c r="J237" s="176" t="s">
        <v>734</v>
      </c>
      <c r="K237" s="135">
        <f t="shared" si="78"/>
        <v>-37.75</v>
      </c>
      <c r="L237" s="177">
        <f t="shared" si="79"/>
        <v>-0.14803921568627451</v>
      </c>
      <c r="M237" s="137" t="s">
        <v>665</v>
      </c>
      <c r="N237" s="178">
        <v>43661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96</v>
      </c>
      <c r="B238" s="107">
        <v>42997</v>
      </c>
      <c r="C238" s="107"/>
      <c r="D238" s="108" t="s">
        <v>735</v>
      </c>
      <c r="E238" s="109" t="s">
        <v>625</v>
      </c>
      <c r="F238" s="110">
        <v>215</v>
      </c>
      <c r="G238" s="109"/>
      <c r="H238" s="109">
        <v>258</v>
      </c>
      <c r="I238" s="127">
        <v>258</v>
      </c>
      <c r="J238" s="128" t="s">
        <v>684</v>
      </c>
      <c r="K238" s="129">
        <f t="shared" si="78"/>
        <v>43</v>
      </c>
      <c r="L238" s="130">
        <f t="shared" si="79"/>
        <v>0.2</v>
      </c>
      <c r="M238" s="131" t="s">
        <v>601</v>
      </c>
      <c r="N238" s="132">
        <v>43040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97</v>
      </c>
      <c r="B239" s="107">
        <v>42997</v>
      </c>
      <c r="C239" s="107"/>
      <c r="D239" s="108" t="s">
        <v>735</v>
      </c>
      <c r="E239" s="109" t="s">
        <v>625</v>
      </c>
      <c r="F239" s="110">
        <v>215</v>
      </c>
      <c r="G239" s="109"/>
      <c r="H239" s="109">
        <v>258</v>
      </c>
      <c r="I239" s="127">
        <v>258</v>
      </c>
      <c r="J239" s="232" t="s">
        <v>684</v>
      </c>
      <c r="K239" s="129">
        <v>43</v>
      </c>
      <c r="L239" s="130">
        <v>0.2</v>
      </c>
      <c r="M239" s="131" t="s">
        <v>601</v>
      </c>
      <c r="N239" s="132">
        <v>43040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98</v>
      </c>
      <c r="B240" s="208">
        <v>42998</v>
      </c>
      <c r="C240" s="208"/>
      <c r="D240" s="377" t="s">
        <v>2981</v>
      </c>
      <c r="E240" s="209" t="s">
        <v>625</v>
      </c>
      <c r="F240" s="210">
        <v>75</v>
      </c>
      <c r="G240" s="209"/>
      <c r="H240" s="209">
        <v>90</v>
      </c>
      <c r="I240" s="233">
        <v>90</v>
      </c>
      <c r="J240" s="128" t="s">
        <v>736</v>
      </c>
      <c r="K240" s="129">
        <f t="shared" ref="K240:K245" si="80">H240-F240</f>
        <v>15</v>
      </c>
      <c r="L240" s="130">
        <f t="shared" ref="L240:L245" si="81">K240/F240</f>
        <v>0.2</v>
      </c>
      <c r="M240" s="131" t="s">
        <v>601</v>
      </c>
      <c r="N240" s="132">
        <v>43019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99</v>
      </c>
      <c r="B241" s="155">
        <v>43011</v>
      </c>
      <c r="C241" s="155"/>
      <c r="D241" s="156" t="s">
        <v>737</v>
      </c>
      <c r="E241" s="157" t="s">
        <v>625</v>
      </c>
      <c r="F241" s="158">
        <v>315</v>
      </c>
      <c r="G241" s="157"/>
      <c r="H241" s="157">
        <v>392</v>
      </c>
      <c r="I241" s="179">
        <v>384</v>
      </c>
      <c r="J241" s="232" t="s">
        <v>738</v>
      </c>
      <c r="K241" s="129">
        <f t="shared" si="80"/>
        <v>77</v>
      </c>
      <c r="L241" s="181">
        <f t="shared" si="81"/>
        <v>0.24444444444444444</v>
      </c>
      <c r="M241" s="182" t="s">
        <v>601</v>
      </c>
      <c r="N241" s="183">
        <v>43017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100</v>
      </c>
      <c r="B242" s="155">
        <v>43013</v>
      </c>
      <c r="C242" s="155"/>
      <c r="D242" s="156" t="s">
        <v>739</v>
      </c>
      <c r="E242" s="157" t="s">
        <v>625</v>
      </c>
      <c r="F242" s="158">
        <v>145</v>
      </c>
      <c r="G242" s="157"/>
      <c r="H242" s="157">
        <v>179</v>
      </c>
      <c r="I242" s="179">
        <v>180</v>
      </c>
      <c r="J242" s="232" t="s">
        <v>615</v>
      </c>
      <c r="K242" s="129">
        <f t="shared" si="80"/>
        <v>34</v>
      </c>
      <c r="L242" s="181">
        <f t="shared" si="81"/>
        <v>0.23448275862068965</v>
      </c>
      <c r="M242" s="182" t="s">
        <v>601</v>
      </c>
      <c r="N242" s="183">
        <v>43025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101</v>
      </c>
      <c r="B243" s="155">
        <v>43014</v>
      </c>
      <c r="C243" s="155"/>
      <c r="D243" s="156" t="s">
        <v>340</v>
      </c>
      <c r="E243" s="157" t="s">
        <v>625</v>
      </c>
      <c r="F243" s="158">
        <v>256</v>
      </c>
      <c r="G243" s="157"/>
      <c r="H243" s="157">
        <v>323</v>
      </c>
      <c r="I243" s="179">
        <v>320</v>
      </c>
      <c r="J243" s="232" t="s">
        <v>684</v>
      </c>
      <c r="K243" s="129">
        <f t="shared" si="80"/>
        <v>67</v>
      </c>
      <c r="L243" s="181">
        <f t="shared" si="81"/>
        <v>0.26171875</v>
      </c>
      <c r="M243" s="182" t="s">
        <v>601</v>
      </c>
      <c r="N243" s="183">
        <v>43067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102</v>
      </c>
      <c r="B244" s="155">
        <v>43017</v>
      </c>
      <c r="C244" s="155"/>
      <c r="D244" s="156" t="s">
        <v>361</v>
      </c>
      <c r="E244" s="157" t="s">
        <v>625</v>
      </c>
      <c r="F244" s="158">
        <v>137.5</v>
      </c>
      <c r="G244" s="157"/>
      <c r="H244" s="157">
        <v>184</v>
      </c>
      <c r="I244" s="179">
        <v>183</v>
      </c>
      <c r="J244" s="180" t="s">
        <v>740</v>
      </c>
      <c r="K244" s="129">
        <f t="shared" si="80"/>
        <v>46.5</v>
      </c>
      <c r="L244" s="181">
        <f t="shared" si="81"/>
        <v>0.33818181818181819</v>
      </c>
      <c r="M244" s="182" t="s">
        <v>601</v>
      </c>
      <c r="N244" s="183">
        <v>43108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103</v>
      </c>
      <c r="B245" s="155">
        <v>43018</v>
      </c>
      <c r="C245" s="155"/>
      <c r="D245" s="156" t="s">
        <v>741</v>
      </c>
      <c r="E245" s="157" t="s">
        <v>625</v>
      </c>
      <c r="F245" s="158">
        <v>125.5</v>
      </c>
      <c r="G245" s="157"/>
      <c r="H245" s="157">
        <v>158</v>
      </c>
      <c r="I245" s="179">
        <v>155</v>
      </c>
      <c r="J245" s="180" t="s">
        <v>742</v>
      </c>
      <c r="K245" s="129">
        <f t="shared" si="80"/>
        <v>32.5</v>
      </c>
      <c r="L245" s="181">
        <f t="shared" si="81"/>
        <v>0.25896414342629481</v>
      </c>
      <c r="M245" s="182" t="s">
        <v>601</v>
      </c>
      <c r="N245" s="183">
        <v>43067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104</v>
      </c>
      <c r="B246" s="155">
        <v>43018</v>
      </c>
      <c r="C246" s="155"/>
      <c r="D246" s="156" t="s">
        <v>772</v>
      </c>
      <c r="E246" s="157" t="s">
        <v>625</v>
      </c>
      <c r="F246" s="158">
        <v>895</v>
      </c>
      <c r="G246" s="157"/>
      <c r="H246" s="157">
        <v>1122.5</v>
      </c>
      <c r="I246" s="179">
        <v>1078</v>
      </c>
      <c r="J246" s="180" t="s">
        <v>773</v>
      </c>
      <c r="K246" s="129">
        <v>227.5</v>
      </c>
      <c r="L246" s="181">
        <v>0.25418994413407803</v>
      </c>
      <c r="M246" s="182" t="s">
        <v>601</v>
      </c>
      <c r="N246" s="183">
        <v>43117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105</v>
      </c>
      <c r="B247" s="155">
        <v>43020</v>
      </c>
      <c r="C247" s="155"/>
      <c r="D247" s="156" t="s">
        <v>348</v>
      </c>
      <c r="E247" s="157" t="s">
        <v>625</v>
      </c>
      <c r="F247" s="158">
        <v>525</v>
      </c>
      <c r="G247" s="157"/>
      <c r="H247" s="157">
        <v>629</v>
      </c>
      <c r="I247" s="179">
        <v>629</v>
      </c>
      <c r="J247" s="232" t="s">
        <v>684</v>
      </c>
      <c r="K247" s="129">
        <v>104</v>
      </c>
      <c r="L247" s="181">
        <v>0.19809523809523799</v>
      </c>
      <c r="M247" s="182" t="s">
        <v>601</v>
      </c>
      <c r="N247" s="183">
        <v>43119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106</v>
      </c>
      <c r="B248" s="155">
        <v>43046</v>
      </c>
      <c r="C248" s="155"/>
      <c r="D248" s="156" t="s">
        <v>394</v>
      </c>
      <c r="E248" s="157" t="s">
        <v>625</v>
      </c>
      <c r="F248" s="158">
        <v>740</v>
      </c>
      <c r="G248" s="157"/>
      <c r="H248" s="157">
        <v>892.5</v>
      </c>
      <c r="I248" s="179">
        <v>900</v>
      </c>
      <c r="J248" s="180" t="s">
        <v>743</v>
      </c>
      <c r="K248" s="129">
        <f>H248-F248</f>
        <v>152.5</v>
      </c>
      <c r="L248" s="181">
        <f>K248/F248</f>
        <v>0.20608108108108109</v>
      </c>
      <c r="M248" s="182" t="s">
        <v>601</v>
      </c>
      <c r="N248" s="183">
        <v>43052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107</v>
      </c>
      <c r="B249" s="107">
        <v>43073</v>
      </c>
      <c r="C249" s="107"/>
      <c r="D249" s="108" t="s">
        <v>744</v>
      </c>
      <c r="E249" s="109" t="s">
        <v>625</v>
      </c>
      <c r="F249" s="110">
        <v>118.5</v>
      </c>
      <c r="G249" s="109"/>
      <c r="H249" s="109">
        <v>143.5</v>
      </c>
      <c r="I249" s="127">
        <v>145</v>
      </c>
      <c r="J249" s="142" t="s">
        <v>745</v>
      </c>
      <c r="K249" s="129">
        <f>H249-F249</f>
        <v>25</v>
      </c>
      <c r="L249" s="130">
        <f>K249/F249</f>
        <v>0.2109704641350211</v>
      </c>
      <c r="M249" s="131" t="s">
        <v>601</v>
      </c>
      <c r="N249" s="132">
        <v>43097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108</v>
      </c>
      <c r="B250" s="111">
        <v>43090</v>
      </c>
      <c r="C250" s="111"/>
      <c r="D250" s="159" t="s">
        <v>444</v>
      </c>
      <c r="E250" s="113" t="s">
        <v>625</v>
      </c>
      <c r="F250" s="114">
        <v>715</v>
      </c>
      <c r="G250" s="114"/>
      <c r="H250" s="115">
        <v>500</v>
      </c>
      <c r="I250" s="133">
        <v>872</v>
      </c>
      <c r="J250" s="139" t="s">
        <v>746</v>
      </c>
      <c r="K250" s="135">
        <f>H250-F250</f>
        <v>-215</v>
      </c>
      <c r="L250" s="136">
        <f>K250/F250</f>
        <v>-0.30069930069930068</v>
      </c>
      <c r="M250" s="137" t="s">
        <v>665</v>
      </c>
      <c r="N250" s="138">
        <v>43670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109</v>
      </c>
      <c r="B251" s="107">
        <v>43098</v>
      </c>
      <c r="C251" s="107"/>
      <c r="D251" s="108" t="s">
        <v>737</v>
      </c>
      <c r="E251" s="109" t="s">
        <v>625</v>
      </c>
      <c r="F251" s="110">
        <v>435</v>
      </c>
      <c r="G251" s="109"/>
      <c r="H251" s="109">
        <v>542.5</v>
      </c>
      <c r="I251" s="127">
        <v>539</v>
      </c>
      <c r="J251" s="142" t="s">
        <v>684</v>
      </c>
      <c r="K251" s="129">
        <v>107.5</v>
      </c>
      <c r="L251" s="130">
        <v>0.247126436781609</v>
      </c>
      <c r="M251" s="131" t="s">
        <v>601</v>
      </c>
      <c r="N251" s="132">
        <v>43206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110</v>
      </c>
      <c r="B252" s="107">
        <v>43098</v>
      </c>
      <c r="C252" s="107"/>
      <c r="D252" s="108" t="s">
        <v>572</v>
      </c>
      <c r="E252" s="109" t="s">
        <v>625</v>
      </c>
      <c r="F252" s="110">
        <v>885</v>
      </c>
      <c r="G252" s="109"/>
      <c r="H252" s="109">
        <v>1090</v>
      </c>
      <c r="I252" s="127">
        <v>1084</v>
      </c>
      <c r="J252" s="142" t="s">
        <v>684</v>
      </c>
      <c r="K252" s="129">
        <v>205</v>
      </c>
      <c r="L252" s="130">
        <v>0.23163841807909599</v>
      </c>
      <c r="M252" s="131" t="s">
        <v>601</v>
      </c>
      <c r="N252" s="132">
        <v>43213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9">
        <v>111</v>
      </c>
      <c r="B253" s="349">
        <v>43192</v>
      </c>
      <c r="C253" s="349"/>
      <c r="D253" s="117" t="s">
        <v>754</v>
      </c>
      <c r="E253" s="352" t="s">
        <v>625</v>
      </c>
      <c r="F253" s="355">
        <v>478.5</v>
      </c>
      <c r="G253" s="352"/>
      <c r="H253" s="352">
        <v>442</v>
      </c>
      <c r="I253" s="358">
        <v>613</v>
      </c>
      <c r="J253" s="393" t="s">
        <v>3405</v>
      </c>
      <c r="K253" s="135">
        <f>H253-F253</f>
        <v>-36.5</v>
      </c>
      <c r="L253" s="136">
        <f>K253/F253</f>
        <v>-7.6280041797283177E-2</v>
      </c>
      <c r="M253" s="137" t="s">
        <v>665</v>
      </c>
      <c r="N253" s="138">
        <v>43762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112</v>
      </c>
      <c r="B254" s="111">
        <v>43194</v>
      </c>
      <c r="C254" s="111"/>
      <c r="D254" s="376" t="s">
        <v>2980</v>
      </c>
      <c r="E254" s="113" t="s">
        <v>625</v>
      </c>
      <c r="F254" s="114">
        <f>141.5-7.3</f>
        <v>134.19999999999999</v>
      </c>
      <c r="G254" s="114"/>
      <c r="H254" s="115">
        <v>77</v>
      </c>
      <c r="I254" s="133">
        <v>180</v>
      </c>
      <c r="J254" s="393" t="s">
        <v>3404</v>
      </c>
      <c r="K254" s="135">
        <f>H254-F254</f>
        <v>-57.199999999999989</v>
      </c>
      <c r="L254" s="136">
        <f>K254/F254</f>
        <v>-0.42622950819672129</v>
      </c>
      <c r="M254" s="137" t="s">
        <v>665</v>
      </c>
      <c r="N254" s="138">
        <v>43522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113</v>
      </c>
      <c r="B255" s="111">
        <v>43209</v>
      </c>
      <c r="C255" s="111"/>
      <c r="D255" s="112" t="s">
        <v>747</v>
      </c>
      <c r="E255" s="113" t="s">
        <v>625</v>
      </c>
      <c r="F255" s="114">
        <v>430</v>
      </c>
      <c r="G255" s="114"/>
      <c r="H255" s="115">
        <v>220</v>
      </c>
      <c r="I255" s="133">
        <v>537</v>
      </c>
      <c r="J255" s="139" t="s">
        <v>748</v>
      </c>
      <c r="K255" s="135">
        <f>H255-F255</f>
        <v>-210</v>
      </c>
      <c r="L255" s="136">
        <f>K255/F255</f>
        <v>-0.48837209302325579</v>
      </c>
      <c r="M255" s="137" t="s">
        <v>665</v>
      </c>
      <c r="N255" s="138">
        <v>43252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0">
        <v>114</v>
      </c>
      <c r="B256" s="160">
        <v>43220</v>
      </c>
      <c r="C256" s="160"/>
      <c r="D256" s="161" t="s">
        <v>395</v>
      </c>
      <c r="E256" s="162" t="s">
        <v>625</v>
      </c>
      <c r="F256" s="164">
        <v>153.5</v>
      </c>
      <c r="G256" s="164"/>
      <c r="H256" s="164">
        <v>196</v>
      </c>
      <c r="I256" s="164">
        <v>196</v>
      </c>
      <c r="J256" s="361" t="s">
        <v>3496</v>
      </c>
      <c r="K256" s="184">
        <f>H256-F256</f>
        <v>42.5</v>
      </c>
      <c r="L256" s="185">
        <f>K256/F256</f>
        <v>0.27687296416938112</v>
      </c>
      <c r="M256" s="163" t="s">
        <v>601</v>
      </c>
      <c r="N256" s="186">
        <v>43605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115</v>
      </c>
      <c r="B257" s="111">
        <v>43306</v>
      </c>
      <c r="C257" s="111"/>
      <c r="D257" s="112" t="s">
        <v>770</v>
      </c>
      <c r="E257" s="113" t="s">
        <v>625</v>
      </c>
      <c r="F257" s="114">
        <v>27.5</v>
      </c>
      <c r="G257" s="114"/>
      <c r="H257" s="115">
        <v>13.1</v>
      </c>
      <c r="I257" s="133">
        <v>60</v>
      </c>
      <c r="J257" s="139" t="s">
        <v>774</v>
      </c>
      <c r="K257" s="135">
        <v>-14.4</v>
      </c>
      <c r="L257" s="136">
        <v>-0.52363636363636401</v>
      </c>
      <c r="M257" s="137" t="s">
        <v>665</v>
      </c>
      <c r="N257" s="138">
        <v>43138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9">
        <v>116</v>
      </c>
      <c r="B258" s="349">
        <v>43318</v>
      </c>
      <c r="C258" s="349"/>
      <c r="D258" s="117" t="s">
        <v>749</v>
      </c>
      <c r="E258" s="352" t="s">
        <v>625</v>
      </c>
      <c r="F258" s="352">
        <v>148.5</v>
      </c>
      <c r="G258" s="352"/>
      <c r="H258" s="352">
        <v>102</v>
      </c>
      <c r="I258" s="358">
        <v>182</v>
      </c>
      <c r="J258" s="139" t="s">
        <v>3495</v>
      </c>
      <c r="K258" s="135">
        <f>H258-F258</f>
        <v>-46.5</v>
      </c>
      <c r="L258" s="136">
        <f>K258/F258</f>
        <v>-0.31313131313131315</v>
      </c>
      <c r="M258" s="137" t="s">
        <v>665</v>
      </c>
      <c r="N258" s="138">
        <v>43661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117</v>
      </c>
      <c r="B259" s="107">
        <v>43335</v>
      </c>
      <c r="C259" s="107"/>
      <c r="D259" s="108" t="s">
        <v>775</v>
      </c>
      <c r="E259" s="109" t="s">
        <v>625</v>
      </c>
      <c r="F259" s="157">
        <v>285</v>
      </c>
      <c r="G259" s="109"/>
      <c r="H259" s="109">
        <v>355</v>
      </c>
      <c r="I259" s="127">
        <v>364</v>
      </c>
      <c r="J259" s="142" t="s">
        <v>776</v>
      </c>
      <c r="K259" s="129">
        <v>70</v>
      </c>
      <c r="L259" s="130">
        <v>0.24561403508771901</v>
      </c>
      <c r="M259" s="131" t="s">
        <v>601</v>
      </c>
      <c r="N259" s="132">
        <v>43455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118</v>
      </c>
      <c r="B260" s="107">
        <v>43341</v>
      </c>
      <c r="C260" s="107"/>
      <c r="D260" s="108" t="s">
        <v>385</v>
      </c>
      <c r="E260" s="109" t="s">
        <v>625</v>
      </c>
      <c r="F260" s="157">
        <v>525</v>
      </c>
      <c r="G260" s="109"/>
      <c r="H260" s="109">
        <v>585</v>
      </c>
      <c r="I260" s="127">
        <v>635</v>
      </c>
      <c r="J260" s="142" t="s">
        <v>750</v>
      </c>
      <c r="K260" s="129">
        <f t="shared" ref="K260:K272" si="82">H260-F260</f>
        <v>60</v>
      </c>
      <c r="L260" s="130">
        <f t="shared" ref="L260:L272" si="83">K260/F260</f>
        <v>0.11428571428571428</v>
      </c>
      <c r="M260" s="131" t="s">
        <v>601</v>
      </c>
      <c r="N260" s="132">
        <v>43662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119</v>
      </c>
      <c r="B261" s="107">
        <v>43395</v>
      </c>
      <c r="C261" s="107"/>
      <c r="D261" s="108" t="s">
        <v>369</v>
      </c>
      <c r="E261" s="109" t="s">
        <v>625</v>
      </c>
      <c r="F261" s="157">
        <v>475</v>
      </c>
      <c r="G261" s="109"/>
      <c r="H261" s="109">
        <v>574</v>
      </c>
      <c r="I261" s="127">
        <v>570</v>
      </c>
      <c r="J261" s="142" t="s">
        <v>684</v>
      </c>
      <c r="K261" s="129">
        <f t="shared" si="82"/>
        <v>99</v>
      </c>
      <c r="L261" s="130">
        <f t="shared" si="83"/>
        <v>0.20842105263157895</v>
      </c>
      <c r="M261" s="131" t="s">
        <v>601</v>
      </c>
      <c r="N261" s="132">
        <v>43403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120</v>
      </c>
      <c r="B262" s="155">
        <v>43397</v>
      </c>
      <c r="C262" s="155"/>
      <c r="D262" s="427" t="s">
        <v>392</v>
      </c>
      <c r="E262" s="157" t="s">
        <v>625</v>
      </c>
      <c r="F262" s="157">
        <v>707.5</v>
      </c>
      <c r="G262" s="157"/>
      <c r="H262" s="157">
        <v>872</v>
      </c>
      <c r="I262" s="179">
        <v>872</v>
      </c>
      <c r="J262" s="180" t="s">
        <v>684</v>
      </c>
      <c r="K262" s="129">
        <f t="shared" si="82"/>
        <v>164.5</v>
      </c>
      <c r="L262" s="181">
        <f t="shared" si="83"/>
        <v>0.23250883392226149</v>
      </c>
      <c r="M262" s="182" t="s">
        <v>601</v>
      </c>
      <c r="N262" s="183">
        <v>43482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121</v>
      </c>
      <c r="B263" s="155">
        <v>43398</v>
      </c>
      <c r="C263" s="155"/>
      <c r="D263" s="427" t="s">
        <v>349</v>
      </c>
      <c r="E263" s="157" t="s">
        <v>625</v>
      </c>
      <c r="F263" s="157">
        <v>162</v>
      </c>
      <c r="G263" s="157"/>
      <c r="H263" s="157">
        <v>204</v>
      </c>
      <c r="I263" s="179">
        <v>209</v>
      </c>
      <c r="J263" s="180" t="s">
        <v>3494</v>
      </c>
      <c r="K263" s="129">
        <f t="shared" si="82"/>
        <v>42</v>
      </c>
      <c r="L263" s="181">
        <f t="shared" si="83"/>
        <v>0.25925925925925924</v>
      </c>
      <c r="M263" s="182" t="s">
        <v>601</v>
      </c>
      <c r="N263" s="183">
        <v>43539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7">
        <v>122</v>
      </c>
      <c r="B264" s="208">
        <v>43399</v>
      </c>
      <c r="C264" s="208"/>
      <c r="D264" s="156" t="s">
        <v>496</v>
      </c>
      <c r="E264" s="209" t="s">
        <v>625</v>
      </c>
      <c r="F264" s="209">
        <v>240</v>
      </c>
      <c r="G264" s="209"/>
      <c r="H264" s="209">
        <v>297</v>
      </c>
      <c r="I264" s="233">
        <v>297</v>
      </c>
      <c r="J264" s="180" t="s">
        <v>684</v>
      </c>
      <c r="K264" s="234">
        <f t="shared" si="82"/>
        <v>57</v>
      </c>
      <c r="L264" s="235">
        <f t="shared" si="83"/>
        <v>0.23749999999999999</v>
      </c>
      <c r="M264" s="236" t="s">
        <v>601</v>
      </c>
      <c r="N264" s="237">
        <v>43417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123</v>
      </c>
      <c r="B265" s="107">
        <v>43439</v>
      </c>
      <c r="C265" s="107"/>
      <c r="D265" s="149" t="s">
        <v>751</v>
      </c>
      <c r="E265" s="109" t="s">
        <v>625</v>
      </c>
      <c r="F265" s="109">
        <v>202.5</v>
      </c>
      <c r="G265" s="109"/>
      <c r="H265" s="109">
        <v>255</v>
      </c>
      <c r="I265" s="127">
        <v>252</v>
      </c>
      <c r="J265" s="142" t="s">
        <v>684</v>
      </c>
      <c r="K265" s="129">
        <f t="shared" si="82"/>
        <v>52.5</v>
      </c>
      <c r="L265" s="130">
        <f t="shared" si="83"/>
        <v>0.25925925925925924</v>
      </c>
      <c r="M265" s="131" t="s">
        <v>601</v>
      </c>
      <c r="N265" s="132">
        <v>43542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7">
        <v>124</v>
      </c>
      <c r="B266" s="208">
        <v>43465</v>
      </c>
      <c r="C266" s="107"/>
      <c r="D266" s="427" t="s">
        <v>424</v>
      </c>
      <c r="E266" s="209" t="s">
        <v>625</v>
      </c>
      <c r="F266" s="209">
        <v>710</v>
      </c>
      <c r="G266" s="209"/>
      <c r="H266" s="209">
        <v>866</v>
      </c>
      <c r="I266" s="233">
        <v>866</v>
      </c>
      <c r="J266" s="180" t="s">
        <v>684</v>
      </c>
      <c r="K266" s="129">
        <f t="shared" si="82"/>
        <v>156</v>
      </c>
      <c r="L266" s="130">
        <f t="shared" si="83"/>
        <v>0.21971830985915494</v>
      </c>
      <c r="M266" s="131" t="s">
        <v>601</v>
      </c>
      <c r="N266" s="364">
        <v>43553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125</v>
      </c>
      <c r="B267" s="208">
        <v>43522</v>
      </c>
      <c r="C267" s="208"/>
      <c r="D267" s="427" t="s">
        <v>142</v>
      </c>
      <c r="E267" s="209" t="s">
        <v>625</v>
      </c>
      <c r="F267" s="209">
        <v>337.25</v>
      </c>
      <c r="G267" s="209"/>
      <c r="H267" s="209">
        <v>398.5</v>
      </c>
      <c r="I267" s="233">
        <v>411</v>
      </c>
      <c r="J267" s="142" t="s">
        <v>3493</v>
      </c>
      <c r="K267" s="129">
        <f t="shared" si="82"/>
        <v>61.25</v>
      </c>
      <c r="L267" s="130">
        <f t="shared" si="83"/>
        <v>0.1816160118606375</v>
      </c>
      <c r="M267" s="131" t="s">
        <v>601</v>
      </c>
      <c r="N267" s="364">
        <v>43760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1">
        <v>126</v>
      </c>
      <c r="B268" s="165">
        <v>43559</v>
      </c>
      <c r="C268" s="165"/>
      <c r="D268" s="166" t="s">
        <v>411</v>
      </c>
      <c r="E268" s="167" t="s">
        <v>625</v>
      </c>
      <c r="F268" s="167">
        <v>130</v>
      </c>
      <c r="G268" s="167"/>
      <c r="H268" s="167">
        <v>65</v>
      </c>
      <c r="I268" s="187">
        <v>158</v>
      </c>
      <c r="J268" s="139" t="s">
        <v>752</v>
      </c>
      <c r="K268" s="135">
        <f t="shared" si="82"/>
        <v>-65</v>
      </c>
      <c r="L268" s="136">
        <f t="shared" si="83"/>
        <v>-0.5</v>
      </c>
      <c r="M268" s="137" t="s">
        <v>665</v>
      </c>
      <c r="N268" s="138">
        <v>43726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2">
        <v>127</v>
      </c>
      <c r="B269" s="188">
        <v>43017</v>
      </c>
      <c r="C269" s="188"/>
      <c r="D269" s="189" t="s">
        <v>170</v>
      </c>
      <c r="E269" s="190" t="s">
        <v>625</v>
      </c>
      <c r="F269" s="191">
        <v>141.5</v>
      </c>
      <c r="G269" s="192"/>
      <c r="H269" s="192">
        <v>183.5</v>
      </c>
      <c r="I269" s="192">
        <v>210</v>
      </c>
      <c r="J269" s="219" t="s">
        <v>3442</v>
      </c>
      <c r="K269" s="220">
        <f t="shared" si="82"/>
        <v>42</v>
      </c>
      <c r="L269" s="221">
        <f t="shared" si="83"/>
        <v>0.29681978798586572</v>
      </c>
      <c r="M269" s="191" t="s">
        <v>601</v>
      </c>
      <c r="N269" s="222">
        <v>43042</v>
      </c>
      <c r="O269" s="57"/>
      <c r="P269" s="16"/>
      <c r="Q269" s="16"/>
      <c r="R269" s="95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1">
        <v>128</v>
      </c>
      <c r="B270" s="165">
        <v>43074</v>
      </c>
      <c r="C270" s="165"/>
      <c r="D270" s="166" t="s">
        <v>304</v>
      </c>
      <c r="E270" s="167" t="s">
        <v>625</v>
      </c>
      <c r="F270" s="168">
        <v>172</v>
      </c>
      <c r="G270" s="167"/>
      <c r="H270" s="167">
        <v>155.25</v>
      </c>
      <c r="I270" s="187">
        <v>230</v>
      </c>
      <c r="J270" s="393" t="s">
        <v>3402</v>
      </c>
      <c r="K270" s="135">
        <f t="shared" ref="K270" si="84">H270-F270</f>
        <v>-16.75</v>
      </c>
      <c r="L270" s="136">
        <f t="shared" ref="L270" si="85">K270/F270</f>
        <v>-9.7383720930232565E-2</v>
      </c>
      <c r="M270" s="137" t="s">
        <v>665</v>
      </c>
      <c r="N270" s="138">
        <v>43787</v>
      </c>
      <c r="O270" s="57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2">
        <v>129</v>
      </c>
      <c r="B271" s="188">
        <v>43398</v>
      </c>
      <c r="C271" s="188"/>
      <c r="D271" s="189" t="s">
        <v>105</v>
      </c>
      <c r="E271" s="190" t="s">
        <v>625</v>
      </c>
      <c r="F271" s="192">
        <v>698.5</v>
      </c>
      <c r="G271" s="192"/>
      <c r="H271" s="192">
        <v>850</v>
      </c>
      <c r="I271" s="192">
        <v>890</v>
      </c>
      <c r="J271" s="223" t="s">
        <v>3490</v>
      </c>
      <c r="K271" s="220">
        <f t="shared" si="82"/>
        <v>151.5</v>
      </c>
      <c r="L271" s="221">
        <f t="shared" si="83"/>
        <v>0.21689334287759485</v>
      </c>
      <c r="M271" s="191" t="s">
        <v>601</v>
      </c>
      <c r="N271" s="222">
        <v>43453</v>
      </c>
      <c r="O271" s="57"/>
      <c r="P271" s="16"/>
      <c r="Q271" s="16"/>
      <c r="R271" s="95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7">
        <v>130</v>
      </c>
      <c r="B272" s="160">
        <v>42877</v>
      </c>
      <c r="C272" s="160"/>
      <c r="D272" s="161" t="s">
        <v>384</v>
      </c>
      <c r="E272" s="162" t="s">
        <v>625</v>
      </c>
      <c r="F272" s="163">
        <v>127.6</v>
      </c>
      <c r="G272" s="164"/>
      <c r="H272" s="164">
        <v>138</v>
      </c>
      <c r="I272" s="164">
        <v>190</v>
      </c>
      <c r="J272" s="394" t="s">
        <v>3406</v>
      </c>
      <c r="K272" s="184">
        <f t="shared" si="82"/>
        <v>10.400000000000006</v>
      </c>
      <c r="L272" s="185">
        <f t="shared" si="83"/>
        <v>8.1504702194357417E-2</v>
      </c>
      <c r="M272" s="163" t="s">
        <v>601</v>
      </c>
      <c r="N272" s="186">
        <v>43774</v>
      </c>
      <c r="O272" s="57"/>
      <c r="P272" s="16"/>
      <c r="Q272" s="16"/>
      <c r="R272" s="17" t="s">
        <v>755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3">
        <v>131</v>
      </c>
      <c r="B273" s="196">
        <v>43158</v>
      </c>
      <c r="C273" s="196"/>
      <c r="D273" s="193" t="s">
        <v>756</v>
      </c>
      <c r="E273" s="197" t="s">
        <v>625</v>
      </c>
      <c r="F273" s="198">
        <v>317</v>
      </c>
      <c r="G273" s="197"/>
      <c r="H273" s="197"/>
      <c r="I273" s="226">
        <v>398</v>
      </c>
      <c r="J273" s="225"/>
      <c r="K273" s="195"/>
      <c r="L273" s="194"/>
      <c r="M273" s="225" t="s">
        <v>603</v>
      </c>
      <c r="N273" s="224"/>
      <c r="O273" s="57"/>
      <c r="P273" s="16"/>
      <c r="Q273" s="16"/>
      <c r="R273" s="95" t="s">
        <v>755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132</v>
      </c>
      <c r="B274" s="165">
        <v>43164</v>
      </c>
      <c r="C274" s="165"/>
      <c r="D274" s="166" t="s">
        <v>136</v>
      </c>
      <c r="E274" s="167" t="s">
        <v>625</v>
      </c>
      <c r="F274" s="168">
        <f>510-14.4</f>
        <v>495.6</v>
      </c>
      <c r="G274" s="167"/>
      <c r="H274" s="167">
        <v>350</v>
      </c>
      <c r="I274" s="187">
        <v>672</v>
      </c>
      <c r="J274" s="393" t="s">
        <v>3463</v>
      </c>
      <c r="K274" s="135">
        <f t="shared" ref="K274" si="86">H274-F274</f>
        <v>-145.60000000000002</v>
      </c>
      <c r="L274" s="136">
        <f t="shared" ref="L274" si="87">K274/F274</f>
        <v>-0.29378531073446329</v>
      </c>
      <c r="M274" s="137" t="s">
        <v>665</v>
      </c>
      <c r="N274" s="138">
        <v>43887</v>
      </c>
      <c r="O274" s="57"/>
      <c r="P274" s="16"/>
      <c r="Q274" s="16"/>
      <c r="R274" s="17" t="s">
        <v>755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133</v>
      </c>
      <c r="B275" s="165">
        <v>43237</v>
      </c>
      <c r="C275" s="165"/>
      <c r="D275" s="166" t="s">
        <v>490</v>
      </c>
      <c r="E275" s="167" t="s">
        <v>625</v>
      </c>
      <c r="F275" s="168">
        <v>230.3</v>
      </c>
      <c r="G275" s="167"/>
      <c r="H275" s="167">
        <v>102.5</v>
      </c>
      <c r="I275" s="187">
        <v>348</v>
      </c>
      <c r="J275" s="393" t="s">
        <v>3484</v>
      </c>
      <c r="K275" s="135">
        <f t="shared" ref="K275" si="88">H275-F275</f>
        <v>-127.80000000000001</v>
      </c>
      <c r="L275" s="136">
        <f t="shared" ref="L275" si="89">K275/F275</f>
        <v>-0.55492835432045162</v>
      </c>
      <c r="M275" s="137" t="s">
        <v>665</v>
      </c>
      <c r="N275" s="138">
        <v>43896</v>
      </c>
      <c r="O275" s="57"/>
      <c r="P275" s="16"/>
      <c r="Q275" s="16"/>
      <c r="R275" s="17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6">
        <v>134</v>
      </c>
      <c r="B276" s="199">
        <v>43258</v>
      </c>
      <c r="C276" s="199"/>
      <c r="D276" s="202" t="s">
        <v>450</v>
      </c>
      <c r="E276" s="200" t="s">
        <v>625</v>
      </c>
      <c r="F276" s="198">
        <f>342.5-5.1</f>
        <v>337.4</v>
      </c>
      <c r="G276" s="200"/>
      <c r="H276" s="200"/>
      <c r="I276" s="227">
        <v>439</v>
      </c>
      <c r="J276" s="228"/>
      <c r="K276" s="229"/>
      <c r="L276" s="230"/>
      <c r="M276" s="228" t="s">
        <v>603</v>
      </c>
      <c r="N276" s="231"/>
      <c r="O276" s="57"/>
      <c r="P276" s="16"/>
      <c r="Q276" s="16"/>
      <c r="R276" s="95" t="s">
        <v>755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6">
        <v>135</v>
      </c>
      <c r="B277" s="199">
        <v>43285</v>
      </c>
      <c r="C277" s="199"/>
      <c r="D277" s="203" t="s">
        <v>50</v>
      </c>
      <c r="E277" s="200" t="s">
        <v>625</v>
      </c>
      <c r="F277" s="198">
        <f>127.5-5.53</f>
        <v>121.97</v>
      </c>
      <c r="G277" s="200"/>
      <c r="H277" s="200"/>
      <c r="I277" s="227">
        <v>170</v>
      </c>
      <c r="J277" s="228"/>
      <c r="K277" s="229"/>
      <c r="L277" s="230"/>
      <c r="M277" s="228" t="s">
        <v>603</v>
      </c>
      <c r="N277" s="231"/>
      <c r="O277" s="57"/>
      <c r="P277" s="16"/>
      <c r="Q277" s="16"/>
      <c r="R277" s="343" t="s">
        <v>755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1">
        <v>136</v>
      </c>
      <c r="B278" s="165">
        <v>43294</v>
      </c>
      <c r="C278" s="165"/>
      <c r="D278" s="166" t="s">
        <v>244</v>
      </c>
      <c r="E278" s="167" t="s">
        <v>625</v>
      </c>
      <c r="F278" s="168">
        <v>46.5</v>
      </c>
      <c r="G278" s="167"/>
      <c r="H278" s="167">
        <v>17</v>
      </c>
      <c r="I278" s="187">
        <v>59</v>
      </c>
      <c r="J278" s="393" t="s">
        <v>3462</v>
      </c>
      <c r="K278" s="135">
        <f t="shared" ref="K278" si="90">H278-F278</f>
        <v>-29.5</v>
      </c>
      <c r="L278" s="136">
        <f t="shared" ref="L278" si="91">K278/F278</f>
        <v>-0.63440860215053763</v>
      </c>
      <c r="M278" s="137" t="s">
        <v>665</v>
      </c>
      <c r="N278" s="138">
        <v>43887</v>
      </c>
      <c r="O278" s="57"/>
      <c r="P278" s="16"/>
      <c r="Q278" s="16"/>
      <c r="R278" s="17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3">
        <v>137</v>
      </c>
      <c r="B279" s="196">
        <v>43396</v>
      </c>
      <c r="C279" s="196"/>
      <c r="D279" s="203" t="s">
        <v>426</v>
      </c>
      <c r="E279" s="200" t="s">
        <v>625</v>
      </c>
      <c r="F279" s="201">
        <v>156.5</v>
      </c>
      <c r="G279" s="200"/>
      <c r="H279" s="200"/>
      <c r="I279" s="227">
        <v>191</v>
      </c>
      <c r="J279" s="228"/>
      <c r="K279" s="229"/>
      <c r="L279" s="230"/>
      <c r="M279" s="228" t="s">
        <v>603</v>
      </c>
      <c r="N279" s="231"/>
      <c r="O279" s="57"/>
      <c r="P279" s="16"/>
      <c r="Q279" s="16"/>
      <c r="R279" s="345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3">
        <v>138</v>
      </c>
      <c r="B280" s="196">
        <v>43439</v>
      </c>
      <c r="C280" s="196"/>
      <c r="D280" s="203" t="s">
        <v>331</v>
      </c>
      <c r="E280" s="200" t="s">
        <v>625</v>
      </c>
      <c r="F280" s="201">
        <v>259.5</v>
      </c>
      <c r="G280" s="200"/>
      <c r="H280" s="200"/>
      <c r="I280" s="227">
        <v>321</v>
      </c>
      <c r="J280" s="228"/>
      <c r="K280" s="229"/>
      <c r="L280" s="230"/>
      <c r="M280" s="228" t="s">
        <v>603</v>
      </c>
      <c r="N280" s="231"/>
      <c r="O280" s="16"/>
      <c r="P280" s="16"/>
      <c r="Q280" s="16"/>
      <c r="R280" s="343" t="s">
        <v>755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1">
        <v>139</v>
      </c>
      <c r="B281" s="165">
        <v>43439</v>
      </c>
      <c r="C281" s="165"/>
      <c r="D281" s="166" t="s">
        <v>777</v>
      </c>
      <c r="E281" s="167" t="s">
        <v>625</v>
      </c>
      <c r="F281" s="167">
        <v>715</v>
      </c>
      <c r="G281" s="167"/>
      <c r="H281" s="167">
        <v>445</v>
      </c>
      <c r="I281" s="187">
        <v>840</v>
      </c>
      <c r="J281" s="139" t="s">
        <v>2996</v>
      </c>
      <c r="K281" s="135">
        <f t="shared" ref="K281:K284" si="92">H281-F281</f>
        <v>-270</v>
      </c>
      <c r="L281" s="136">
        <f t="shared" ref="L281:L284" si="93">K281/F281</f>
        <v>-0.3776223776223776</v>
      </c>
      <c r="M281" s="137" t="s">
        <v>665</v>
      </c>
      <c r="N281" s="138">
        <v>43800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7">
        <v>140</v>
      </c>
      <c r="B282" s="208">
        <v>43469</v>
      </c>
      <c r="C282" s="208"/>
      <c r="D282" s="156" t="s">
        <v>146</v>
      </c>
      <c r="E282" s="209" t="s">
        <v>625</v>
      </c>
      <c r="F282" s="209">
        <v>875</v>
      </c>
      <c r="G282" s="209"/>
      <c r="H282" s="209">
        <v>1165</v>
      </c>
      <c r="I282" s="233">
        <v>1185</v>
      </c>
      <c r="J282" s="142" t="s">
        <v>3491</v>
      </c>
      <c r="K282" s="129">
        <f t="shared" si="92"/>
        <v>290</v>
      </c>
      <c r="L282" s="130">
        <f t="shared" si="93"/>
        <v>0.33142857142857141</v>
      </c>
      <c r="M282" s="131" t="s">
        <v>601</v>
      </c>
      <c r="N282" s="364">
        <v>43847</v>
      </c>
      <c r="O282" s="57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7">
        <v>141</v>
      </c>
      <c r="B283" s="208">
        <v>43559</v>
      </c>
      <c r="C283" s="208"/>
      <c r="D283" s="427" t="s">
        <v>346</v>
      </c>
      <c r="E283" s="209" t="s">
        <v>625</v>
      </c>
      <c r="F283" s="209">
        <f>387-14.63</f>
        <v>372.37</v>
      </c>
      <c r="G283" s="209"/>
      <c r="H283" s="209">
        <v>490</v>
      </c>
      <c r="I283" s="233">
        <v>490</v>
      </c>
      <c r="J283" s="142" t="s">
        <v>684</v>
      </c>
      <c r="K283" s="129">
        <f t="shared" si="92"/>
        <v>117.63</v>
      </c>
      <c r="L283" s="130">
        <f t="shared" si="93"/>
        <v>0.31589548030185027</v>
      </c>
      <c r="M283" s="131" t="s">
        <v>601</v>
      </c>
      <c r="N283" s="364">
        <v>43850</v>
      </c>
      <c r="O283" s="57"/>
      <c r="P283" s="16"/>
      <c r="Q283" s="16"/>
      <c r="R283" s="17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1">
        <v>142</v>
      </c>
      <c r="B284" s="165">
        <v>43578</v>
      </c>
      <c r="C284" s="165"/>
      <c r="D284" s="166" t="s">
        <v>778</v>
      </c>
      <c r="E284" s="167" t="s">
        <v>602</v>
      </c>
      <c r="F284" s="167">
        <v>220</v>
      </c>
      <c r="G284" s="167"/>
      <c r="H284" s="167">
        <v>127.5</v>
      </c>
      <c r="I284" s="187">
        <v>284</v>
      </c>
      <c r="J284" s="393" t="s">
        <v>3485</v>
      </c>
      <c r="K284" s="135">
        <f t="shared" si="92"/>
        <v>-92.5</v>
      </c>
      <c r="L284" s="136">
        <f t="shared" si="93"/>
        <v>-0.42045454545454547</v>
      </c>
      <c r="M284" s="137" t="s">
        <v>665</v>
      </c>
      <c r="N284" s="138">
        <v>43896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7">
        <v>143</v>
      </c>
      <c r="B285" s="208">
        <v>43622</v>
      </c>
      <c r="C285" s="208"/>
      <c r="D285" s="427" t="s">
        <v>497</v>
      </c>
      <c r="E285" s="209" t="s">
        <v>602</v>
      </c>
      <c r="F285" s="209">
        <v>332.8</v>
      </c>
      <c r="G285" s="209"/>
      <c r="H285" s="209">
        <v>405</v>
      </c>
      <c r="I285" s="233">
        <v>419</v>
      </c>
      <c r="J285" s="142" t="s">
        <v>3492</v>
      </c>
      <c r="K285" s="129">
        <f t="shared" ref="K285" si="94">H285-F285</f>
        <v>72.199999999999989</v>
      </c>
      <c r="L285" s="130">
        <f t="shared" ref="L285" si="95">K285/F285</f>
        <v>0.21694711538461534</v>
      </c>
      <c r="M285" s="131" t="s">
        <v>601</v>
      </c>
      <c r="N285" s="364">
        <v>43860</v>
      </c>
      <c r="O285" s="57"/>
      <c r="P285" s="16"/>
      <c r="Q285" s="16"/>
      <c r="R285" s="17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45">
        <v>144</v>
      </c>
      <c r="B286" s="144">
        <v>43641</v>
      </c>
      <c r="C286" s="144"/>
      <c r="D286" s="145" t="s">
        <v>140</v>
      </c>
      <c r="E286" s="146" t="s">
        <v>625</v>
      </c>
      <c r="F286" s="147">
        <v>386</v>
      </c>
      <c r="G286" s="148"/>
      <c r="H286" s="148">
        <v>395</v>
      </c>
      <c r="I286" s="148">
        <v>452</v>
      </c>
      <c r="J286" s="171" t="s">
        <v>3407</v>
      </c>
      <c r="K286" s="172">
        <f t="shared" ref="K286" si="96">H286-F286</f>
        <v>9</v>
      </c>
      <c r="L286" s="173">
        <f t="shared" ref="L286" si="97">K286/F286</f>
        <v>2.3316062176165803E-2</v>
      </c>
      <c r="M286" s="174" t="s">
        <v>710</v>
      </c>
      <c r="N286" s="175">
        <v>43868</v>
      </c>
      <c r="O286" s="16"/>
      <c r="P286" s="16"/>
      <c r="Q286" s="16"/>
      <c r="R286" s="345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4">
        <v>145</v>
      </c>
      <c r="B287" s="196">
        <v>43707</v>
      </c>
      <c r="C287" s="196"/>
      <c r="D287" s="203" t="s">
        <v>261</v>
      </c>
      <c r="E287" s="200" t="s">
        <v>625</v>
      </c>
      <c r="F287" s="200" t="s">
        <v>757</v>
      </c>
      <c r="G287" s="200"/>
      <c r="H287" s="200"/>
      <c r="I287" s="227">
        <v>190</v>
      </c>
      <c r="J287" s="228"/>
      <c r="K287" s="229"/>
      <c r="L287" s="230"/>
      <c r="M287" s="359" t="s">
        <v>603</v>
      </c>
      <c r="N287" s="231"/>
      <c r="O287" s="16"/>
      <c r="P287" s="16"/>
      <c r="Q287" s="16"/>
      <c r="R287" s="345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7">
        <v>146</v>
      </c>
      <c r="B288" s="208">
        <v>43731</v>
      </c>
      <c r="C288" s="208"/>
      <c r="D288" s="156" t="s">
        <v>441</v>
      </c>
      <c r="E288" s="209" t="s">
        <v>625</v>
      </c>
      <c r="F288" s="209">
        <v>235</v>
      </c>
      <c r="G288" s="209"/>
      <c r="H288" s="209">
        <v>295</v>
      </c>
      <c r="I288" s="233">
        <v>296</v>
      </c>
      <c r="J288" s="142" t="s">
        <v>3149</v>
      </c>
      <c r="K288" s="129">
        <f t="shared" ref="K288" si="98">H288-F288</f>
        <v>60</v>
      </c>
      <c r="L288" s="130">
        <f t="shared" ref="L288" si="99">K288/F288</f>
        <v>0.25531914893617019</v>
      </c>
      <c r="M288" s="131" t="s">
        <v>601</v>
      </c>
      <c r="N288" s="364">
        <v>43844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7">
        <v>147</v>
      </c>
      <c r="B289" s="208">
        <v>43752</v>
      </c>
      <c r="C289" s="208"/>
      <c r="D289" s="156" t="s">
        <v>2979</v>
      </c>
      <c r="E289" s="209" t="s">
        <v>625</v>
      </c>
      <c r="F289" s="209">
        <v>277.5</v>
      </c>
      <c r="G289" s="209"/>
      <c r="H289" s="209">
        <v>333</v>
      </c>
      <c r="I289" s="233">
        <v>333</v>
      </c>
      <c r="J289" s="142" t="s">
        <v>3150</v>
      </c>
      <c r="K289" s="129">
        <f t="shared" ref="K289" si="100">H289-F289</f>
        <v>55.5</v>
      </c>
      <c r="L289" s="130">
        <f t="shared" ref="L289" si="101">K289/F289</f>
        <v>0.2</v>
      </c>
      <c r="M289" s="131" t="s">
        <v>601</v>
      </c>
      <c r="N289" s="364">
        <v>43846</v>
      </c>
      <c r="O289" s="57"/>
      <c r="P289" s="16"/>
      <c r="Q289" s="16"/>
      <c r="R289" s="17" t="s">
        <v>755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7">
        <v>148</v>
      </c>
      <c r="B290" s="208">
        <v>43752</v>
      </c>
      <c r="C290" s="208"/>
      <c r="D290" s="156" t="s">
        <v>2978</v>
      </c>
      <c r="E290" s="209" t="s">
        <v>625</v>
      </c>
      <c r="F290" s="209">
        <v>930</v>
      </c>
      <c r="G290" s="209"/>
      <c r="H290" s="209">
        <v>1165</v>
      </c>
      <c r="I290" s="233">
        <v>1200</v>
      </c>
      <c r="J290" s="142" t="s">
        <v>3152</v>
      </c>
      <c r="K290" s="129">
        <f t="shared" ref="K290" si="102">H290-F290</f>
        <v>235</v>
      </c>
      <c r="L290" s="130">
        <f t="shared" ref="L290" si="103">K290/F290</f>
        <v>0.25268817204301075</v>
      </c>
      <c r="M290" s="131" t="s">
        <v>601</v>
      </c>
      <c r="N290" s="364">
        <v>43847</v>
      </c>
      <c r="O290" s="57"/>
      <c r="P290" s="16"/>
      <c r="Q290" s="16"/>
      <c r="R290" s="17" t="s">
        <v>755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3">
        <v>149</v>
      </c>
      <c r="B291" s="348">
        <v>43753</v>
      </c>
      <c r="C291" s="213"/>
      <c r="D291" s="375" t="s">
        <v>2977</v>
      </c>
      <c r="E291" s="351" t="s">
        <v>625</v>
      </c>
      <c r="F291" s="354">
        <v>111</v>
      </c>
      <c r="G291" s="351"/>
      <c r="H291" s="351"/>
      <c r="I291" s="357">
        <v>141</v>
      </c>
      <c r="J291" s="239"/>
      <c r="K291" s="239"/>
      <c r="L291" s="124"/>
      <c r="M291" s="363" t="s">
        <v>603</v>
      </c>
      <c r="N291" s="241"/>
      <c r="O291" s="16"/>
      <c r="P291" s="16"/>
      <c r="Q291" s="16"/>
      <c r="R291" s="345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7">
        <v>150</v>
      </c>
      <c r="B292" s="208">
        <v>43753</v>
      </c>
      <c r="C292" s="208"/>
      <c r="D292" s="156" t="s">
        <v>2976</v>
      </c>
      <c r="E292" s="209" t="s">
        <v>625</v>
      </c>
      <c r="F292" s="210">
        <v>296</v>
      </c>
      <c r="G292" s="209"/>
      <c r="H292" s="209">
        <v>370</v>
      </c>
      <c r="I292" s="233">
        <v>370</v>
      </c>
      <c r="J292" s="142" t="s">
        <v>684</v>
      </c>
      <c r="K292" s="129">
        <f t="shared" ref="K292" si="104">H292-F292</f>
        <v>74</v>
      </c>
      <c r="L292" s="130">
        <f t="shared" ref="L292" si="105">K292/F292</f>
        <v>0.25</v>
      </c>
      <c r="M292" s="131" t="s">
        <v>601</v>
      </c>
      <c r="N292" s="364">
        <v>43853</v>
      </c>
      <c r="O292" s="57"/>
      <c r="P292" s="16"/>
      <c r="Q292" s="16"/>
      <c r="R292" s="17" t="s">
        <v>755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4">
        <v>151</v>
      </c>
      <c r="B293" s="212">
        <v>43754</v>
      </c>
      <c r="C293" s="212"/>
      <c r="D293" s="193" t="s">
        <v>2975</v>
      </c>
      <c r="E293" s="350" t="s">
        <v>625</v>
      </c>
      <c r="F293" s="353" t="s">
        <v>2941</v>
      </c>
      <c r="G293" s="350"/>
      <c r="H293" s="350"/>
      <c r="I293" s="356">
        <v>344</v>
      </c>
      <c r="J293" s="360"/>
      <c r="K293" s="242"/>
      <c r="L293" s="362"/>
      <c r="M293" s="344" t="s">
        <v>603</v>
      </c>
      <c r="N293" s="365"/>
      <c r="O293" s="16"/>
      <c r="P293" s="16"/>
      <c r="Q293" s="16"/>
      <c r="R293" s="345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47">
        <v>152</v>
      </c>
      <c r="B294" s="213">
        <v>43832</v>
      </c>
      <c r="C294" s="213"/>
      <c r="D294" s="217" t="s">
        <v>2255</v>
      </c>
      <c r="E294" s="214" t="s">
        <v>625</v>
      </c>
      <c r="F294" s="215" t="s">
        <v>3137</v>
      </c>
      <c r="G294" s="214"/>
      <c r="H294" s="214"/>
      <c r="I294" s="238">
        <v>590</v>
      </c>
      <c r="J294" s="239"/>
      <c r="K294" s="239"/>
      <c r="L294" s="124"/>
      <c r="M294" s="344" t="s">
        <v>603</v>
      </c>
      <c r="N294" s="241"/>
      <c r="O294" s="16"/>
      <c r="P294" s="16"/>
      <c r="Q294" s="16"/>
      <c r="R294" s="345" t="s">
        <v>755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72">
        <v>153</v>
      </c>
      <c r="B295" s="188">
        <v>43966</v>
      </c>
      <c r="C295" s="188"/>
      <c r="D295" s="189" t="s">
        <v>66</v>
      </c>
      <c r="E295" s="190" t="s">
        <v>625</v>
      </c>
      <c r="F295" s="192">
        <v>67.5</v>
      </c>
      <c r="G295" s="192"/>
      <c r="H295" s="192">
        <v>80</v>
      </c>
      <c r="I295" s="192">
        <v>86</v>
      </c>
      <c r="J295" s="223" t="s">
        <v>3807</v>
      </c>
      <c r="K295" s="220">
        <f t="shared" ref="K295" si="106">H295-F295</f>
        <v>12.5</v>
      </c>
      <c r="L295" s="221">
        <f t="shared" ref="L295" si="107">K295/F295</f>
        <v>0.18518518518518517</v>
      </c>
      <c r="M295" s="191" t="s">
        <v>601</v>
      </c>
      <c r="N295" s="222">
        <v>44001</v>
      </c>
      <c r="O295" s="16"/>
      <c r="P295" s="16"/>
      <c r="Q295" s="16"/>
      <c r="R295" s="345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1"/>
      <c r="B296" s="201" t="s">
        <v>2982</v>
      </c>
      <c r="C296" s="213"/>
      <c r="D296" s="217"/>
      <c r="E296" s="214"/>
      <c r="F296" s="215"/>
      <c r="G296" s="214"/>
      <c r="H296" s="214"/>
      <c r="I296" s="238"/>
      <c r="J296" s="239"/>
      <c r="K296" s="239"/>
      <c r="L296" s="124"/>
      <c r="M296" s="240"/>
      <c r="N296" s="241"/>
      <c r="O296" s="16"/>
      <c r="P296" s="16"/>
      <c r="Q296" s="16"/>
      <c r="R296" s="345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1"/>
      <c r="B297" s="213"/>
      <c r="C297" s="213"/>
      <c r="D297" s="217"/>
      <c r="E297" s="214"/>
      <c r="F297" s="215"/>
      <c r="G297" s="214"/>
      <c r="H297" s="214"/>
      <c r="I297" s="238"/>
      <c r="J297" s="239"/>
      <c r="K297" s="239"/>
      <c r="L297" s="124"/>
      <c r="M297" s="240"/>
      <c r="N297" s="241"/>
      <c r="O297" s="16"/>
      <c r="P297" s="16"/>
      <c r="Q297" s="16"/>
      <c r="R297" s="345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1"/>
      <c r="B298" s="213"/>
      <c r="C298" s="213"/>
      <c r="D298" s="217"/>
      <c r="E298" s="214"/>
      <c r="F298" s="215"/>
      <c r="G298" s="214"/>
      <c r="H298" s="214"/>
      <c r="I298" s="238"/>
      <c r="J298" s="239"/>
      <c r="K298" s="239"/>
      <c r="L298" s="124"/>
      <c r="M298" s="240"/>
      <c r="N298" s="241"/>
      <c r="O298" s="16"/>
      <c r="P298" s="16"/>
      <c r="Q298" s="16"/>
      <c r="R298" s="345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1"/>
      <c r="B299" s="213"/>
      <c r="C299" s="213"/>
      <c r="D299" s="217"/>
      <c r="E299" s="214"/>
      <c r="F299" s="215"/>
      <c r="G299" s="214"/>
      <c r="H299" s="214"/>
      <c r="I299" s="238"/>
      <c r="J299" s="239"/>
      <c r="K299" s="239"/>
      <c r="L299" s="124"/>
      <c r="M299" s="240"/>
      <c r="N299" s="241"/>
      <c r="O299" s="16"/>
      <c r="P299" s="16"/>
      <c r="Q299" s="16"/>
      <c r="R299" s="345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1"/>
      <c r="B300" s="213"/>
      <c r="C300" s="213"/>
      <c r="D300" s="217"/>
      <c r="E300" s="214"/>
      <c r="F300" s="215"/>
      <c r="G300" s="214"/>
      <c r="H300" s="214"/>
      <c r="I300" s="238"/>
      <c r="J300" s="239"/>
      <c r="K300" s="239"/>
      <c r="L300" s="124"/>
      <c r="M300" s="240"/>
      <c r="N300" s="241"/>
      <c r="O300" s="16"/>
      <c r="P300" s="16"/>
      <c r="Q300" s="16"/>
      <c r="R300" s="345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1"/>
      <c r="B301" s="213"/>
      <c r="C301" s="213"/>
      <c r="D301" s="217"/>
      <c r="E301" s="214"/>
      <c r="F301" s="215"/>
      <c r="G301" s="214"/>
      <c r="H301" s="214"/>
      <c r="I301" s="238"/>
      <c r="J301" s="239"/>
      <c r="K301" s="239"/>
      <c r="L301" s="124"/>
      <c r="M301" s="240"/>
      <c r="N301" s="241"/>
      <c r="O301" s="16"/>
      <c r="P301" s="16"/>
      <c r="Q301" s="16"/>
      <c r="R301" s="345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1"/>
      <c r="B302" s="213"/>
      <c r="C302" s="213"/>
      <c r="D302" s="217"/>
      <c r="E302" s="214"/>
      <c r="F302" s="215"/>
      <c r="G302" s="214"/>
      <c r="H302" s="214"/>
      <c r="I302" s="238"/>
      <c r="J302" s="239"/>
      <c r="K302" s="239"/>
      <c r="L302" s="124"/>
      <c r="M302" s="240"/>
      <c r="N302" s="241"/>
      <c r="O302" s="16"/>
      <c r="P302" s="16"/>
      <c r="Q302" s="16"/>
      <c r="R302" s="345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1"/>
      <c r="B303" s="213"/>
      <c r="C303" s="213"/>
      <c r="D303" s="217"/>
      <c r="E303" s="214"/>
      <c r="F303" s="215"/>
      <c r="G303" s="214"/>
      <c r="H303" s="214"/>
      <c r="I303" s="238"/>
      <c r="J303" s="239"/>
      <c r="K303" s="239"/>
      <c r="L303" s="124"/>
      <c r="M303" s="240"/>
      <c r="N303" s="241"/>
      <c r="O303" s="16"/>
      <c r="P303" s="16"/>
      <c r="Q303" s="16"/>
      <c r="R303" s="345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1"/>
      <c r="B304" s="213"/>
      <c r="C304" s="213"/>
      <c r="D304" s="217"/>
      <c r="E304" s="214"/>
      <c r="F304" s="215"/>
      <c r="G304" s="214"/>
      <c r="H304" s="214"/>
      <c r="I304" s="238"/>
      <c r="J304" s="239"/>
      <c r="K304" s="239"/>
      <c r="L304" s="124"/>
      <c r="M304" s="240"/>
      <c r="N304" s="241"/>
      <c r="O304" s="16"/>
      <c r="P304" s="16"/>
      <c r="R304" s="345"/>
    </row>
    <row r="305" spans="1:18">
      <c r="A305" s="211"/>
      <c r="B305" s="213"/>
      <c r="C305" s="213"/>
      <c r="D305" s="217"/>
      <c r="E305" s="214"/>
      <c r="F305" s="215"/>
      <c r="G305" s="214"/>
      <c r="H305" s="214"/>
      <c r="I305" s="238"/>
      <c r="J305" s="239"/>
      <c r="K305" s="239"/>
      <c r="L305" s="124"/>
      <c r="M305" s="240"/>
      <c r="N305" s="241"/>
      <c r="O305" s="16"/>
      <c r="P305" s="16"/>
      <c r="R305" s="345"/>
    </row>
    <row r="306" spans="1:18">
      <c r="A306" s="211"/>
      <c r="B306" s="213"/>
      <c r="C306" s="213"/>
      <c r="D306" s="217"/>
      <c r="E306" s="214"/>
      <c r="F306" s="215"/>
      <c r="G306" s="214"/>
      <c r="H306" s="214"/>
      <c r="I306" s="238"/>
      <c r="J306" s="239"/>
      <c r="K306" s="239"/>
      <c r="L306" s="124"/>
      <c r="M306" s="240"/>
      <c r="N306" s="241"/>
      <c r="O306" s="16"/>
      <c r="P306" s="16"/>
      <c r="R306" s="345"/>
    </row>
    <row r="307" spans="1:18">
      <c r="A307" s="211"/>
      <c r="B307" s="213"/>
      <c r="C307" s="213"/>
      <c r="D307" s="217"/>
      <c r="E307" s="214"/>
      <c r="F307" s="215"/>
      <c r="G307" s="214"/>
      <c r="H307" s="214"/>
      <c r="I307" s="238"/>
      <c r="J307" s="239"/>
      <c r="K307" s="239"/>
      <c r="L307" s="124"/>
      <c r="M307" s="240"/>
      <c r="N307" s="241"/>
      <c r="O307" s="16"/>
      <c r="P307" s="16"/>
      <c r="R307" s="345"/>
    </row>
    <row r="308" spans="1:18">
      <c r="A308" s="211"/>
      <c r="B308" s="201"/>
      <c r="O308" s="16"/>
      <c r="P308" s="16"/>
      <c r="R308" s="345"/>
    </row>
    <row r="309" spans="1:18">
      <c r="R309" s="243"/>
    </row>
    <row r="310" spans="1:18">
      <c r="R310" s="243"/>
    </row>
    <row r="311" spans="1:18">
      <c r="R311" s="243"/>
    </row>
    <row r="312" spans="1:18">
      <c r="R312" s="243"/>
    </row>
    <row r="313" spans="1:18">
      <c r="R313" s="243"/>
    </row>
    <row r="314" spans="1:18">
      <c r="R314" s="243"/>
    </row>
    <row r="315" spans="1:18">
      <c r="R315" s="243"/>
    </row>
    <row r="316" spans="1:18">
      <c r="R316" s="243"/>
    </row>
    <row r="317" spans="1:18">
      <c r="R317" s="243"/>
    </row>
    <row r="318" spans="1:18">
      <c r="R318" s="243"/>
    </row>
    <row r="319" spans="1:18">
      <c r="R319" s="243"/>
    </row>
    <row r="325" spans="1:1">
      <c r="A325" s="218"/>
    </row>
    <row r="326" spans="1:1">
      <c r="A326" s="218"/>
    </row>
    <row r="327" spans="1:1">
      <c r="A327" s="214"/>
    </row>
  </sheetData>
  <autoFilter ref="R1:R327"/>
  <mergeCells count="14">
    <mergeCell ref="N95:N96"/>
    <mergeCell ref="O95:O96"/>
    <mergeCell ref="N97:N98"/>
    <mergeCell ref="O97:O98"/>
    <mergeCell ref="A97:A98"/>
    <mergeCell ref="B97:B98"/>
    <mergeCell ref="J97:J98"/>
    <mergeCell ref="L97:L98"/>
    <mergeCell ref="M97:M98"/>
    <mergeCell ref="A95:A96"/>
    <mergeCell ref="B95:B96"/>
    <mergeCell ref="J95:J96"/>
    <mergeCell ref="L95:L96"/>
    <mergeCell ref="M95:M9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2020-06-22T02:35:42Z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